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mc:AlternateContent xmlns:mc="http://schemas.openxmlformats.org/markup-compatibility/2006">
    <mc:Choice Requires="x15">
      <x15ac:absPath xmlns:x15ac="http://schemas.microsoft.com/office/spreadsheetml/2010/11/ac" url="C:\Users\SoporteINCI\Downloads\"/>
    </mc:Choice>
  </mc:AlternateContent>
  <xr:revisionPtr revIDLastSave="0" documentId="8_{1A369A2C-5EEC-4DF7-8CDF-60A72478C9F2}" xr6:coauthVersionLast="36" xr6:coauthVersionMax="36" xr10:uidLastSave="{00000000-0000-0000-0000-000000000000}"/>
  <bookViews>
    <workbookView xWindow="0" yWindow="0" windowWidth="28800" windowHeight="12105" xr2:uid="{00000000-000D-0000-FFFF-FFFF00000000}"/>
  </bookViews>
  <sheets>
    <sheet name="Cronograma PINAR" sheetId="19" r:id="rId1"/>
    <sheet name="ASPECTOS CRITICOS" sheetId="2" r:id="rId2"/>
    <sheet name="MAPA DE RUTA PINAR" sheetId="14" r:id="rId3"/>
  </sheets>
  <definedNames>
    <definedName name="COLORES">#REF!</definedName>
    <definedName name="_xlnm.Criteria">#REF!</definedName>
    <definedName name="_xlnm.Print_Titles" localSheetId="1">'ASPECTOS CRITICOS'!$1:$2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0" i="19" l="1"/>
  <c r="Q11" i="19"/>
  <c r="Q12" i="19"/>
  <c r="Q16" i="19"/>
  <c r="Q17" i="19"/>
  <c r="P5" i="19"/>
  <c r="P6" i="19"/>
  <c r="P7" i="19"/>
  <c r="P8" i="19"/>
  <c r="P9" i="19"/>
  <c r="P10" i="19"/>
  <c r="P11" i="19"/>
  <c r="P12" i="19"/>
  <c r="P13" i="19"/>
  <c r="P14" i="19"/>
  <c r="P15" i="19"/>
  <c r="P16" i="19"/>
  <c r="P17" i="19"/>
  <c r="P4" i="19"/>
  <c r="N5" i="19"/>
  <c r="N6" i="19"/>
  <c r="N7" i="19"/>
  <c r="N8" i="19"/>
  <c r="N9" i="19"/>
  <c r="N10" i="19"/>
  <c r="N11" i="19"/>
  <c r="N12" i="19"/>
  <c r="N13" i="19"/>
  <c r="N14" i="19"/>
  <c r="N15" i="19"/>
  <c r="N16" i="19"/>
  <c r="N17" i="19"/>
  <c r="N4" i="19"/>
  <c r="L10" i="19"/>
  <c r="L11" i="19"/>
  <c r="L12" i="19"/>
  <c r="L16" i="19"/>
  <c r="L17" i="19"/>
  <c r="D18" i="19" l="1"/>
  <c r="R10" i="19" l="1"/>
  <c r="R11" i="19"/>
  <c r="R12" i="19"/>
  <c r="R16" i="19"/>
  <c r="R17" i="19"/>
  <c r="J5" i="19"/>
  <c r="K5" i="19" s="1"/>
  <c r="J6" i="19"/>
  <c r="K6" i="19" s="1"/>
  <c r="J7" i="19"/>
  <c r="K7" i="19" s="1"/>
  <c r="J8" i="19"/>
  <c r="K8" i="19" s="1"/>
  <c r="J9" i="19"/>
  <c r="K9" i="19" s="1"/>
  <c r="J10" i="19"/>
  <c r="J11" i="19"/>
  <c r="J12" i="19"/>
  <c r="J13" i="19"/>
  <c r="J14" i="19"/>
  <c r="J15" i="19"/>
  <c r="K15" i="19" s="1"/>
  <c r="J16" i="19"/>
  <c r="J17" i="19"/>
  <c r="J4" i="19"/>
  <c r="K4" i="19" s="1"/>
  <c r="Q5" i="19" l="1"/>
  <c r="R5" i="19" s="1"/>
  <c r="L5" i="19"/>
  <c r="Q7" i="19"/>
  <c r="R7" i="19" s="1"/>
  <c r="L7" i="19"/>
  <c r="Q8" i="19"/>
  <c r="R8" i="19" s="1"/>
  <c r="L8" i="19"/>
  <c r="L9" i="19"/>
  <c r="Q9" i="19"/>
  <c r="R9" i="19" s="1"/>
  <c r="Q6" i="19"/>
  <c r="R6" i="19" s="1"/>
  <c r="L6" i="19"/>
  <c r="Q4" i="19"/>
  <c r="R4" i="19" s="1"/>
  <c r="L4" i="19"/>
  <c r="Q14" i="19"/>
  <c r="R14" i="19" s="1"/>
  <c r="L14" i="19"/>
  <c r="Q13" i="19"/>
  <c r="R13" i="19" s="1"/>
  <c r="L13" i="19"/>
  <c r="Q15" i="19"/>
  <c r="R15" i="19" s="1"/>
  <c r="L15" i="19"/>
  <c r="R19" i="19" l="1"/>
</calcChain>
</file>

<file path=xl/sharedStrings.xml><?xml version="1.0" encoding="utf-8"?>
<sst xmlns="http://schemas.openxmlformats.org/spreadsheetml/2006/main" count="235" uniqueCount="116">
  <si>
    <t>HALLAZGO / SITUACION ACTUAL O PROBLEMÁTICA</t>
  </si>
  <si>
    <t>Plan de Capacitación, actualmente se evidencia que hay debilidades en el manejo del sistema de gestión documental ORFEO y también en la aplicación de los procesos técnicos relacionados con la gestión documental (Aplicación de TRD, clasificación, organización e identificación).</t>
  </si>
  <si>
    <t>ASPECTOS CRITICOS</t>
  </si>
  <si>
    <t>RIESGO</t>
  </si>
  <si>
    <t>IDENTIFICACION DE ASPECTOS CRITICOS</t>
  </si>
  <si>
    <t>No.</t>
  </si>
  <si>
    <t>Se debe actualizar el Diagnostico de Gestión Documental de acuerdo a los ítems del FURAG</t>
  </si>
  <si>
    <t>Las Tablas de Retención Documental se encuentran desactualizadas</t>
  </si>
  <si>
    <t>Se requiere capacitación para los funcionarios en el tema de Gestión Documental y ORFEO</t>
  </si>
  <si>
    <t>Se debe realizar un control de prestamos de documentos a los archivos de gestión</t>
  </si>
  <si>
    <t>Actualización de las Tablas de Retención Documental: Actualmente el INCI cuenta con Tablas de Retención Documental de la vigencia 2013, por este motivo es urgente su actualización, sin embargo este proceso de ajuste y modificación dependen de la actualización de los documentos y formatos que hacen parte del Sistema Integrado de Gestión.</t>
  </si>
  <si>
    <t>Clasificación inadecuada de los documentos, posible perdida de documentos debido a la falta de las TRD.</t>
  </si>
  <si>
    <r>
      <rPr>
        <u/>
        <sz val="12"/>
        <color theme="1"/>
        <rFont val="Arial"/>
        <family val="2"/>
      </rPr>
      <t xml:space="preserve">Adecuación de espacios físicos, señalización de la estantería y mejoramiento de las instalaciones locativas.
</t>
    </r>
    <r>
      <rPr>
        <sz val="12"/>
        <color theme="1"/>
        <rFont val="Arial"/>
        <family val="2"/>
      </rPr>
      <t>La entidad también evaluará la adecuación los espacios físicos necesarios dentro en la Entidad para cumplir con los requisitos técnicos y legales para la conservación, preservación y almacenamiento de los documentos de los archivos.</t>
    </r>
  </si>
  <si>
    <t xml:space="preserve">Teniendo en cuenta que uno de los objetivos del Instituto Nacional para Ciegos INCI, es mejorar gradualmente la Gestión Documental de la entidad y corregir las falencias que se puedan presentar, por incumplimiento de la normatividad y políticas establecidas, se programaron auditorias de Gestión Documental, en las cuales se evidencio incumplimiento de los procesos técnicos de archivo establecidos por los  procedimientos, instructivos y demás lineamientos institucionales, los cuales fueron elaborados teniendo en cuenta la normatividad y directrices establecidas por el AGN, teniendo en cuenta esto se encontraron los siguientes hallazgos:
1. No se están aplicando y/o ejecutando correctamente los procesos técnicos de archivo como foliación y clasificación de documentos. Se deja Hallazgo a las dependencias Responsables.
2. No se esta haciendo uso adecuado del FUID - Formato Único de Inventarios Documental. Se deja Hallazgo a las dependencias Responsables.
3. Uso inadecuado del Sistema de Gestión Documental - ORFEO, se evidencio que no se esta haciendo uso correcto del sistema en lo que atañe a Digitalización de documentos y radicación de correspondencia.
</t>
  </si>
  <si>
    <r>
      <rPr>
        <u/>
        <sz val="12"/>
        <color theme="1"/>
        <rFont val="Arial"/>
        <family val="2"/>
      </rPr>
      <t>Mejoramiento del estado de conservación de los archivos:</t>
    </r>
    <r>
      <rPr>
        <sz val="12"/>
        <color theme="1"/>
        <rFont val="Arial"/>
        <family val="2"/>
      </rPr>
      <t xml:space="preserve"> Actualmente el INCI se encuentra organizando la documentación que no cuenta con ningún proceso de organización o intervención, este proceso ha permito identificar aquellas carpetas o documentos en riesgo de deterioro, se ha realizado el cambio de unidades de conservación (Cajas y Carpetas) que se encuentran dañadas, eliminación del material metálico que pueda dañar los documentos, Foliación y elaboración de inventarios preliminares.
Nota: Actualmente se esta ejecutando el Programa especifico de Reprografia el cual tiene como objetivo digitalizar la información que este en riesgo por  deterioro de la documentación o constante manipulación y que presente dificultad para la recuperación de información.
</t>
    </r>
    <r>
      <rPr>
        <u/>
        <sz val="12"/>
        <color theme="1"/>
        <rFont val="Arial"/>
        <family val="2"/>
      </rPr>
      <t>Elaboración de Tablas de Valoración Documental:</t>
    </r>
    <r>
      <rPr>
        <sz val="12"/>
        <color theme="1"/>
        <rFont val="Arial"/>
        <family val="2"/>
      </rPr>
      <t xml:space="preserve"> El proceso de Tablas de Valoración Documental se ha venido desarrollando con el apoyo del contratista para la realización de la investigación institucional y las demás actividades técnicas para la elaboración de las mismas.</t>
    </r>
  </si>
  <si>
    <r>
      <rPr>
        <u/>
        <sz val="12"/>
        <color theme="1"/>
        <rFont val="Arial"/>
        <family val="2"/>
      </rPr>
      <t>Actualizar el Diagnostico de Gestión Documental, se debe actualizar el diagnostico de gestión documental teniendo en cuenta los ítems establecidos en el FURAG</t>
    </r>
    <r>
      <rPr>
        <sz val="12"/>
        <color theme="1"/>
        <rFont val="Arial"/>
        <family val="2"/>
      </rPr>
      <t xml:space="preserve">
</t>
    </r>
    <r>
      <rPr>
        <sz val="10"/>
        <color theme="1"/>
        <rFont val="Arial"/>
        <family val="2"/>
      </rPr>
      <t>a. Política de gestión documental, b. Marco jurídico que rige a la Entidad, c. Ubicación en el organigrama del área de archivo o gestión documental, d. Funcionamiento del Comité Institucional de Desarrollo Administrativo en relación con la gestión documental, e. Roles y responsables de la gestión documental, f. Talento humano para gestión documental, g. Presupuesto dedicado para el desarrollo de actividades de gestión documental,.h. Planeación de proyectos (en curso y ejecutados) de gestión documental, i. Indicadores de gestión documental, Normalización de procedimiento de gestión documental, (Creación, producción, valoración, gestión y trámite, organización, preservación, transferencias, disposición final, etc.), j Creación o actualización, aprobación e implementación de instrumentos archivísticos tales como: Plan Institucional de Archivos -PINAR, Tabla de Retención Documental - TRD, Programa de Gestión Documental - PGD, Inventarios, k. Documentales, Cuadro de Clasificación Documental -CCD, Inventarios documentales, l. Programas específicos (normalización de formatos, reprografía, documentos especiales, documento electrónico, documentos vitales, documentos descentralizados, auditoria, capacitación).m. Conservación de documentos de archivo en cualquier soporte o medio (riesgos, medios de almacenamiento, espacios, estanterías, volúmenes, condiciones ambientales, etc.), n. Transferencias documentales efectuadas, o. Articulación con otros Sistemas de Gestión de la Entidad, p. Infraestructura tecnológica (equipos de cómputo, impresoras, escáner, redes locales, internet, intranet, sistemas de comunicación, sistemas de seguridad, etc.), q. Soportes de información (físico, digital y electrónico), r. Planeación de la arquitectura de tecnologías de la información articulada con la gestión documental, s. Gestión del cambio en la adopción de los procesos archivísticos, t. Difusión y acceso de la información.</t>
    </r>
  </si>
  <si>
    <t>En los archivos de gestión no se están aplicando adecuadamente los procesos técnicos archivísticos para los documentos que allí se gestionan.</t>
  </si>
  <si>
    <t>Perdida de documentos y expedientes por falta de control y registro de préstamo de documentos.</t>
  </si>
  <si>
    <t>Se debe reubicar y señalizar la estantería ubicada en el archivo central, con el fin de que el acceso a los documentos sea mas eficiente.</t>
  </si>
  <si>
    <t>1. Dificultad en la ubicación de los documentos en el archivo central, debido a la falta de señalización.</t>
  </si>
  <si>
    <r>
      <rPr>
        <b/>
        <sz val="12"/>
        <color theme="1"/>
        <rFont val="Arial"/>
        <family val="2"/>
      </rPr>
      <t>1.</t>
    </r>
    <r>
      <rPr>
        <sz val="12"/>
        <color theme="1"/>
        <rFont val="Arial"/>
        <family val="2"/>
      </rPr>
      <t xml:space="preserve"> Control inadecuado de los expedientes y documentos debido a la incorrecta foliación, daño de los documentos por exceso de documentos en cada carpeta y perdida de la documentación.
</t>
    </r>
    <r>
      <rPr>
        <b/>
        <sz val="12"/>
        <color theme="1"/>
        <rFont val="Arial"/>
        <family val="2"/>
      </rPr>
      <t>2.</t>
    </r>
    <r>
      <rPr>
        <sz val="12"/>
        <color theme="1"/>
        <rFont val="Arial"/>
        <family val="2"/>
      </rPr>
      <t xml:space="preserve">Perdida de la documentación y dificultad al ubicar y controlar la información que se encuentra en los archivos de gestión por falta de los inventarios documentales
</t>
    </r>
    <r>
      <rPr>
        <b/>
        <sz val="12"/>
        <color theme="1"/>
        <rFont val="Arial"/>
        <family val="2"/>
      </rPr>
      <t xml:space="preserve">
3.</t>
    </r>
    <r>
      <rPr>
        <sz val="12"/>
        <color theme="1"/>
        <rFont val="Arial"/>
        <family val="2"/>
      </rPr>
      <t xml:space="preserve">Documentos sin digitalizar, archivar y clasificar de acuerdo a las TRD.
</t>
    </r>
    <r>
      <rPr>
        <b/>
        <sz val="12"/>
        <color theme="1"/>
        <rFont val="Arial"/>
        <family val="2"/>
      </rPr>
      <t>4</t>
    </r>
    <r>
      <rPr>
        <sz val="12"/>
        <color theme="1"/>
        <rFont val="Arial"/>
        <family val="2"/>
      </rPr>
      <t>.Archivo inadecuado de documentos en los respectivos expedientes y a su vez perdida de la información por mala clasificación de los documentos.</t>
    </r>
  </si>
  <si>
    <t xml:space="preserve">Elaborar y actualizar los instrumentos archivísticos que se encuentran establecidos según el Decreto 1080 de 2015 – Articulo 2.8.2.5.8:
- Plan Institucional de Archivos - PINAR
- Política de Gestión Documental
- Registro de Activos de Información
- Índice de Información Clasificada y Reservada
- Modelo de Requisitos para la Gestión de Documentos Electrónicos
- Bancos Terminológicos de Tipos, Series y Sub-Series Documentales
- Mapa de Proceso, Flujos Documentales y Descripción de Funciones
- Tablas de Control de Acceso
</t>
  </si>
  <si>
    <t>Actualmente el  Proceso de Administración Documental no cuenta con el personal suficiente para la ejecución de las diferentes actividades que incluyen el desarrollo y elaboración de los instrumentos técnicos exigidos por el Archivo General de la Nación</t>
  </si>
  <si>
    <t>Actualmente el  Proceso de Administración Documental no cuenta con el personal suficiente para la ejecución de las diferentes actividades que incluyen el desarrollo y elaboración de los instrumentos técnicos exigidos por el Archivo General de la Nación.</t>
  </si>
  <si>
    <t>Incumpliendo de la normatividad Archivistica, políticas y lineamientos exigidos por el Archivo General de la Nación</t>
  </si>
  <si>
    <t>Incumpliendo de la normatividad Archivistica, políticas y lineamientos exigidos por el Archivo General de la Nación.</t>
  </si>
  <si>
    <t>PROGRAMA DE GESTIÓN DE DOCUMENTOS ELECTRÓNICOS
Actualmente no se ha elaborado este Programa, se iniciara con el proceso de elaboración una vez se solicite y realice asesoría técnica para su elaboración por parte del AGN.</t>
  </si>
  <si>
    <t>MAPA DE RUTA - PINAR</t>
  </si>
  <si>
    <t>META</t>
  </si>
  <si>
    <t>MEDIANO PLAZO</t>
  </si>
  <si>
    <t>LARGO PLAZO</t>
  </si>
  <si>
    <t xml:space="preserve">El mal uso de sistema, genera inconvenientes con la clasificación y archivo de documentos y errores y fallas en la digitalización y radicación de correspondencia. </t>
  </si>
  <si>
    <t>No se han elaborado Tablas de Valoración Documenta, debido a que no hay personal suficiente que apoye la elaboración de documentos técnicos del proceso de Administración Documental.</t>
  </si>
  <si>
    <t xml:space="preserve"> * Exceso de documentación en el archivo central sin valores primarios ni secundarios lo que genera falta de espacio físico,  esto debido a la falta de las TVD, para realizar el proceso de eliminación de documentos.
* Incumplimiento de la normatividad Archivistica.
</t>
  </si>
  <si>
    <t>Ejecutar las acciones necesarias para dar Cumplimiento a la Normatividad Archivistica y lineamientos establecidos por el Archivo General de la Nación</t>
  </si>
  <si>
    <t>Actualizar y Elaborar Documentos SIG</t>
  </si>
  <si>
    <t>Ejecutar Compromisos PUMI, Programados para la Vigencia</t>
  </si>
  <si>
    <t xml:space="preserve">Elaboración y Aprobación SIC </t>
  </si>
  <si>
    <t>Presentar Propuesta de Tablas de Retención ante el Comité Institucional de Gestión y Desempeño.</t>
  </si>
  <si>
    <t>Validación final y firma de TRD con productores documentales</t>
  </si>
  <si>
    <t>Presentación de TRD al Comité</t>
  </si>
  <si>
    <t>Dar cumplimiento al Plan Institucional de Capacitación – PIC, conforme a la programación establecida durante la Vigencia (ORFEO)</t>
  </si>
  <si>
    <t>Realizar la actualización y elaboración de los documentos necesarios para mejorar del Proceso de Gestión Documental del SIG.</t>
  </si>
  <si>
    <t>Establecer las Políticas y Lineamientos necesarios para el mejoramiento de la Gestion del Proceso de Gestión Documental.</t>
  </si>
  <si>
    <t>Llevar a cabo las actividades y compromisos establecidos en el Plan de Mejoramiento Institucional relacionados con el Proceso de Gestión Documental y dar cumplimento al mismo.</t>
  </si>
  <si>
    <t>Realizar Sensibilización y capacitación a funcionarios (ORFEO Y PQRSD)</t>
  </si>
  <si>
    <t>Elaborar, actualizar y ejecutar los instrumentos archivísticos que se encuentran establecidos según el Decreto 1080 de 2015 – Articulo 2.8.2.5.8, FURAG, MIPG y Plan Anual de Adquisiciones de la Vigencia</t>
  </si>
  <si>
    <t>Ajuste a Cuadros de Clasificación Documental</t>
  </si>
  <si>
    <t>Ajuste a Bancos Terminologicos</t>
  </si>
  <si>
    <t>Actualizar, publicar y ejecutar el Programa de Gestión Documental - PGD.</t>
  </si>
  <si>
    <t>Análisis de información de la propuesta de TRD, alineación con los procesos del SIG y estructura organico funcional.</t>
  </si>
  <si>
    <t>Elaboración de parte introductoria, Recoleccion de información y estructuración de información para el envio de las TRD al AGN según normatividad vigente.</t>
  </si>
  <si>
    <t>Corto plazo</t>
  </si>
  <si>
    <t>Traslado y rehubicacion de cajas archivo central Historias Laborales e Historias Clinicas.</t>
  </si>
  <si>
    <t>Actualmente se registra el préstamo de documentos en el archivo central a través de formato, sin embargo en los archivos de gestión en algunos casos no se esta llevando este control, por este motivo se debe reforzar y socializar el uso del formato que permita registrar los prestamos en el archivo de gestión.</t>
  </si>
  <si>
    <t>La entidad cuenta con un diagnostico de Gestión documental, el cual debe ser ajustado conforme a las necesidades y requerimientos de la entidad.</t>
  </si>
  <si>
    <t xml:space="preserve">1. Se deben digitalizar aquellos documentos que sean de carácter histórico y aquellos que tengan una frecuencia de consulta alta para evitar deterioro o perdida de la información.
2.No se ha elaborado el Sistema de Gestión Electrónica de documentos.
</t>
  </si>
  <si>
    <r>
      <rPr>
        <u/>
        <sz val="12"/>
        <color theme="1"/>
        <rFont val="Arial"/>
        <family val="2"/>
      </rPr>
      <t xml:space="preserve"> Sistema de Gestión Electrónica de Documentos de Archivo</t>
    </r>
    <r>
      <rPr>
        <sz val="12"/>
        <color theme="1"/>
        <rFont val="Arial"/>
        <family val="2"/>
      </rPr>
      <t xml:space="preserve">
Actualmente el INCI,  no cuenta con un Sistema de Gestión Electrónica de Documentos de Archivo claramente definido y al igual que no esta definido el modelo de requisitos para la gestión de documentos electrónicos.
</t>
    </r>
  </si>
  <si>
    <t xml:space="preserve">1.Deterioro y daño de la documentación de carácter histórico y en general aquella información que es consultada frecuentemente.
2.No se tiene un control de los documentos electrónicos, lo que podría generar posibles perdidas de los documentos.
</t>
  </si>
  <si>
    <t>ITEM</t>
  </si>
  <si>
    <t>EJE TEMATICO</t>
  </si>
  <si>
    <t>ACTIVIDAD</t>
  </si>
  <si>
    <t>Trimestre I</t>
  </si>
  <si>
    <t>Trimestre II</t>
  </si>
  <si>
    <t>Trimestre III</t>
  </si>
  <si>
    <t>Trimestre IV</t>
  </si>
  <si>
    <t>TRIMESTRE I</t>
  </si>
  <si>
    <t>TRIMESTRE II</t>
  </si>
  <si>
    <t>TRIMESTRE III</t>
  </si>
  <si>
    <t>TRIMESTRE IV</t>
  </si>
  <si>
    <t>AVANCE ACTIVIDAD</t>
  </si>
  <si>
    <t>ENERO</t>
  </si>
  <si>
    <t>FEBRERO</t>
  </si>
  <si>
    <t>MARZO</t>
  </si>
  <si>
    <t>ABRIL</t>
  </si>
  <si>
    <t>MAYO</t>
  </si>
  <si>
    <t>JUNIO</t>
  </si>
  <si>
    <t>JULIO</t>
  </si>
  <si>
    <t>AGOSTO</t>
  </si>
  <si>
    <t>SEPTIEMBRE</t>
  </si>
  <si>
    <t>CONTROL EJECUCION MENSUAL PINAR</t>
  </si>
  <si>
    <t>Elaboración, actualización de los documentos del SIG necesarios para el Proceso de Gestion Documental.</t>
  </si>
  <si>
    <t>Realizar la creación o actualizacion de los procedimientos, intructivos y formatos que sean necesarios para mejorar la gestión del proceso de gestión documental.</t>
  </si>
  <si>
    <t>Realizar Capacitaciones internas programadas, correspondientes al Proceso de Gestión Documental dentro del Plan Institucional de Capacitación (PIC).</t>
  </si>
  <si>
    <t>Ejecutar el plan de conservacion documental</t>
  </si>
  <si>
    <t xml:space="preserve">Ejecutar el Programa de Gestión Documental </t>
  </si>
  <si>
    <t>Aplicación de Procesos Técnicos en archivos</t>
  </si>
  <si>
    <t>Manejo de 4/72</t>
  </si>
  <si>
    <t>Actualizar, publicar y ejecutar el Plan de Conservación Documental.</t>
  </si>
  <si>
    <t>Realizar capacitación en el AGN - Tema: "sobre tablas de retención documental" (1 funcionario y un contratista del proceso de Gestión Documental).</t>
  </si>
  <si>
    <t>Programar capacitaciones externas a los resposables de archivo del INCI y a quienes apoyan el proceso de Gestión Documental a traves del AGN.</t>
  </si>
  <si>
    <t>Programar capacitaciones externas a los resposables de archivo del INCI y a quienes apoyan el proceso de Gestión Documental a traves de la ESAP .</t>
  </si>
  <si>
    <t>Realizar seminario de Gestión Documental (4 Secretarias o resposables de archivo).</t>
  </si>
  <si>
    <t>CRONOGRAMA DE ACTIVIDADES PINAR</t>
  </si>
  <si>
    <t>EJECUCIÓN TRIMESTRAL PINAR</t>
  </si>
  <si>
    <t>N/A</t>
  </si>
  <si>
    <t>Se realizó capacitación de manejo del SIPOST 4/72 a las secretarias por parte de Luz Angela Ulloa.</t>
  </si>
  <si>
    <t>Se inician las capacitaciones de Fundamentos de Gestión Documental por parte del AGN y el Diplomado de Gestión Documental por parte de la ESAP.</t>
  </si>
  <si>
    <t>Se finalizan las capacitaciones de Fundamentos de Gestión Documental por parte del AGN y el Diplomado de Gestión Documental por parte de la ESAP.</t>
  </si>
  <si>
    <t>Se inician las capacitaciones de Tablas de Retención Documental por parte del AGN. "Elaboración, Aprobación, Evaluación y Convalidación de Tablas de Retención Documental"</t>
  </si>
  <si>
    <t xml:space="preserve">Se finalizan las capacitaciones de Tablas de Retención  Documental por parte del AGN "Elaboración, Aprobación, Evaluación y Convalidación de Tablas de Retención Documental". </t>
  </si>
  <si>
    <t>Realizar capacitacion en el AGN Tema: "Fundamentos de Gestión Documental" (3 Secretarias, 1 Tecnico y 1 Contratista).</t>
  </si>
  <si>
    <t>%   Programado</t>
  </si>
  <si>
    <t>% EJECUTADO</t>
  </si>
  <si>
    <t>Se ejecuta conforme a lo programado el Programa de Gestión Documental.</t>
  </si>
  <si>
    <t>Se ejecuta conforme a lo programado el Plan de Conservación Documental.</t>
  </si>
  <si>
    <t>Pendiente verificar TRD frente al SIG.</t>
  </si>
  <si>
    <t>Se evalúan las TRD para posibles modificaciones de las mismas junto con la normatividad expedida por el INCI y normatividad externa.
Se evidencia que se deben realizar ajustes a las TRD de la Oficina Juridica y de la Subdirección Técnica.</t>
  </si>
  <si>
    <t>Los cuadros de clasificación se encuentran elaborados una vez se realicen los últimos ajustes a las TRD se actualizaran a una versión final.</t>
  </si>
  <si>
    <t>Los Bancos Terminológicos se encuentran elaborados una vez se realicen los últimos ajustes a las TRD se actualizaran a una versión final.</t>
  </si>
  <si>
    <t>Se elaboró la parte introductoria anexa a las TRD, conforme a lo establecido por la normativa  del AGN Acuerdo 004 de 2019, se encuentra pendiente anexar la normatividad anexa a las TRD, relacionada con las series documentales e historia del INCI.</t>
  </si>
  <si>
    <t>Se elaboró la parte introductoria anexa a las TRD, conforme a lo establecido por la normatividad  del AGN Acuerdo 004 de 2019, se encuentra pendiente anexar la normatividad anexa a las TRD, relacionada con las series documentales e historia del INCI.</t>
  </si>
  <si>
    <t>Se inicio con la modificacion y ajuste de los formatos del SIG, Procedimientos, Instructivos.</t>
  </si>
  <si>
    <t>Realizar Capacitaciones, inducciones, sensibilizaciones internas programadas, correspondientes al Proceso de Gestión Documental dentro del Plan Institucional de Capacitación (PIC).</t>
  </si>
  <si>
    <t>Durante el mes de septiembre se enviaron boletines de gestion documental, relacionados con la aplicación de procesos tecnicos. (Foliación, TRD y conservación preventiva de documentos)</t>
  </si>
  <si>
    <t>Se realiza verificación de TRD  con el SIG, conforme a las modficaciones y actualizaciones que van realizando los procesos de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</si>
</sst>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_(&quot;$&quot;\ * \(#,##0.00\);_(&quot;$&quot;\ * &quot;-&quot;??_);_(@_)"/>
    <numFmt numFmtId="165" formatCode="0.0%"/>
  </numFmts>
  <fonts count="24" x14ac:knownFonts="1">
    <font>
      <sz val="11"/>
      <color theme="1"/>
      <name val="Calibri"/>
      <family val="2"/>
      <scheme val="minor"/>
    </font>
    <font>
      <sz val="12"/>
      <color theme="1"/>
      <name val="Arial"/>
      <family val="2"/>
    </font>
    <font>
      <b/>
      <sz val="14"/>
      <name val="Arial"/>
      <family val="2"/>
    </font>
    <font>
      <b/>
      <sz val="12"/>
      <color theme="1"/>
      <name val="Arial"/>
      <family val="2"/>
    </font>
    <font>
      <b/>
      <sz val="10"/>
      <name val="Arial"/>
      <family val="2"/>
    </font>
    <font>
      <u/>
      <sz val="12"/>
      <color theme="1"/>
      <name val="Arial"/>
      <family val="2"/>
    </font>
    <font>
      <b/>
      <sz val="10"/>
      <color theme="1"/>
      <name val="Arial"/>
      <family val="2"/>
    </font>
    <font>
      <sz val="10"/>
      <color theme="1"/>
      <name val="Arial"/>
      <family val="2"/>
    </font>
    <font>
      <b/>
      <sz val="9"/>
      <color theme="1"/>
      <name val="Arial"/>
      <family val="2"/>
    </font>
    <font>
      <b/>
      <sz val="10"/>
      <color theme="0"/>
      <name val="Arial"/>
      <family val="2"/>
    </font>
    <font>
      <sz val="9"/>
      <color theme="1"/>
      <name val="Arial"/>
      <family val="2"/>
    </font>
    <font>
      <sz val="9"/>
      <color theme="0"/>
      <name val="Arial"/>
      <family val="2"/>
    </font>
    <font>
      <sz val="8"/>
      <color theme="1"/>
      <name val="Arial"/>
      <family val="2"/>
    </font>
    <font>
      <sz val="9"/>
      <color rgb="FF000000"/>
      <name val="Arial"/>
      <family val="2"/>
    </font>
    <font>
      <sz val="11"/>
      <color theme="1"/>
      <name val="Calibri"/>
      <family val="2"/>
      <scheme val="minor"/>
    </font>
    <font>
      <b/>
      <sz val="11"/>
      <color theme="1"/>
      <name val="Calibri"/>
      <family val="2"/>
      <scheme val="minor"/>
    </font>
    <font>
      <b/>
      <sz val="12"/>
      <color theme="0"/>
      <name val="Arial Narrow"/>
      <family val="2"/>
    </font>
    <font>
      <b/>
      <sz val="14"/>
      <color theme="1"/>
      <name val="Calibri"/>
      <family val="2"/>
      <scheme val="minor"/>
    </font>
    <font>
      <b/>
      <sz val="14"/>
      <name val="Arial Narrow"/>
      <family val="2"/>
    </font>
    <font>
      <sz val="12"/>
      <color theme="1"/>
      <name val="Calibri"/>
      <family val="2"/>
      <scheme val="minor"/>
    </font>
    <font>
      <i/>
      <sz val="11"/>
      <color theme="1"/>
      <name val="Calibri"/>
      <family val="2"/>
      <scheme val="minor"/>
    </font>
    <font>
      <b/>
      <sz val="12"/>
      <color theme="1"/>
      <name val="Calibri"/>
      <family val="2"/>
      <scheme val="minor"/>
    </font>
    <font>
      <b/>
      <sz val="12"/>
      <name val="Arial Narrow"/>
      <family val="2"/>
    </font>
    <font>
      <sz val="11"/>
      <color theme="1"/>
      <name val="Arial"/>
      <family val="2"/>
    </font>
  </fonts>
  <fills count="24">
    <fill>
      <patternFill patternType="none"/>
    </fill>
    <fill>
      <patternFill patternType="gray125"/>
    </fill>
    <fill>
      <patternFill patternType="solid">
        <fgColor theme="7" tint="0.79998168889431442"/>
        <bgColor indexed="64"/>
      </patternFill>
    </fill>
    <fill>
      <patternFill patternType="solid">
        <fgColor theme="7"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0070C0"/>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2" tint="-0.499984740745262"/>
        <bgColor indexed="64"/>
      </patternFill>
    </fill>
    <fill>
      <patternFill patternType="solid">
        <fgColor theme="6" tint="-0.499984740745262"/>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2"/>
        <bgColor indexed="64"/>
      </patternFill>
    </fill>
    <fill>
      <patternFill patternType="solid">
        <fgColor theme="3" tint="0.39997558519241921"/>
        <bgColor indexed="64"/>
      </patternFill>
    </fill>
    <fill>
      <patternFill patternType="solid">
        <fgColor theme="8" tint="-0.249977111117893"/>
        <bgColor indexed="64"/>
      </patternFill>
    </fill>
    <fill>
      <patternFill patternType="solid">
        <fgColor rgb="FFFFFF00"/>
        <bgColor indexed="64"/>
      </patternFill>
    </fill>
    <fill>
      <patternFill patternType="solid">
        <fgColor theme="0" tint="-0.499984740745262"/>
        <bgColor indexed="64"/>
      </patternFill>
    </fill>
  </fills>
  <borders count="4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medium">
        <color indexed="64"/>
      </top>
      <bottom/>
      <diagonal/>
    </border>
    <border>
      <left style="medium">
        <color indexed="64"/>
      </left>
      <right style="thin">
        <color auto="1"/>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auto="1"/>
      </right>
      <top style="thin">
        <color auto="1"/>
      </top>
      <bottom style="thin">
        <color auto="1"/>
      </bottom>
      <diagonal/>
    </border>
    <border>
      <left style="thin">
        <color theme="0" tint="-0.499984740745262"/>
      </left>
      <right style="medium">
        <color indexed="64"/>
      </right>
      <top style="medium">
        <color indexed="64"/>
      </top>
      <bottom/>
      <diagonal/>
    </border>
    <border>
      <left/>
      <right style="thin">
        <color theme="0" tint="-0.499984740745262"/>
      </right>
      <top style="medium">
        <color indexed="64"/>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top style="thin">
        <color auto="1"/>
      </top>
      <bottom/>
      <diagonal/>
    </border>
    <border>
      <left style="thin">
        <color auto="1"/>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auto="1"/>
      </right>
      <top style="medium">
        <color indexed="64"/>
      </top>
      <bottom/>
      <diagonal/>
    </border>
  </borders>
  <cellStyleXfs count="2">
    <xf numFmtId="0" fontId="0" fillId="0" borderId="0"/>
    <xf numFmtId="9" fontId="14" fillId="0" borderId="0" applyFont="0" applyFill="0" applyBorder="0" applyAlignment="0" applyProtection="0"/>
  </cellStyleXfs>
  <cellXfs count="140">
    <xf numFmtId="0" fontId="0" fillId="0" borderId="0" xfId="0"/>
    <xf numFmtId="0" fontId="1" fillId="0" borderId="1" xfId="0" applyFont="1" applyFill="1" applyBorder="1" applyAlignment="1">
      <alignment horizontal="justify" vertical="center" wrapText="1"/>
    </xf>
    <xf numFmtId="0" fontId="1" fillId="0" borderId="0" xfId="0" applyFont="1" applyAlignment="1">
      <alignment horizontal="center"/>
    </xf>
    <xf numFmtId="0" fontId="1" fillId="0" borderId="0" xfId="0" applyFont="1"/>
    <xf numFmtId="164" fontId="2" fillId="2" borderId="8" xfId="0" applyNumberFormat="1" applyFont="1" applyFill="1" applyBorder="1" applyAlignment="1">
      <alignment horizontal="center" vertical="center" wrapText="1"/>
    </xf>
    <xf numFmtId="164" fontId="2" fillId="2" borderId="9" xfId="0" applyNumberFormat="1" applyFont="1" applyFill="1" applyBorder="1" applyAlignment="1">
      <alignment horizontal="center" vertical="center" wrapText="1"/>
    </xf>
    <xf numFmtId="164" fontId="2" fillId="2" borderId="10" xfId="0" applyNumberFormat="1" applyFont="1" applyFill="1" applyBorder="1" applyAlignment="1">
      <alignment horizontal="center" vertical="center" wrapText="1"/>
    </xf>
    <xf numFmtId="0" fontId="1" fillId="0" borderId="3"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1" xfId="0" applyFont="1" applyBorder="1" applyAlignment="1">
      <alignment horizontal="justify" vertical="center" wrapText="1"/>
    </xf>
    <xf numFmtId="0" fontId="1" fillId="0" borderId="5" xfId="0" applyFont="1" applyBorder="1" applyAlignment="1">
      <alignment horizontal="justify" vertical="center" wrapText="1"/>
    </xf>
    <xf numFmtId="0" fontId="3" fillId="0" borderId="4" xfId="0" applyFont="1" applyBorder="1" applyAlignment="1">
      <alignment horizontal="center" vertical="center"/>
    </xf>
    <xf numFmtId="0" fontId="1" fillId="0" borderId="0" xfId="0" applyFont="1" applyAlignment="1">
      <alignment wrapText="1"/>
    </xf>
    <xf numFmtId="0" fontId="1" fillId="0" borderId="1" xfId="0" applyFont="1" applyBorder="1" applyAlignment="1">
      <alignment horizontal="justify" vertical="center" wrapText="1"/>
    </xf>
    <xf numFmtId="0" fontId="1" fillId="0" borderId="1" xfId="0" applyFont="1" applyBorder="1" applyAlignment="1">
      <alignment horizontal="justify" vertical="center" wrapText="1"/>
    </xf>
    <xf numFmtId="0" fontId="1" fillId="0" borderId="2" xfId="0" applyFont="1" applyBorder="1" applyAlignment="1">
      <alignment horizontal="justify" vertical="top" wrapText="1"/>
    </xf>
    <xf numFmtId="0" fontId="1" fillId="0" borderId="2" xfId="0" applyFont="1" applyBorder="1" applyAlignment="1">
      <alignment horizontal="justify" vertical="center" wrapText="1"/>
    </xf>
    <xf numFmtId="0" fontId="10" fillId="0" borderId="0" xfId="0" applyFont="1"/>
    <xf numFmtId="0" fontId="10" fillId="0" borderId="0" xfId="0" applyFont="1" applyAlignment="1">
      <alignment horizontal="center"/>
    </xf>
    <xf numFmtId="0" fontId="7" fillId="0" borderId="0" xfId="0" applyFont="1"/>
    <xf numFmtId="0" fontId="10" fillId="5" borderId="1" xfId="0" applyFont="1" applyFill="1" applyBorder="1" applyAlignment="1">
      <alignment horizontal="center"/>
    </xf>
    <xf numFmtId="0" fontId="10" fillId="5" borderId="20" xfId="0" applyFont="1" applyFill="1" applyBorder="1" applyAlignment="1">
      <alignment horizontal="center"/>
    </xf>
    <xf numFmtId="0" fontId="10" fillId="5" borderId="17" xfId="0" applyFont="1" applyFill="1" applyBorder="1" applyAlignment="1">
      <alignment horizontal="center"/>
    </xf>
    <xf numFmtId="0" fontId="11" fillId="5" borderId="18" xfId="0" applyFont="1" applyFill="1" applyBorder="1" applyAlignment="1">
      <alignment horizontal="center"/>
    </xf>
    <xf numFmtId="0" fontId="11" fillId="5" borderId="5" xfId="0" applyFont="1" applyFill="1" applyBorder="1" applyAlignment="1">
      <alignment horizontal="center"/>
    </xf>
    <xf numFmtId="0" fontId="11" fillId="5" borderId="21" xfId="0" applyFont="1" applyFill="1" applyBorder="1" applyAlignment="1">
      <alignment horizontal="center"/>
    </xf>
    <xf numFmtId="0" fontId="12" fillId="5" borderId="4" xfId="0" applyFont="1" applyFill="1" applyBorder="1" applyAlignment="1">
      <alignment horizontal="justify" vertical="center" wrapText="1"/>
    </xf>
    <xf numFmtId="0" fontId="12" fillId="5" borderId="19" xfId="0" applyFont="1" applyFill="1" applyBorder="1" applyAlignment="1">
      <alignment horizontal="justify" vertical="center" wrapText="1"/>
    </xf>
    <xf numFmtId="0" fontId="6" fillId="7" borderId="26" xfId="0" applyFont="1" applyFill="1" applyBorder="1" applyAlignment="1">
      <alignment horizontal="center" wrapText="1"/>
    </xf>
    <xf numFmtId="0" fontId="6" fillId="6" borderId="19" xfId="0" applyFont="1" applyFill="1" applyBorder="1" applyAlignment="1">
      <alignment horizontal="center" wrapText="1"/>
    </xf>
    <xf numFmtId="0" fontId="6" fillId="8" borderId="21" xfId="0" applyFont="1" applyFill="1" applyBorder="1" applyAlignment="1">
      <alignment horizontal="center" wrapText="1"/>
    </xf>
    <xf numFmtId="0" fontId="10" fillId="0" borderId="22" xfId="0" applyFont="1" applyBorder="1" applyAlignment="1">
      <alignment horizontal="justify" vertical="center" wrapText="1"/>
    </xf>
    <xf numFmtId="0" fontId="10" fillId="0" borderId="23" xfId="0" applyFont="1" applyBorder="1" applyAlignment="1">
      <alignment horizontal="justify" vertical="center" wrapText="1"/>
    </xf>
    <xf numFmtId="0" fontId="13" fillId="0" borderId="23" xfId="0" applyFont="1" applyBorder="1" applyAlignment="1">
      <alignment horizontal="justify" vertical="center" wrapText="1"/>
    </xf>
    <xf numFmtId="0" fontId="13" fillId="0" borderId="24" xfId="0" applyFont="1" applyBorder="1" applyAlignment="1">
      <alignment horizontal="justify" vertical="center" wrapText="1"/>
    </xf>
    <xf numFmtId="0" fontId="6" fillId="12" borderId="25" xfId="0" applyFont="1" applyFill="1" applyBorder="1" applyAlignment="1">
      <alignment horizontal="center"/>
    </xf>
    <xf numFmtId="0" fontId="0" fillId="0" borderId="0" xfId="0" applyAlignment="1">
      <alignment horizontal="center"/>
    </xf>
    <xf numFmtId="0" fontId="0" fillId="0" borderId="0" xfId="0" applyAlignment="1">
      <alignment horizontal="justify" vertical="center"/>
    </xf>
    <xf numFmtId="0" fontId="19" fillId="0" borderId="0" xfId="0" applyFont="1" applyAlignment="1">
      <alignment horizontal="center"/>
    </xf>
    <xf numFmtId="0" fontId="19" fillId="0" borderId="1" xfId="0" applyFont="1" applyBorder="1" applyAlignment="1">
      <alignment horizontal="center" vertical="center"/>
    </xf>
    <xf numFmtId="9" fontId="19" fillId="0" borderId="1" xfId="0" applyNumberFormat="1" applyFont="1" applyBorder="1" applyAlignment="1">
      <alignment horizontal="center" vertical="center"/>
    </xf>
    <xf numFmtId="0" fontId="0" fillId="0" borderId="1" xfId="0" applyFill="1" applyBorder="1" applyAlignment="1">
      <alignment horizontal="justify" vertical="center" wrapText="1"/>
    </xf>
    <xf numFmtId="0" fontId="13" fillId="0" borderId="1" xfId="0" applyFont="1" applyFill="1" applyBorder="1" applyAlignment="1">
      <alignment horizontal="justify" vertical="center" wrapText="1"/>
    </xf>
    <xf numFmtId="0" fontId="15" fillId="0" borderId="1" xfId="0" applyFont="1" applyBorder="1" applyAlignment="1">
      <alignment horizontal="center" vertical="center" wrapText="1"/>
    </xf>
    <xf numFmtId="9" fontId="19" fillId="21" borderId="1" xfId="1" applyNumberFormat="1" applyFont="1" applyFill="1" applyBorder="1" applyAlignment="1">
      <alignment horizontal="center" vertical="center"/>
    </xf>
    <xf numFmtId="9" fontId="19" fillId="3" borderId="1" xfId="0" applyNumberFormat="1" applyFont="1" applyFill="1" applyBorder="1" applyAlignment="1">
      <alignment horizontal="center" vertical="center"/>
    </xf>
    <xf numFmtId="9" fontId="19" fillId="23" borderId="1" xfId="0" applyNumberFormat="1" applyFont="1" applyFill="1" applyBorder="1" applyAlignment="1">
      <alignment horizontal="center" vertical="center"/>
    </xf>
    <xf numFmtId="9" fontId="0" fillId="22" borderId="33" xfId="1" applyNumberFormat="1" applyFont="1" applyFill="1" applyBorder="1" applyAlignment="1">
      <alignment horizontal="center"/>
    </xf>
    <xf numFmtId="9" fontId="0" fillId="0" borderId="1" xfId="1" applyFont="1" applyBorder="1" applyAlignment="1">
      <alignment horizontal="center" vertical="center"/>
    </xf>
    <xf numFmtId="165" fontId="20" fillId="0" borderId="32" xfId="1" applyNumberFormat="1" applyFont="1" applyBorder="1" applyAlignment="1">
      <alignment horizontal="center" vertical="center"/>
    </xf>
    <xf numFmtId="165" fontId="20" fillId="0" borderId="34" xfId="1" applyNumberFormat="1" applyFont="1" applyBorder="1" applyAlignment="1">
      <alignment horizontal="center" vertical="center"/>
    </xf>
    <xf numFmtId="9" fontId="0" fillId="0" borderId="29" xfId="0" applyNumberFormat="1" applyBorder="1" applyAlignment="1">
      <alignment horizontal="center" vertical="center"/>
    </xf>
    <xf numFmtId="0" fontId="16" fillId="14" borderId="16" xfId="0" applyFont="1" applyFill="1" applyBorder="1" applyAlignment="1">
      <alignment horizontal="center" vertical="center" wrapText="1"/>
    </xf>
    <xf numFmtId="0" fontId="16" fillId="14" borderId="17" xfId="0" applyFont="1" applyFill="1" applyBorder="1" applyAlignment="1">
      <alignment horizontal="center" vertical="center" wrapText="1"/>
    </xf>
    <xf numFmtId="0" fontId="19" fillId="0" borderId="4" xfId="0" applyFont="1" applyBorder="1" applyAlignment="1">
      <alignment horizontal="center" vertical="center"/>
    </xf>
    <xf numFmtId="9" fontId="19" fillId="0" borderId="4" xfId="0" applyNumberFormat="1" applyFont="1" applyBorder="1" applyAlignment="1">
      <alignment horizontal="center" vertical="center"/>
    </xf>
    <xf numFmtId="9" fontId="19" fillId="21" borderId="4" xfId="1" applyNumberFormat="1" applyFont="1" applyFill="1" applyBorder="1" applyAlignment="1">
      <alignment horizontal="center" vertical="center"/>
    </xf>
    <xf numFmtId="0" fontId="19" fillId="0" borderId="19" xfId="0" applyFont="1" applyBorder="1" applyAlignment="1">
      <alignment horizontal="center" vertical="center"/>
    </xf>
    <xf numFmtId="9" fontId="19" fillId="23" borderId="20" xfId="0" applyNumberFormat="1" applyFont="1" applyFill="1" applyBorder="1" applyAlignment="1">
      <alignment horizontal="center" vertical="center"/>
    </xf>
    <xf numFmtId="0" fontId="0" fillId="0" borderId="4" xfId="0" applyBorder="1" applyAlignment="1">
      <alignment horizontal="center" vertical="center"/>
    </xf>
    <xf numFmtId="9" fontId="0" fillId="0" borderId="5" xfId="1" applyFont="1" applyBorder="1" applyAlignment="1">
      <alignment horizontal="center" vertical="center"/>
    </xf>
    <xf numFmtId="9" fontId="0" fillId="0" borderId="4" xfId="0" applyNumberFormat="1" applyBorder="1" applyAlignment="1">
      <alignment horizontal="center" vertical="center"/>
    </xf>
    <xf numFmtId="9" fontId="0" fillId="0" borderId="21" xfId="1" applyFont="1" applyBorder="1" applyAlignment="1">
      <alignment horizontal="center" vertical="center"/>
    </xf>
    <xf numFmtId="9" fontId="0" fillId="22" borderId="33" xfId="0" applyNumberFormat="1" applyFill="1" applyBorder="1" applyAlignment="1">
      <alignment horizontal="center"/>
    </xf>
    <xf numFmtId="9" fontId="16" fillId="15" borderId="30" xfId="1" applyFont="1" applyFill="1" applyBorder="1" applyAlignment="1">
      <alignment horizontal="center" vertical="center" wrapText="1"/>
    </xf>
    <xf numFmtId="0" fontId="21" fillId="18" borderId="2" xfId="0" applyFont="1" applyFill="1" applyBorder="1" applyAlignment="1">
      <alignment horizontal="center" vertical="center"/>
    </xf>
    <xf numFmtId="0" fontId="21" fillId="18" borderId="34" xfId="0" applyFont="1" applyFill="1" applyBorder="1" applyAlignment="1">
      <alignment horizontal="center" vertical="center"/>
    </xf>
    <xf numFmtId="0" fontId="16" fillId="15" borderId="31" xfId="0" applyFont="1" applyFill="1" applyBorder="1" applyAlignment="1">
      <alignment horizontal="center" vertical="center" wrapText="1"/>
    </xf>
    <xf numFmtId="0" fontId="21" fillId="16" borderId="4" xfId="0" applyFont="1" applyFill="1" applyBorder="1" applyAlignment="1">
      <alignment horizontal="center" vertical="center"/>
    </xf>
    <xf numFmtId="0" fontId="21" fillId="16" borderId="1" xfId="0" applyFont="1" applyFill="1" applyBorder="1" applyAlignment="1">
      <alignment horizontal="center" vertical="center"/>
    </xf>
    <xf numFmtId="0" fontId="21" fillId="16" borderId="5" xfId="0" applyFont="1" applyFill="1" applyBorder="1" applyAlignment="1">
      <alignment horizontal="center" vertical="center"/>
    </xf>
    <xf numFmtId="9" fontId="0" fillId="0" borderId="19" xfId="0" applyNumberFormat="1" applyBorder="1" applyAlignment="1">
      <alignment horizontal="center" vertical="center"/>
    </xf>
    <xf numFmtId="9" fontId="0" fillId="0" borderId="19" xfId="1" applyFont="1" applyBorder="1" applyAlignment="1">
      <alignment horizontal="center" vertical="center"/>
    </xf>
    <xf numFmtId="0" fontId="16" fillId="14" borderId="25" xfId="0" applyFont="1" applyFill="1" applyBorder="1" applyAlignment="1">
      <alignment horizontal="center" vertical="center" wrapText="1"/>
    </xf>
    <xf numFmtId="0" fontId="19" fillId="0" borderId="32" xfId="0" applyFont="1" applyBorder="1" applyAlignment="1">
      <alignment horizontal="center" vertical="center"/>
    </xf>
    <xf numFmtId="9" fontId="19" fillId="0" borderId="32" xfId="0" applyNumberFormat="1" applyFont="1" applyBorder="1" applyAlignment="1">
      <alignment horizontal="center" vertical="center"/>
    </xf>
    <xf numFmtId="9" fontId="19" fillId="21" borderId="32" xfId="1" applyNumberFormat="1" applyFont="1" applyFill="1" applyBorder="1" applyAlignment="1">
      <alignment horizontal="center" vertical="center"/>
    </xf>
    <xf numFmtId="0" fontId="19" fillId="0" borderId="26" xfId="0" applyFont="1" applyBorder="1" applyAlignment="1">
      <alignment horizontal="center" vertical="center"/>
    </xf>
    <xf numFmtId="9" fontId="0" fillId="0" borderId="32" xfId="1" applyFont="1" applyBorder="1" applyAlignment="1">
      <alignment horizontal="center" vertical="center"/>
    </xf>
    <xf numFmtId="9" fontId="0" fillId="0" borderId="26" xfId="1" applyFont="1" applyBorder="1" applyAlignment="1">
      <alignment horizontal="center" vertical="center"/>
    </xf>
    <xf numFmtId="9" fontId="0" fillId="0" borderId="4" xfId="1" applyFont="1" applyBorder="1" applyAlignment="1">
      <alignment horizontal="center" vertical="center"/>
    </xf>
    <xf numFmtId="9" fontId="0" fillId="0" borderId="4" xfId="0" applyNumberFormat="1" applyFill="1" applyBorder="1" applyAlignment="1">
      <alignment horizontal="center" vertical="center"/>
    </xf>
    <xf numFmtId="9" fontId="0" fillId="0" borderId="16" xfId="0" applyNumberFormat="1" applyBorder="1" applyAlignment="1">
      <alignment horizontal="center" vertical="center"/>
    </xf>
    <xf numFmtId="9" fontId="0" fillId="0" borderId="18" xfId="1" applyFont="1" applyBorder="1" applyAlignment="1">
      <alignment horizontal="center" vertical="center"/>
    </xf>
    <xf numFmtId="0" fontId="0" fillId="0" borderId="4" xfId="0" applyFont="1" applyBorder="1" applyAlignment="1">
      <alignment horizontal="center" vertical="center"/>
    </xf>
    <xf numFmtId="0" fontId="0" fillId="0" borderId="1" xfId="0" applyFont="1" applyBorder="1" applyAlignment="1">
      <alignment horizontal="center" vertical="center"/>
    </xf>
    <xf numFmtId="0" fontId="0" fillId="0" borderId="5" xfId="0" applyFont="1" applyBorder="1" applyAlignment="1">
      <alignment horizontal="center" vertical="center"/>
    </xf>
    <xf numFmtId="0" fontId="0" fillId="0" borderId="4" xfId="0" applyFont="1" applyBorder="1" applyAlignment="1">
      <alignment horizontal="justify" vertical="center"/>
    </xf>
    <xf numFmtId="0" fontId="0" fillId="0" borderId="1" xfId="0" applyFont="1" applyBorder="1" applyAlignment="1">
      <alignment horizontal="justify" vertical="center"/>
    </xf>
    <xf numFmtId="0" fontId="0" fillId="0" borderId="5" xfId="0" applyFont="1" applyBorder="1" applyAlignment="1">
      <alignment horizontal="justify" vertical="center"/>
    </xf>
    <xf numFmtId="0" fontId="23" fillId="0" borderId="4" xfId="0" applyFont="1" applyBorder="1" applyAlignment="1">
      <alignment horizontal="center" vertical="center"/>
    </xf>
    <xf numFmtId="0" fontId="23" fillId="0" borderId="1" xfId="0" applyFont="1" applyBorder="1" applyAlignment="1">
      <alignment horizontal="center" vertical="center"/>
    </xf>
    <xf numFmtId="0" fontId="23" fillId="0" borderId="5" xfId="0" applyFont="1" applyBorder="1" applyAlignment="1">
      <alignment horizontal="center" vertical="center"/>
    </xf>
    <xf numFmtId="0" fontId="23" fillId="0" borderId="4" xfId="0" applyFont="1" applyBorder="1" applyAlignment="1">
      <alignment horizontal="justify" vertical="center" wrapText="1"/>
    </xf>
    <xf numFmtId="0" fontId="23" fillId="0" borderId="1" xfId="0" applyFont="1" applyBorder="1" applyAlignment="1">
      <alignment horizontal="justify" vertical="center"/>
    </xf>
    <xf numFmtId="0" fontId="23" fillId="0" borderId="5" xfId="0" applyFont="1" applyBorder="1" applyAlignment="1">
      <alignment horizontal="justify" vertical="center"/>
    </xf>
    <xf numFmtId="0" fontId="23" fillId="0" borderId="4" xfId="0" applyFont="1" applyBorder="1" applyAlignment="1">
      <alignment horizontal="justify" vertical="center"/>
    </xf>
    <xf numFmtId="0" fontId="23" fillId="0" borderId="38" xfId="0" applyFont="1" applyBorder="1" applyAlignment="1">
      <alignment horizontal="center" vertical="center"/>
    </xf>
    <xf numFmtId="0" fontId="23" fillId="0" borderId="2" xfId="0" applyFont="1" applyBorder="1" applyAlignment="1">
      <alignment horizontal="center" vertical="center"/>
    </xf>
    <xf numFmtId="0" fontId="23" fillId="0" borderId="39" xfId="0" applyFont="1" applyBorder="1" applyAlignment="1">
      <alignment horizontal="center" vertical="center"/>
    </xf>
    <xf numFmtId="0" fontId="23" fillId="0" borderId="19" xfId="0" applyFont="1" applyBorder="1" applyAlignment="1">
      <alignment horizontal="center" vertical="center"/>
    </xf>
    <xf numFmtId="0" fontId="23" fillId="0" borderId="20" xfId="0" applyFont="1" applyBorder="1" applyAlignment="1">
      <alignment horizontal="center" vertical="center"/>
    </xf>
    <xf numFmtId="0" fontId="23" fillId="0" borderId="21" xfId="0" applyFont="1" applyBorder="1" applyAlignment="1">
      <alignment horizontal="center" vertical="center"/>
    </xf>
    <xf numFmtId="0" fontId="23" fillId="0" borderId="40" xfId="0" applyFont="1" applyBorder="1" applyAlignment="1">
      <alignment horizontal="center" vertical="center"/>
    </xf>
    <xf numFmtId="0" fontId="23" fillId="0" borderId="41" xfId="0" applyFont="1" applyBorder="1" applyAlignment="1">
      <alignment horizontal="center" vertical="center"/>
    </xf>
    <xf numFmtId="0" fontId="23" fillId="0" borderId="42" xfId="0" applyFont="1" applyBorder="1" applyAlignment="1">
      <alignment horizontal="center" vertical="center"/>
    </xf>
    <xf numFmtId="0" fontId="21" fillId="19" borderId="2" xfId="0" applyFont="1" applyFill="1" applyBorder="1" applyAlignment="1">
      <alignment horizontal="center"/>
    </xf>
    <xf numFmtId="0" fontId="22" fillId="20" borderId="36" xfId="0" applyFont="1" applyFill="1" applyBorder="1" applyAlignment="1">
      <alignment horizontal="center" vertical="center" wrapText="1"/>
    </xf>
    <xf numFmtId="0" fontId="22" fillId="20" borderId="37" xfId="0" applyFont="1" applyFill="1" applyBorder="1" applyAlignment="1">
      <alignment horizontal="center" vertical="center" wrapText="1"/>
    </xf>
    <xf numFmtId="0" fontId="22" fillId="20" borderId="27" xfId="0" applyFont="1" applyFill="1" applyBorder="1" applyAlignment="1">
      <alignment horizontal="center" vertical="center" wrapText="1"/>
    </xf>
    <xf numFmtId="0" fontId="22" fillId="13" borderId="36" xfId="0" applyFont="1" applyFill="1" applyBorder="1" applyAlignment="1">
      <alignment horizontal="center" vertical="center" wrapText="1"/>
    </xf>
    <xf numFmtId="0" fontId="22" fillId="13" borderId="37" xfId="0" applyFont="1" applyFill="1" applyBorder="1" applyAlignment="1">
      <alignment horizontal="center" vertical="center" wrapText="1"/>
    </xf>
    <xf numFmtId="0" fontId="22" fillId="13" borderId="27" xfId="0" applyFont="1" applyFill="1" applyBorder="1" applyAlignment="1">
      <alignment horizontal="center" vertical="center" wrapText="1"/>
    </xf>
    <xf numFmtId="0" fontId="17" fillId="16" borderId="1" xfId="0" applyFont="1" applyFill="1" applyBorder="1" applyAlignment="1">
      <alignment horizontal="center"/>
    </xf>
    <xf numFmtId="0" fontId="17" fillId="16" borderId="2" xfId="0" applyFont="1" applyFill="1" applyBorder="1" applyAlignment="1">
      <alignment horizontal="center"/>
    </xf>
    <xf numFmtId="0" fontId="18" fillId="18" borderId="2" xfId="0" applyFont="1" applyFill="1" applyBorder="1" applyAlignment="1">
      <alignment horizontal="center" vertical="center" wrapText="1"/>
    </xf>
    <xf numFmtId="0" fontId="22" fillId="17" borderId="16" xfId="0" applyFont="1" applyFill="1" applyBorder="1" applyAlignment="1">
      <alignment horizontal="center" vertical="center" wrapText="1"/>
    </xf>
    <xf numFmtId="0" fontId="22" fillId="17" borderId="25" xfId="0" applyFont="1" applyFill="1" applyBorder="1" applyAlignment="1">
      <alignment horizontal="center" vertical="center" wrapText="1"/>
    </xf>
    <xf numFmtId="0" fontId="22" fillId="14" borderId="16" xfId="0" applyFont="1" applyFill="1" applyBorder="1" applyAlignment="1">
      <alignment horizontal="center" vertical="center" wrapText="1"/>
    </xf>
    <xf numFmtId="0" fontId="22" fillId="14" borderId="18" xfId="0" applyFont="1" applyFill="1" applyBorder="1" applyAlignment="1">
      <alignment horizontal="center" vertical="center" wrapText="1"/>
    </xf>
    <xf numFmtId="0" fontId="22" fillId="17" borderId="43" xfId="0" applyFont="1" applyFill="1" applyBorder="1" applyAlignment="1">
      <alignment horizontal="center" vertical="center" wrapText="1"/>
    </xf>
    <xf numFmtId="0" fontId="22" fillId="17" borderId="35" xfId="0" applyFont="1" applyFill="1" applyBorder="1" applyAlignment="1">
      <alignment horizontal="center" vertical="center" wrapText="1"/>
    </xf>
    <xf numFmtId="0" fontId="22" fillId="14" borderId="15" xfId="0" applyFont="1" applyFill="1" applyBorder="1" applyAlignment="1">
      <alignment horizontal="center" vertical="center" wrapText="1"/>
    </xf>
    <xf numFmtId="0" fontId="22" fillId="14" borderId="35" xfId="0" applyFont="1" applyFill="1" applyBorder="1" applyAlignment="1">
      <alignment horizontal="center" vertical="center" wrapText="1"/>
    </xf>
    <xf numFmtId="0" fontId="2" fillId="3" borderId="11" xfId="0" applyFont="1" applyFill="1" applyBorder="1" applyAlignment="1">
      <alignment horizontal="center"/>
    </xf>
    <xf numFmtId="0" fontId="2" fillId="3" borderId="12" xfId="0" applyFont="1" applyFill="1" applyBorder="1" applyAlignment="1">
      <alignment horizontal="center"/>
    </xf>
    <xf numFmtId="0" fontId="2" fillId="3" borderId="13" xfId="0" applyFont="1" applyFill="1" applyBorder="1" applyAlignment="1">
      <alignment horizontal="center"/>
    </xf>
    <xf numFmtId="0" fontId="1" fillId="0" borderId="14" xfId="0" applyFont="1" applyBorder="1" applyAlignment="1">
      <alignment horizontal="justify" vertical="center" wrapText="1"/>
    </xf>
    <xf numFmtId="0" fontId="1" fillId="0" borderId="3" xfId="0" applyFont="1" applyBorder="1" applyAlignment="1">
      <alignment horizontal="justify" vertical="center" wrapText="1"/>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8" fillId="9" borderId="8" xfId="0" applyFont="1" applyFill="1" applyBorder="1" applyAlignment="1">
      <alignment horizontal="center" vertical="center"/>
    </xf>
    <xf numFmtId="0" fontId="8" fillId="9" borderId="9" xfId="0" applyFont="1" applyFill="1" applyBorder="1" applyAlignment="1">
      <alignment horizontal="center" vertical="center"/>
    </xf>
    <xf numFmtId="0" fontId="8" fillId="9" borderId="10" xfId="0" applyFont="1" applyFill="1" applyBorder="1" applyAlignment="1">
      <alignment horizontal="center" vertical="center"/>
    </xf>
    <xf numFmtId="0" fontId="4" fillId="10" borderId="16" xfId="0" applyFont="1" applyFill="1" applyBorder="1" applyAlignment="1" applyProtection="1">
      <alignment horizontal="center" vertical="center" wrapText="1"/>
    </xf>
    <xf numFmtId="0" fontId="4" fillId="10" borderId="19" xfId="0" applyFont="1" applyFill="1" applyBorder="1" applyAlignment="1" applyProtection="1">
      <alignment horizontal="center" vertical="center" wrapText="1"/>
    </xf>
    <xf numFmtId="0" fontId="6" fillId="4" borderId="16" xfId="0" applyFont="1" applyFill="1" applyBorder="1" applyAlignment="1">
      <alignment horizontal="center"/>
    </xf>
    <xf numFmtId="0" fontId="6" fillId="4" borderId="18" xfId="0" applyFont="1" applyFill="1" applyBorder="1" applyAlignment="1">
      <alignment horizontal="center"/>
    </xf>
    <xf numFmtId="0" fontId="9" fillId="11" borderId="27" xfId="0" applyFont="1" applyFill="1" applyBorder="1" applyAlignment="1">
      <alignment horizontal="center" vertical="center" wrapText="1"/>
    </xf>
    <xf numFmtId="0" fontId="9" fillId="11" borderId="28"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mruColors>
      <color rgb="FF2A7E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Verde amarillo">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9"/>
  <sheetViews>
    <sheetView tabSelected="1" workbookViewId="0">
      <pane xSplit="4" topLeftCell="X1" activePane="topRight" state="frozen"/>
      <selection pane="topRight" activeCell="AA5" sqref="AA5"/>
    </sheetView>
  </sheetViews>
  <sheetFormatPr baseColWidth="10" defaultRowHeight="15.75" x14ac:dyDescent="0.25"/>
  <cols>
    <col min="1" max="1" width="11.42578125" style="36"/>
    <col min="2" max="2" width="35.5703125" customWidth="1"/>
    <col min="3" max="3" width="43.42578125" customWidth="1"/>
    <col min="4" max="4" width="16.85546875" style="36" customWidth="1"/>
    <col min="5" max="8" width="15.7109375" style="38" customWidth="1"/>
    <col min="9" max="10" width="11.42578125" style="36"/>
    <col min="12" max="14" width="11.42578125" style="36"/>
    <col min="16" max="16" width="11.42578125" style="36"/>
    <col min="17" max="17" width="22.85546875" style="36" customWidth="1"/>
    <col min="18" max="18" width="18" style="36" customWidth="1"/>
    <col min="19" max="19" width="2.5703125" customWidth="1"/>
    <col min="20" max="28" width="19.5703125" customWidth="1"/>
  </cols>
  <sheetData>
    <row r="1" spans="1:28" ht="16.5" thickBot="1" x14ac:dyDescent="0.3">
      <c r="T1" s="106" t="s">
        <v>80</v>
      </c>
      <c r="U1" s="106"/>
      <c r="V1" s="106"/>
      <c r="W1" s="106"/>
      <c r="X1" s="106"/>
      <c r="Y1" s="106"/>
      <c r="Z1" s="106"/>
      <c r="AA1" s="106"/>
      <c r="AB1" s="106"/>
    </row>
    <row r="2" spans="1:28" ht="26.25" customHeight="1" thickBot="1" x14ac:dyDescent="0.35">
      <c r="A2" s="113" t="s">
        <v>93</v>
      </c>
      <c r="B2" s="113"/>
      <c r="C2" s="113"/>
      <c r="D2" s="113"/>
      <c r="E2" s="114"/>
      <c r="F2" s="114"/>
      <c r="G2" s="114"/>
      <c r="H2" s="114"/>
      <c r="I2" s="115" t="s">
        <v>94</v>
      </c>
      <c r="J2" s="115"/>
      <c r="K2" s="115"/>
      <c r="L2" s="115"/>
      <c r="M2" s="115"/>
      <c r="N2" s="115"/>
      <c r="O2" s="115"/>
      <c r="P2" s="115"/>
      <c r="T2" s="107" t="s">
        <v>66</v>
      </c>
      <c r="U2" s="108"/>
      <c r="V2" s="109"/>
      <c r="W2" s="110" t="s">
        <v>67</v>
      </c>
      <c r="X2" s="111"/>
      <c r="Y2" s="112"/>
      <c r="Z2" s="107" t="s">
        <v>68</v>
      </c>
      <c r="AA2" s="108"/>
      <c r="AB2" s="109"/>
    </row>
    <row r="3" spans="1:28" ht="27" customHeight="1" thickBot="1" x14ac:dyDescent="0.3">
      <c r="A3" s="65" t="s">
        <v>59</v>
      </c>
      <c r="B3" s="65" t="s">
        <v>60</v>
      </c>
      <c r="C3" s="65" t="s">
        <v>61</v>
      </c>
      <c r="D3" s="66" t="s">
        <v>102</v>
      </c>
      <c r="E3" s="52" t="s">
        <v>62</v>
      </c>
      <c r="F3" s="53" t="s">
        <v>63</v>
      </c>
      <c r="G3" s="53" t="s">
        <v>64</v>
      </c>
      <c r="H3" s="73" t="s">
        <v>65</v>
      </c>
      <c r="I3" s="116" t="s">
        <v>66</v>
      </c>
      <c r="J3" s="117"/>
      <c r="K3" s="118" t="s">
        <v>67</v>
      </c>
      <c r="L3" s="119"/>
      <c r="M3" s="120" t="s">
        <v>68</v>
      </c>
      <c r="N3" s="121"/>
      <c r="O3" s="122" t="s">
        <v>69</v>
      </c>
      <c r="P3" s="123"/>
      <c r="Q3" s="67" t="s">
        <v>70</v>
      </c>
      <c r="R3" s="64" t="s">
        <v>103</v>
      </c>
      <c r="T3" s="68" t="s">
        <v>71</v>
      </c>
      <c r="U3" s="69" t="s">
        <v>72</v>
      </c>
      <c r="V3" s="70" t="s">
        <v>73</v>
      </c>
      <c r="W3" s="68" t="s">
        <v>74</v>
      </c>
      <c r="X3" s="69" t="s">
        <v>75</v>
      </c>
      <c r="Y3" s="70" t="s">
        <v>76</v>
      </c>
      <c r="Z3" s="68" t="s">
        <v>77</v>
      </c>
      <c r="AA3" s="69" t="s">
        <v>78</v>
      </c>
      <c r="AB3" s="70" t="s">
        <v>79</v>
      </c>
    </row>
    <row r="4" spans="1:28" s="37" customFormat="1" ht="90" x14ac:dyDescent="0.25">
      <c r="A4" s="43">
        <v>1</v>
      </c>
      <c r="B4" s="41" t="s">
        <v>81</v>
      </c>
      <c r="C4" s="41" t="s">
        <v>82</v>
      </c>
      <c r="D4" s="49">
        <v>0.14000000000000001</v>
      </c>
      <c r="E4" s="54"/>
      <c r="F4" s="39"/>
      <c r="G4" s="45">
        <v>0.5</v>
      </c>
      <c r="H4" s="45">
        <v>0.5</v>
      </c>
      <c r="I4" s="59">
        <v>0</v>
      </c>
      <c r="J4" s="78">
        <f>SUMPRODUCT(I4*D4)</f>
        <v>0</v>
      </c>
      <c r="K4" s="80">
        <f>SUMPRODUCT(J4*E4)</f>
        <v>0</v>
      </c>
      <c r="L4" s="78">
        <f>SUMPRODUCT(K4*D4)</f>
        <v>0</v>
      </c>
      <c r="M4" s="82">
        <v>0.5</v>
      </c>
      <c r="N4" s="83">
        <f>SUMPRODUCT(M4*D4)</f>
        <v>7.0000000000000007E-2</v>
      </c>
      <c r="O4" s="82">
        <v>0.47</v>
      </c>
      <c r="P4" s="83">
        <f>SUMPRODUCT(O4*D4)</f>
        <v>6.5799999999999997E-2</v>
      </c>
      <c r="Q4" s="51">
        <f>I4+K4+M4+O4</f>
        <v>0.97</v>
      </c>
      <c r="R4" s="48">
        <f>SUMPRODUCT(Q4*D4)</f>
        <v>0.1358</v>
      </c>
      <c r="T4" s="84" t="s">
        <v>95</v>
      </c>
      <c r="U4" s="85" t="s">
        <v>95</v>
      </c>
      <c r="V4" s="86" t="s">
        <v>95</v>
      </c>
      <c r="W4" s="84" t="s">
        <v>95</v>
      </c>
      <c r="X4" s="85" t="s">
        <v>95</v>
      </c>
      <c r="Y4" s="86" t="s">
        <v>95</v>
      </c>
      <c r="Z4" s="87" t="s">
        <v>112</v>
      </c>
      <c r="AA4" s="88" t="s">
        <v>112</v>
      </c>
      <c r="AB4" s="89" t="s">
        <v>112</v>
      </c>
    </row>
    <row r="5" spans="1:28" s="37" customFormat="1" ht="180" x14ac:dyDescent="0.25">
      <c r="A5" s="43">
        <v>2</v>
      </c>
      <c r="B5" s="42" t="s">
        <v>113</v>
      </c>
      <c r="C5" s="41" t="s">
        <v>86</v>
      </c>
      <c r="D5" s="49">
        <v>0.09</v>
      </c>
      <c r="E5" s="54"/>
      <c r="F5" s="40"/>
      <c r="G5" s="45">
        <v>1</v>
      </c>
      <c r="H5" s="74"/>
      <c r="I5" s="59">
        <v>0</v>
      </c>
      <c r="J5" s="78">
        <f t="shared" ref="J5:K17" si="0">SUMPRODUCT(I5*D5)</f>
        <v>0</v>
      </c>
      <c r="K5" s="80">
        <f t="shared" si="0"/>
        <v>0</v>
      </c>
      <c r="L5" s="78">
        <f t="shared" ref="L5:L17" si="1">SUMPRODUCT(K5*D5)</f>
        <v>0</v>
      </c>
      <c r="M5" s="61">
        <v>1</v>
      </c>
      <c r="N5" s="60">
        <f t="shared" ref="N5:N17" si="2">SUMPRODUCT(M5*D5)</f>
        <v>0.09</v>
      </c>
      <c r="O5" s="61">
        <v>0</v>
      </c>
      <c r="P5" s="60">
        <f t="shared" ref="P5:P17" si="3">SUMPRODUCT(O5*D5)</f>
        <v>0</v>
      </c>
      <c r="Q5" s="51">
        <f t="shared" ref="Q5:Q17" si="4">I5+K5+M5+O5</f>
        <v>1</v>
      </c>
      <c r="R5" s="48">
        <f t="shared" ref="R5:R17" si="5">SUMPRODUCT(Q5*D5)</f>
        <v>0.09</v>
      </c>
      <c r="T5" s="84" t="s">
        <v>95</v>
      </c>
      <c r="U5" s="85" t="s">
        <v>95</v>
      </c>
      <c r="V5" s="86" t="s">
        <v>95</v>
      </c>
      <c r="W5" s="84" t="s">
        <v>95</v>
      </c>
      <c r="X5" s="85" t="s">
        <v>95</v>
      </c>
      <c r="Y5" s="86" t="s">
        <v>95</v>
      </c>
      <c r="Z5" s="86" t="s">
        <v>95</v>
      </c>
      <c r="AA5" s="86" t="s">
        <v>95</v>
      </c>
      <c r="AB5" s="89" t="s">
        <v>114</v>
      </c>
    </row>
    <row r="6" spans="1:28" s="37" customFormat="1" ht="90" x14ac:dyDescent="0.25">
      <c r="A6" s="43">
        <v>3</v>
      </c>
      <c r="B6" s="42" t="s">
        <v>83</v>
      </c>
      <c r="C6" s="41" t="s">
        <v>87</v>
      </c>
      <c r="D6" s="49">
        <v>0.06</v>
      </c>
      <c r="E6" s="54"/>
      <c r="F6" s="45">
        <v>1</v>
      </c>
      <c r="G6" s="40"/>
      <c r="H6" s="74"/>
      <c r="I6" s="81">
        <v>1</v>
      </c>
      <c r="J6" s="78">
        <f t="shared" si="0"/>
        <v>0.06</v>
      </c>
      <c r="K6" s="80">
        <f>SUMPRODUCT(J6*E6)</f>
        <v>0</v>
      </c>
      <c r="L6" s="78">
        <f t="shared" si="1"/>
        <v>0</v>
      </c>
      <c r="M6" s="61">
        <v>0</v>
      </c>
      <c r="N6" s="60">
        <f t="shared" si="2"/>
        <v>0</v>
      </c>
      <c r="O6" s="61">
        <v>0</v>
      </c>
      <c r="P6" s="60">
        <f t="shared" si="3"/>
        <v>0</v>
      </c>
      <c r="Q6" s="51">
        <f t="shared" si="4"/>
        <v>1</v>
      </c>
      <c r="R6" s="48">
        <f t="shared" si="5"/>
        <v>0.06</v>
      </c>
      <c r="T6" s="84" t="s">
        <v>95</v>
      </c>
      <c r="U6" s="85" t="s">
        <v>95</v>
      </c>
      <c r="V6" s="89" t="s">
        <v>96</v>
      </c>
      <c r="W6" s="84" t="s">
        <v>95</v>
      </c>
      <c r="X6" s="85" t="s">
        <v>95</v>
      </c>
      <c r="Y6" s="86" t="s">
        <v>95</v>
      </c>
      <c r="Z6" s="86" t="s">
        <v>95</v>
      </c>
      <c r="AA6" s="86" t="s">
        <v>95</v>
      </c>
      <c r="AB6" s="86" t="s">
        <v>95</v>
      </c>
    </row>
    <row r="7" spans="1:28" s="37" customFormat="1" ht="120" x14ac:dyDescent="0.25">
      <c r="A7" s="43">
        <v>4</v>
      </c>
      <c r="B7" s="42" t="s">
        <v>90</v>
      </c>
      <c r="C7" s="41" t="s">
        <v>101</v>
      </c>
      <c r="D7" s="49">
        <v>0.09</v>
      </c>
      <c r="E7" s="55"/>
      <c r="F7" s="45">
        <v>1</v>
      </c>
      <c r="G7" s="40"/>
      <c r="H7" s="75"/>
      <c r="I7" s="61">
        <v>1</v>
      </c>
      <c r="J7" s="78">
        <f t="shared" si="0"/>
        <v>0.09</v>
      </c>
      <c r="K7" s="80">
        <f t="shared" si="0"/>
        <v>0</v>
      </c>
      <c r="L7" s="78">
        <f t="shared" si="1"/>
        <v>0</v>
      </c>
      <c r="M7" s="61">
        <v>0</v>
      </c>
      <c r="N7" s="60">
        <f t="shared" si="2"/>
        <v>0</v>
      </c>
      <c r="O7" s="61">
        <v>0</v>
      </c>
      <c r="P7" s="60">
        <f t="shared" si="3"/>
        <v>0</v>
      </c>
      <c r="Q7" s="51">
        <f t="shared" si="4"/>
        <v>1</v>
      </c>
      <c r="R7" s="48">
        <f t="shared" si="5"/>
        <v>0.09</v>
      </c>
      <c r="T7" s="84" t="s">
        <v>95</v>
      </c>
      <c r="U7" s="88" t="s">
        <v>97</v>
      </c>
      <c r="V7" s="89" t="s">
        <v>98</v>
      </c>
      <c r="W7" s="84" t="s">
        <v>95</v>
      </c>
      <c r="X7" s="85" t="s">
        <v>95</v>
      </c>
      <c r="Y7" s="86" t="s">
        <v>95</v>
      </c>
      <c r="Z7" s="86" t="s">
        <v>95</v>
      </c>
      <c r="AA7" s="86" t="s">
        <v>95</v>
      </c>
      <c r="AB7" s="86" t="s">
        <v>95</v>
      </c>
    </row>
    <row r="8" spans="1:28" s="37" customFormat="1" ht="165" x14ac:dyDescent="0.25">
      <c r="A8" s="43">
        <v>5</v>
      </c>
      <c r="B8" s="42" t="s">
        <v>90</v>
      </c>
      <c r="C8" s="41" t="s">
        <v>89</v>
      </c>
      <c r="D8" s="49">
        <v>0.09</v>
      </c>
      <c r="E8" s="55"/>
      <c r="F8" s="45">
        <v>1</v>
      </c>
      <c r="G8" s="40"/>
      <c r="H8" s="75"/>
      <c r="I8" s="61">
        <v>1</v>
      </c>
      <c r="J8" s="78">
        <f t="shared" si="0"/>
        <v>0.09</v>
      </c>
      <c r="K8" s="80">
        <f t="shared" si="0"/>
        <v>0</v>
      </c>
      <c r="L8" s="78">
        <f t="shared" si="1"/>
        <v>0</v>
      </c>
      <c r="M8" s="61">
        <v>0</v>
      </c>
      <c r="N8" s="60">
        <f t="shared" si="2"/>
        <v>0</v>
      </c>
      <c r="O8" s="61">
        <v>0</v>
      </c>
      <c r="P8" s="60">
        <f t="shared" si="3"/>
        <v>0</v>
      </c>
      <c r="Q8" s="51">
        <f t="shared" si="4"/>
        <v>1</v>
      </c>
      <c r="R8" s="48">
        <f t="shared" si="5"/>
        <v>0.09</v>
      </c>
      <c r="T8" s="84" t="s">
        <v>95</v>
      </c>
      <c r="U8" s="88" t="s">
        <v>99</v>
      </c>
      <c r="V8" s="89" t="s">
        <v>100</v>
      </c>
      <c r="W8" s="84" t="s">
        <v>95</v>
      </c>
      <c r="X8" s="85" t="s">
        <v>95</v>
      </c>
      <c r="Y8" s="86" t="s">
        <v>95</v>
      </c>
      <c r="Z8" s="86" t="s">
        <v>95</v>
      </c>
      <c r="AA8" s="86" t="s">
        <v>95</v>
      </c>
      <c r="AB8" s="86" t="s">
        <v>95</v>
      </c>
    </row>
    <row r="9" spans="1:28" s="37" customFormat="1" ht="120" x14ac:dyDescent="0.25">
      <c r="A9" s="43">
        <v>6</v>
      </c>
      <c r="B9" s="42" t="s">
        <v>91</v>
      </c>
      <c r="C9" s="41" t="s">
        <v>92</v>
      </c>
      <c r="D9" s="49">
        <v>0.09</v>
      </c>
      <c r="E9" s="55"/>
      <c r="F9" s="45">
        <v>1</v>
      </c>
      <c r="G9" s="40"/>
      <c r="H9" s="75"/>
      <c r="I9" s="61">
        <v>1</v>
      </c>
      <c r="J9" s="78">
        <f t="shared" si="0"/>
        <v>0.09</v>
      </c>
      <c r="K9" s="80">
        <f t="shared" si="0"/>
        <v>0</v>
      </c>
      <c r="L9" s="78">
        <f t="shared" si="1"/>
        <v>0</v>
      </c>
      <c r="M9" s="61">
        <v>0</v>
      </c>
      <c r="N9" s="60">
        <f t="shared" si="2"/>
        <v>0</v>
      </c>
      <c r="O9" s="61">
        <v>0</v>
      </c>
      <c r="P9" s="60">
        <f t="shared" si="3"/>
        <v>0</v>
      </c>
      <c r="Q9" s="51">
        <f t="shared" si="4"/>
        <v>1</v>
      </c>
      <c r="R9" s="48">
        <f t="shared" si="5"/>
        <v>0.09</v>
      </c>
      <c r="T9" s="84" t="s">
        <v>95</v>
      </c>
      <c r="U9" s="88" t="s">
        <v>97</v>
      </c>
      <c r="V9" s="89" t="s">
        <v>98</v>
      </c>
      <c r="W9" s="84" t="s">
        <v>95</v>
      </c>
      <c r="X9" s="85" t="s">
        <v>95</v>
      </c>
      <c r="Y9" s="86" t="s">
        <v>95</v>
      </c>
      <c r="Z9" s="86" t="s">
        <v>95</v>
      </c>
      <c r="AA9" s="86" t="s">
        <v>95</v>
      </c>
      <c r="AB9" s="86" t="s">
        <v>95</v>
      </c>
    </row>
    <row r="10" spans="1:28" s="37" customFormat="1" ht="75" x14ac:dyDescent="0.25">
      <c r="A10" s="43">
        <v>8</v>
      </c>
      <c r="B10" s="42" t="s">
        <v>88</v>
      </c>
      <c r="C10" s="41" t="s">
        <v>84</v>
      </c>
      <c r="D10" s="49">
        <v>7.0000000000000007E-2</v>
      </c>
      <c r="E10" s="56">
        <v>0.2</v>
      </c>
      <c r="F10" s="44">
        <v>0.25</v>
      </c>
      <c r="G10" s="44">
        <v>0.3</v>
      </c>
      <c r="H10" s="76">
        <v>0.25</v>
      </c>
      <c r="I10" s="61">
        <v>0.2</v>
      </c>
      <c r="J10" s="78">
        <f t="shared" si="0"/>
        <v>1.4000000000000002E-2</v>
      </c>
      <c r="K10" s="61">
        <v>0.25</v>
      </c>
      <c r="L10" s="78">
        <f t="shared" si="1"/>
        <v>1.7500000000000002E-2</v>
      </c>
      <c r="M10" s="61">
        <v>0.25</v>
      </c>
      <c r="N10" s="60">
        <f t="shared" si="2"/>
        <v>1.7500000000000002E-2</v>
      </c>
      <c r="O10" s="61">
        <v>0.25</v>
      </c>
      <c r="P10" s="60">
        <f t="shared" si="3"/>
        <v>1.7500000000000002E-2</v>
      </c>
      <c r="Q10" s="51">
        <f t="shared" si="4"/>
        <v>0.95</v>
      </c>
      <c r="R10" s="48">
        <f t="shared" si="5"/>
        <v>6.6500000000000004E-2</v>
      </c>
      <c r="T10" s="84" t="s">
        <v>95</v>
      </c>
      <c r="U10" s="88" t="s">
        <v>105</v>
      </c>
      <c r="V10" s="89" t="s">
        <v>105</v>
      </c>
      <c r="W10" s="87" t="s">
        <v>105</v>
      </c>
      <c r="X10" s="88" t="s">
        <v>105</v>
      </c>
      <c r="Y10" s="89" t="s">
        <v>105</v>
      </c>
      <c r="Z10" s="89" t="s">
        <v>105</v>
      </c>
      <c r="AA10" s="89" t="s">
        <v>105</v>
      </c>
      <c r="AB10" s="89" t="s">
        <v>105</v>
      </c>
    </row>
    <row r="11" spans="1:28" s="37" customFormat="1" ht="60" x14ac:dyDescent="0.25">
      <c r="A11" s="43">
        <v>9</v>
      </c>
      <c r="B11" s="42" t="s">
        <v>49</v>
      </c>
      <c r="C11" s="41" t="s">
        <v>85</v>
      </c>
      <c r="D11" s="49">
        <v>7.0000000000000007E-2</v>
      </c>
      <c r="E11" s="56">
        <v>0.2</v>
      </c>
      <c r="F11" s="44">
        <v>0.25</v>
      </c>
      <c r="G11" s="44">
        <v>0.3</v>
      </c>
      <c r="H11" s="76">
        <v>0.25</v>
      </c>
      <c r="I11" s="61">
        <v>0.2</v>
      </c>
      <c r="J11" s="78">
        <f t="shared" si="0"/>
        <v>1.4000000000000002E-2</v>
      </c>
      <c r="K11" s="61">
        <v>0.25</v>
      </c>
      <c r="L11" s="78">
        <f t="shared" si="1"/>
        <v>1.7500000000000002E-2</v>
      </c>
      <c r="M11" s="61">
        <v>0.25</v>
      </c>
      <c r="N11" s="60">
        <f t="shared" si="2"/>
        <v>1.7500000000000002E-2</v>
      </c>
      <c r="O11" s="61">
        <v>0.17</v>
      </c>
      <c r="P11" s="60">
        <f t="shared" si="3"/>
        <v>1.1900000000000003E-2</v>
      </c>
      <c r="Q11" s="51">
        <f t="shared" si="4"/>
        <v>0.87</v>
      </c>
      <c r="R11" s="48">
        <f t="shared" si="5"/>
        <v>6.0900000000000003E-2</v>
      </c>
      <c r="T11" s="84" t="s">
        <v>95</v>
      </c>
      <c r="U11" s="88" t="s">
        <v>104</v>
      </c>
      <c r="V11" s="89" t="s">
        <v>104</v>
      </c>
      <c r="W11" s="87" t="s">
        <v>104</v>
      </c>
      <c r="X11" s="88" t="s">
        <v>104</v>
      </c>
      <c r="Y11" s="89" t="s">
        <v>104</v>
      </c>
      <c r="Z11" s="89" t="s">
        <v>104</v>
      </c>
      <c r="AA11" s="89" t="s">
        <v>104</v>
      </c>
      <c r="AB11" s="89" t="s">
        <v>104</v>
      </c>
    </row>
    <row r="12" spans="1:28" s="37" customFormat="1" ht="228" x14ac:dyDescent="0.25">
      <c r="A12" s="43">
        <v>10</v>
      </c>
      <c r="B12" s="42" t="s">
        <v>38</v>
      </c>
      <c r="C12" s="41" t="s">
        <v>50</v>
      </c>
      <c r="D12" s="49">
        <v>0.05</v>
      </c>
      <c r="E12" s="54"/>
      <c r="F12" s="46">
        <v>0.5</v>
      </c>
      <c r="G12" s="46">
        <v>0.5</v>
      </c>
      <c r="H12" s="74"/>
      <c r="I12" s="61">
        <v>0</v>
      </c>
      <c r="J12" s="78">
        <f t="shared" si="0"/>
        <v>0</v>
      </c>
      <c r="K12" s="80">
        <v>0.5</v>
      </c>
      <c r="L12" s="78">
        <f t="shared" si="1"/>
        <v>2.5000000000000001E-2</v>
      </c>
      <c r="M12" s="61">
        <v>0.5</v>
      </c>
      <c r="N12" s="60">
        <f t="shared" si="2"/>
        <v>2.5000000000000001E-2</v>
      </c>
      <c r="O12" s="61">
        <v>0</v>
      </c>
      <c r="P12" s="60">
        <f t="shared" si="3"/>
        <v>0</v>
      </c>
      <c r="Q12" s="51">
        <f t="shared" si="4"/>
        <v>1</v>
      </c>
      <c r="R12" s="48">
        <f t="shared" si="5"/>
        <v>0.05</v>
      </c>
      <c r="T12" s="90" t="s">
        <v>95</v>
      </c>
      <c r="U12" s="91" t="s">
        <v>95</v>
      </c>
      <c r="V12" s="92" t="s">
        <v>95</v>
      </c>
      <c r="W12" s="93" t="s">
        <v>107</v>
      </c>
      <c r="X12" s="94" t="s">
        <v>106</v>
      </c>
      <c r="Y12" s="95" t="s">
        <v>106</v>
      </c>
      <c r="Z12" s="87" t="s">
        <v>115</v>
      </c>
      <c r="AA12" s="87" t="s">
        <v>115</v>
      </c>
      <c r="AB12" s="87" t="s">
        <v>115</v>
      </c>
    </row>
    <row r="13" spans="1:28" s="37" customFormat="1" ht="128.25" x14ac:dyDescent="0.25">
      <c r="A13" s="43">
        <v>11</v>
      </c>
      <c r="B13" s="42" t="s">
        <v>38</v>
      </c>
      <c r="C13" s="41" t="s">
        <v>47</v>
      </c>
      <c r="D13" s="49">
        <v>0.05</v>
      </c>
      <c r="E13" s="54"/>
      <c r="F13" s="46">
        <v>0.5</v>
      </c>
      <c r="G13" s="46">
        <v>0.5</v>
      </c>
      <c r="H13" s="74"/>
      <c r="I13" s="61">
        <v>0</v>
      </c>
      <c r="J13" s="78">
        <f t="shared" si="0"/>
        <v>0</v>
      </c>
      <c r="K13" s="80">
        <v>0.5</v>
      </c>
      <c r="L13" s="78">
        <f t="shared" si="1"/>
        <v>2.5000000000000001E-2</v>
      </c>
      <c r="M13" s="61">
        <v>0.4</v>
      </c>
      <c r="N13" s="60">
        <f t="shared" si="2"/>
        <v>2.0000000000000004E-2</v>
      </c>
      <c r="O13" s="61">
        <v>0</v>
      </c>
      <c r="P13" s="60">
        <f t="shared" si="3"/>
        <v>0</v>
      </c>
      <c r="Q13" s="51">
        <f t="shared" si="4"/>
        <v>0.9</v>
      </c>
      <c r="R13" s="48">
        <f t="shared" si="5"/>
        <v>4.5000000000000005E-2</v>
      </c>
      <c r="T13" s="90" t="s">
        <v>95</v>
      </c>
      <c r="U13" s="91" t="s">
        <v>95</v>
      </c>
      <c r="V13" s="92" t="s">
        <v>95</v>
      </c>
      <c r="W13" s="96" t="s">
        <v>108</v>
      </c>
      <c r="X13" s="94" t="s">
        <v>108</v>
      </c>
      <c r="Y13" s="95" t="s">
        <v>108</v>
      </c>
      <c r="Z13" s="95" t="s">
        <v>108</v>
      </c>
      <c r="AA13" s="95" t="s">
        <v>108</v>
      </c>
      <c r="AB13" s="95" t="s">
        <v>108</v>
      </c>
    </row>
    <row r="14" spans="1:28" s="37" customFormat="1" ht="128.25" x14ac:dyDescent="0.25">
      <c r="A14" s="43">
        <v>12</v>
      </c>
      <c r="B14" s="42" t="s">
        <v>38</v>
      </c>
      <c r="C14" s="41" t="s">
        <v>48</v>
      </c>
      <c r="D14" s="49">
        <v>0.05</v>
      </c>
      <c r="E14" s="54"/>
      <c r="F14" s="46">
        <v>0.5</v>
      </c>
      <c r="G14" s="46">
        <v>0.5</v>
      </c>
      <c r="H14" s="74"/>
      <c r="I14" s="61">
        <v>0</v>
      </c>
      <c r="J14" s="78">
        <f t="shared" si="0"/>
        <v>0</v>
      </c>
      <c r="K14" s="80">
        <v>0.5</v>
      </c>
      <c r="L14" s="78">
        <f t="shared" si="1"/>
        <v>2.5000000000000001E-2</v>
      </c>
      <c r="M14" s="61">
        <v>0.4</v>
      </c>
      <c r="N14" s="60">
        <f t="shared" si="2"/>
        <v>2.0000000000000004E-2</v>
      </c>
      <c r="O14" s="61">
        <v>0</v>
      </c>
      <c r="P14" s="60">
        <f t="shared" si="3"/>
        <v>0</v>
      </c>
      <c r="Q14" s="51">
        <f t="shared" si="4"/>
        <v>0.9</v>
      </c>
      <c r="R14" s="48">
        <f t="shared" si="5"/>
        <v>4.5000000000000005E-2</v>
      </c>
      <c r="T14" s="90" t="s">
        <v>95</v>
      </c>
      <c r="U14" s="91" t="s">
        <v>95</v>
      </c>
      <c r="V14" s="92" t="s">
        <v>95</v>
      </c>
      <c r="W14" s="96" t="s">
        <v>109</v>
      </c>
      <c r="X14" s="94" t="s">
        <v>109</v>
      </c>
      <c r="Y14" s="95" t="s">
        <v>109</v>
      </c>
      <c r="Z14" s="95" t="s">
        <v>109</v>
      </c>
      <c r="AA14" s="95" t="s">
        <v>109</v>
      </c>
      <c r="AB14" s="95" t="s">
        <v>109</v>
      </c>
    </row>
    <row r="15" spans="1:28" s="37" customFormat="1" ht="36" x14ac:dyDescent="0.25">
      <c r="A15" s="43">
        <v>13</v>
      </c>
      <c r="B15" s="42" t="s">
        <v>38</v>
      </c>
      <c r="C15" s="41" t="s">
        <v>39</v>
      </c>
      <c r="D15" s="49">
        <v>0.05</v>
      </c>
      <c r="E15" s="54"/>
      <c r="F15" s="46">
        <v>0.5</v>
      </c>
      <c r="G15" s="46">
        <v>0.5</v>
      </c>
      <c r="H15" s="74"/>
      <c r="I15" s="61">
        <v>0</v>
      </c>
      <c r="J15" s="78">
        <f t="shared" si="0"/>
        <v>0</v>
      </c>
      <c r="K15" s="80">
        <f t="shared" si="0"/>
        <v>0</v>
      </c>
      <c r="L15" s="78">
        <f t="shared" si="1"/>
        <v>0</v>
      </c>
      <c r="M15" s="61">
        <v>0</v>
      </c>
      <c r="N15" s="60">
        <f t="shared" si="2"/>
        <v>0</v>
      </c>
      <c r="O15" s="61">
        <v>0</v>
      </c>
      <c r="P15" s="60">
        <f t="shared" si="3"/>
        <v>0</v>
      </c>
      <c r="Q15" s="51">
        <f t="shared" si="4"/>
        <v>0</v>
      </c>
      <c r="R15" s="48">
        <f t="shared" si="5"/>
        <v>0</v>
      </c>
      <c r="T15" s="90" t="s">
        <v>95</v>
      </c>
      <c r="U15" s="91" t="s">
        <v>95</v>
      </c>
      <c r="V15" s="92" t="s">
        <v>95</v>
      </c>
      <c r="W15" s="97" t="s">
        <v>95</v>
      </c>
      <c r="X15" s="98" t="s">
        <v>95</v>
      </c>
      <c r="Y15" s="99" t="s">
        <v>95</v>
      </c>
      <c r="Z15" s="99" t="s">
        <v>95</v>
      </c>
      <c r="AA15" s="99" t="s">
        <v>95</v>
      </c>
      <c r="AB15" s="99" t="s">
        <v>95</v>
      </c>
    </row>
    <row r="16" spans="1:28" s="37" customFormat="1" ht="228" x14ac:dyDescent="0.25">
      <c r="A16" s="43">
        <v>14</v>
      </c>
      <c r="B16" s="42" t="s">
        <v>38</v>
      </c>
      <c r="C16" s="41" t="s">
        <v>51</v>
      </c>
      <c r="D16" s="49">
        <v>0.05</v>
      </c>
      <c r="E16" s="54"/>
      <c r="F16" s="46">
        <v>0.5</v>
      </c>
      <c r="G16" s="46">
        <v>0.5</v>
      </c>
      <c r="H16" s="74"/>
      <c r="I16" s="61">
        <v>0</v>
      </c>
      <c r="J16" s="78">
        <f t="shared" si="0"/>
        <v>0</v>
      </c>
      <c r="K16" s="61">
        <v>0.5</v>
      </c>
      <c r="L16" s="78">
        <f t="shared" si="1"/>
        <v>2.5000000000000001E-2</v>
      </c>
      <c r="M16" s="61">
        <v>0.1</v>
      </c>
      <c r="N16" s="60">
        <f t="shared" si="2"/>
        <v>5.000000000000001E-3</v>
      </c>
      <c r="O16" s="61">
        <v>0</v>
      </c>
      <c r="P16" s="60">
        <f t="shared" si="3"/>
        <v>0</v>
      </c>
      <c r="Q16" s="51">
        <f t="shared" si="4"/>
        <v>0.6</v>
      </c>
      <c r="R16" s="48">
        <f t="shared" si="5"/>
        <v>0.03</v>
      </c>
      <c r="T16" s="90" t="s">
        <v>95</v>
      </c>
      <c r="U16" s="91" t="s">
        <v>95</v>
      </c>
      <c r="V16" s="92" t="s">
        <v>95</v>
      </c>
      <c r="W16" s="96" t="s">
        <v>110</v>
      </c>
      <c r="X16" s="96" t="s">
        <v>110</v>
      </c>
      <c r="Y16" s="96" t="s">
        <v>111</v>
      </c>
      <c r="Z16" s="96" t="s">
        <v>111</v>
      </c>
      <c r="AA16" s="96" t="s">
        <v>111</v>
      </c>
      <c r="AB16" s="96" t="s">
        <v>111</v>
      </c>
    </row>
    <row r="17" spans="1:28" s="37" customFormat="1" ht="36.75" thickBot="1" x14ac:dyDescent="0.3">
      <c r="A17" s="43">
        <v>15</v>
      </c>
      <c r="B17" s="42" t="s">
        <v>38</v>
      </c>
      <c r="C17" s="41" t="s">
        <v>40</v>
      </c>
      <c r="D17" s="50">
        <v>0.05</v>
      </c>
      <c r="E17" s="57"/>
      <c r="F17" s="58">
        <v>0.5</v>
      </c>
      <c r="G17" s="58">
        <v>0.5</v>
      </c>
      <c r="H17" s="77"/>
      <c r="I17" s="71">
        <v>0</v>
      </c>
      <c r="J17" s="79">
        <f t="shared" si="0"/>
        <v>0</v>
      </c>
      <c r="K17" s="72">
        <v>0</v>
      </c>
      <c r="L17" s="79">
        <f t="shared" si="1"/>
        <v>0</v>
      </c>
      <c r="M17" s="71">
        <v>0</v>
      </c>
      <c r="N17" s="62">
        <f t="shared" si="2"/>
        <v>0</v>
      </c>
      <c r="O17" s="71">
        <v>0</v>
      </c>
      <c r="P17" s="62">
        <f t="shared" si="3"/>
        <v>0</v>
      </c>
      <c r="Q17" s="51">
        <f t="shared" si="4"/>
        <v>0</v>
      </c>
      <c r="R17" s="48">
        <f t="shared" si="5"/>
        <v>0</v>
      </c>
      <c r="T17" s="100" t="s">
        <v>95</v>
      </c>
      <c r="U17" s="101" t="s">
        <v>95</v>
      </c>
      <c r="V17" s="102" t="s">
        <v>95</v>
      </c>
      <c r="W17" s="103" t="s">
        <v>95</v>
      </c>
      <c r="X17" s="104" t="s">
        <v>95</v>
      </c>
      <c r="Y17" s="105" t="s">
        <v>95</v>
      </c>
      <c r="Z17" s="105" t="s">
        <v>95</v>
      </c>
      <c r="AA17" s="105" t="s">
        <v>95</v>
      </c>
      <c r="AB17" s="105" t="s">
        <v>95</v>
      </c>
    </row>
    <row r="18" spans="1:28" ht="16.5" thickBot="1" x14ac:dyDescent="0.3">
      <c r="D18" s="47">
        <f>SUM(D4:D17)</f>
        <v>1.0000000000000002</v>
      </c>
    </row>
    <row r="19" spans="1:28" ht="16.5" thickBot="1" x14ac:dyDescent="0.3">
      <c r="R19" s="63">
        <f>SUM(R4:R18)</f>
        <v>0.85320000000000007</v>
      </c>
    </row>
  </sheetData>
  <mergeCells count="10">
    <mergeCell ref="A2:H2"/>
    <mergeCell ref="I2:P2"/>
    <mergeCell ref="I3:J3"/>
    <mergeCell ref="K3:L3"/>
    <mergeCell ref="M3:N3"/>
    <mergeCell ref="O3:P3"/>
    <mergeCell ref="T1:AB1"/>
    <mergeCell ref="T2:V2"/>
    <mergeCell ref="W2:Y2"/>
    <mergeCell ref="Z2:AB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D13"/>
  <sheetViews>
    <sheetView zoomScale="80" zoomScaleNormal="80" workbookViewId="0">
      <pane ySplit="2" topLeftCell="A11" activePane="bottomLeft" state="frozen"/>
      <selection pane="bottomLeft" activeCell="B12" sqref="B12"/>
    </sheetView>
  </sheetViews>
  <sheetFormatPr baseColWidth="10" defaultRowHeight="15" x14ac:dyDescent="0.2"/>
  <cols>
    <col min="1" max="1" width="7.28515625" style="2" customWidth="1"/>
    <col min="2" max="2" width="86.140625" style="3" customWidth="1"/>
    <col min="3" max="3" width="37.85546875" style="3" customWidth="1"/>
    <col min="4" max="4" width="36.28515625" style="12" customWidth="1"/>
    <col min="5" max="16384" width="11.42578125" style="3"/>
  </cols>
  <sheetData>
    <row r="1" spans="1:4" ht="18.75" thickBot="1" x14ac:dyDescent="0.3">
      <c r="A1" s="124" t="s">
        <v>4</v>
      </c>
      <c r="B1" s="125"/>
      <c r="C1" s="125"/>
      <c r="D1" s="126"/>
    </row>
    <row r="2" spans="1:4" ht="18.75" thickBot="1" x14ac:dyDescent="0.25">
      <c r="A2" s="4" t="s">
        <v>5</v>
      </c>
      <c r="B2" s="5" t="s">
        <v>0</v>
      </c>
      <c r="C2" s="5" t="s">
        <v>2</v>
      </c>
      <c r="D2" s="6" t="s">
        <v>3</v>
      </c>
    </row>
    <row r="3" spans="1:4" ht="112.5" customHeight="1" x14ac:dyDescent="0.2">
      <c r="A3" s="129">
        <v>1</v>
      </c>
      <c r="B3" s="127" t="s">
        <v>14</v>
      </c>
      <c r="C3" s="7" t="s">
        <v>53</v>
      </c>
      <c r="D3" s="8"/>
    </row>
    <row r="4" spans="1:4" ht="160.5" customHeight="1" x14ac:dyDescent="0.2">
      <c r="A4" s="130"/>
      <c r="B4" s="128"/>
      <c r="C4" s="9" t="s">
        <v>32</v>
      </c>
      <c r="D4" s="10" t="s">
        <v>33</v>
      </c>
    </row>
    <row r="5" spans="1:4" ht="88.5" customHeight="1" x14ac:dyDescent="0.2">
      <c r="A5" s="11">
        <v>2</v>
      </c>
      <c r="B5" s="13" t="s">
        <v>10</v>
      </c>
      <c r="C5" s="9" t="s">
        <v>7</v>
      </c>
      <c r="D5" s="10" t="s">
        <v>11</v>
      </c>
    </row>
    <row r="6" spans="1:4" ht="102.75" customHeight="1" x14ac:dyDescent="0.2">
      <c r="A6" s="11">
        <v>3</v>
      </c>
      <c r="B6" s="1" t="s">
        <v>12</v>
      </c>
      <c r="C6" s="9" t="s">
        <v>18</v>
      </c>
      <c r="D6" s="10" t="s">
        <v>19</v>
      </c>
    </row>
    <row r="7" spans="1:4" ht="340.5" customHeight="1" x14ac:dyDescent="0.2">
      <c r="A7" s="11">
        <v>4</v>
      </c>
      <c r="B7" s="1" t="s">
        <v>13</v>
      </c>
      <c r="C7" s="9" t="s">
        <v>16</v>
      </c>
      <c r="D7" s="10" t="s">
        <v>20</v>
      </c>
    </row>
    <row r="8" spans="1:4" ht="90" customHeight="1" x14ac:dyDescent="0.2">
      <c r="A8" s="11">
        <v>5</v>
      </c>
      <c r="B8" s="1" t="s">
        <v>1</v>
      </c>
      <c r="C8" s="9" t="s">
        <v>8</v>
      </c>
      <c r="D8" s="10" t="s">
        <v>31</v>
      </c>
    </row>
    <row r="9" spans="1:4" ht="67.5" customHeight="1" x14ac:dyDescent="0.2">
      <c r="A9" s="11">
        <v>6</v>
      </c>
      <c r="B9" s="1" t="s">
        <v>54</v>
      </c>
      <c r="C9" s="9" t="s">
        <v>9</v>
      </c>
      <c r="D9" s="10" t="s">
        <v>17</v>
      </c>
    </row>
    <row r="10" spans="1:4" ht="344.25" customHeight="1" x14ac:dyDescent="0.2">
      <c r="A10" s="11">
        <v>7</v>
      </c>
      <c r="B10" s="1" t="s">
        <v>15</v>
      </c>
      <c r="C10" s="9" t="s">
        <v>6</v>
      </c>
      <c r="D10" s="10" t="s">
        <v>55</v>
      </c>
    </row>
    <row r="11" spans="1:4" ht="180" x14ac:dyDescent="0.2">
      <c r="A11" s="11">
        <v>8</v>
      </c>
      <c r="B11" s="13" t="s">
        <v>57</v>
      </c>
      <c r="C11" s="9" t="s">
        <v>56</v>
      </c>
      <c r="D11" s="10" t="s">
        <v>58</v>
      </c>
    </row>
    <row r="12" spans="1:4" ht="210" x14ac:dyDescent="0.2">
      <c r="A12" s="11">
        <v>9</v>
      </c>
      <c r="B12" s="15" t="s">
        <v>21</v>
      </c>
      <c r="C12" s="16" t="s">
        <v>22</v>
      </c>
      <c r="D12" s="14" t="s">
        <v>24</v>
      </c>
    </row>
    <row r="13" spans="1:4" ht="129.75" customHeight="1" x14ac:dyDescent="0.2">
      <c r="A13" s="11">
        <v>10</v>
      </c>
      <c r="B13" s="14" t="s">
        <v>26</v>
      </c>
      <c r="C13" s="14" t="s">
        <v>23</v>
      </c>
      <c r="D13" s="14" t="s">
        <v>25</v>
      </c>
    </row>
  </sheetData>
  <mergeCells count="3">
    <mergeCell ref="A1:D1"/>
    <mergeCell ref="B3:B4"/>
    <mergeCell ref="A3:A4"/>
  </mergeCells>
  <pageMargins left="0.70866141732283472" right="0.70866141732283472" top="0.74803149606299213" bottom="0.74803149606299213" header="0.31496062992125984" footer="0.31496062992125984"/>
  <pageSetup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9"/>
  <sheetViews>
    <sheetView workbookViewId="0">
      <selection activeCell="A18" sqref="A18"/>
    </sheetView>
  </sheetViews>
  <sheetFormatPr baseColWidth="10" defaultRowHeight="12" x14ac:dyDescent="0.2"/>
  <cols>
    <col min="1" max="1" width="41.85546875" style="17" customWidth="1"/>
    <col min="2" max="2" width="21.42578125" style="18" customWidth="1"/>
    <col min="3" max="4" width="8.28515625" style="18" customWidth="1"/>
    <col min="5" max="5" width="9.140625" style="17" customWidth="1"/>
    <col min="6" max="16384" width="11.42578125" style="17"/>
  </cols>
  <sheetData>
    <row r="1" spans="1:5" ht="12.75" thickBot="1" x14ac:dyDescent="0.25">
      <c r="A1" s="131" t="s">
        <v>27</v>
      </c>
      <c r="B1" s="132"/>
      <c r="C1" s="132"/>
      <c r="D1" s="132"/>
      <c r="E1" s="133"/>
    </row>
    <row r="2" spans="1:5" s="19" customFormat="1" ht="15" customHeight="1" x14ac:dyDescent="0.2">
      <c r="A2" s="134" t="s">
        <v>28</v>
      </c>
      <c r="B2" s="35" t="s">
        <v>52</v>
      </c>
      <c r="C2" s="136" t="s">
        <v>29</v>
      </c>
      <c r="D2" s="137"/>
      <c r="E2" s="138" t="s">
        <v>30</v>
      </c>
    </row>
    <row r="3" spans="1:5" s="19" customFormat="1" ht="15.75" customHeight="1" thickBot="1" x14ac:dyDescent="0.25">
      <c r="A3" s="135"/>
      <c r="B3" s="28">
        <v>2022</v>
      </c>
      <c r="C3" s="29">
        <v>2023</v>
      </c>
      <c r="D3" s="30">
        <v>2024</v>
      </c>
      <c r="E3" s="139"/>
    </row>
    <row r="4" spans="1:5" ht="48" x14ac:dyDescent="0.2">
      <c r="A4" s="31" t="s">
        <v>34</v>
      </c>
      <c r="B4" s="22"/>
      <c r="C4" s="22"/>
      <c r="D4" s="22"/>
      <c r="E4" s="23"/>
    </row>
    <row r="5" spans="1:5" ht="36" x14ac:dyDescent="0.2">
      <c r="A5" s="32" t="s">
        <v>42</v>
      </c>
      <c r="B5" s="26" t="s">
        <v>35</v>
      </c>
      <c r="C5" s="20"/>
      <c r="D5" s="20"/>
      <c r="E5" s="24"/>
    </row>
    <row r="6" spans="1:5" ht="36" x14ac:dyDescent="0.2">
      <c r="A6" s="32" t="s">
        <v>43</v>
      </c>
      <c r="B6" s="26" t="s">
        <v>35</v>
      </c>
      <c r="C6" s="20"/>
      <c r="D6" s="20"/>
      <c r="E6" s="24"/>
    </row>
    <row r="7" spans="1:5" ht="48" x14ac:dyDescent="0.2">
      <c r="A7" s="32" t="s">
        <v>44</v>
      </c>
      <c r="B7" s="26" t="s">
        <v>36</v>
      </c>
      <c r="C7" s="20"/>
      <c r="D7" s="20"/>
      <c r="E7" s="24"/>
    </row>
    <row r="8" spans="1:5" ht="59.25" customHeight="1" x14ac:dyDescent="0.2">
      <c r="A8" s="33" t="s">
        <v>41</v>
      </c>
      <c r="B8" s="26" t="s">
        <v>45</v>
      </c>
      <c r="C8" s="20"/>
      <c r="D8" s="20"/>
      <c r="E8" s="24"/>
    </row>
    <row r="9" spans="1:5" ht="64.5" customHeight="1" thickBot="1" x14ac:dyDescent="0.25">
      <c r="A9" s="34" t="s">
        <v>46</v>
      </c>
      <c r="B9" s="27" t="s">
        <v>37</v>
      </c>
      <c r="C9" s="21"/>
      <c r="D9" s="21"/>
      <c r="E9" s="25"/>
    </row>
  </sheetData>
  <mergeCells count="4">
    <mergeCell ref="A1:E1"/>
    <mergeCell ref="A2:A3"/>
    <mergeCell ref="C2:D2"/>
    <mergeCell ref="E2:E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Cronograma PINAR</vt:lpstr>
      <vt:lpstr>ASPECTOS CRITICOS</vt:lpstr>
      <vt:lpstr>MAPA DE RUTA PINAR</vt:lpstr>
      <vt:lpstr>'ASPECTOS CRITICOS'!Títulos_a_imprimir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Hedy Ortíz</dc:creator>
  <cp:lastModifiedBy>Soporte INCI</cp:lastModifiedBy>
  <cp:lastPrinted>2016-12-02T14:09:30Z</cp:lastPrinted>
  <dcterms:created xsi:type="dcterms:W3CDTF">2016-05-26T20:04:23Z</dcterms:created>
  <dcterms:modified xsi:type="dcterms:W3CDTF">2022-12-13T21:06:17Z</dcterms:modified>
</cp:coreProperties>
</file>