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nformacion Institucional\INCI 2023\PLANES GESTION DOCUMENTAL VIGENCIA 2023\PLANES 2023\PINAR 2022\"/>
    </mc:Choice>
  </mc:AlternateContent>
  <bookViews>
    <workbookView xWindow="0" yWindow="0" windowWidth="28800" windowHeight="12330"/>
  </bookViews>
  <sheets>
    <sheet name="Cronograma PINAR" sheetId="19" r:id="rId1"/>
    <sheet name="ASPECTOS CRITICOS" sheetId="2" r:id="rId2"/>
    <sheet name="MAPA DE RUTA PINAR" sheetId="14" r:id="rId3"/>
  </sheets>
  <definedNames>
    <definedName name="COLORES">#REF!</definedName>
    <definedName name="_xlnm.Criteria">#REF!</definedName>
    <definedName name="_xlnm.Print_Titles" localSheetId="1">'ASPECTOS CRITICOS'!$1:$2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19" l="1"/>
  <c r="P6" i="19"/>
  <c r="P7" i="19"/>
  <c r="P8" i="19"/>
  <c r="P9" i="19"/>
  <c r="P10" i="19"/>
  <c r="P11" i="19"/>
  <c r="P12" i="19"/>
  <c r="P13" i="19"/>
  <c r="P14" i="19"/>
  <c r="P15" i="19"/>
  <c r="P16" i="19"/>
  <c r="P17" i="19"/>
  <c r="P4" i="19"/>
  <c r="N5" i="19"/>
  <c r="N6" i="19"/>
  <c r="N7" i="19"/>
  <c r="N8" i="19"/>
  <c r="N9" i="19"/>
  <c r="N10" i="19"/>
  <c r="N11" i="19"/>
  <c r="N12" i="19"/>
  <c r="N13" i="19"/>
  <c r="N14" i="19"/>
  <c r="N15" i="19"/>
  <c r="N16" i="19"/>
  <c r="N17" i="19"/>
  <c r="N4" i="19"/>
  <c r="L10" i="19"/>
  <c r="L11" i="19"/>
  <c r="L12" i="19"/>
  <c r="L16" i="19"/>
  <c r="L17" i="19"/>
  <c r="D18" i="19" l="1"/>
  <c r="J5" i="19" l="1"/>
  <c r="J6" i="19"/>
  <c r="J7" i="19"/>
  <c r="J8" i="19"/>
  <c r="J9" i="19"/>
  <c r="J10" i="19"/>
  <c r="J11" i="19"/>
  <c r="J12" i="19"/>
  <c r="J13" i="19"/>
  <c r="J14" i="19"/>
  <c r="J15" i="19"/>
  <c r="J16" i="19"/>
  <c r="J17" i="19"/>
  <c r="J4" i="19"/>
  <c r="L5" i="19" l="1"/>
  <c r="L7" i="19"/>
  <c r="L8" i="19"/>
  <c r="L9" i="19"/>
  <c r="L6" i="19"/>
  <c r="L4" i="19"/>
  <c r="L14" i="19"/>
  <c r="L13" i="19"/>
  <c r="L15" i="19"/>
  <c r="R19" i="19" l="1"/>
</calcChain>
</file>

<file path=xl/sharedStrings.xml><?xml version="1.0" encoding="utf-8"?>
<sst xmlns="http://schemas.openxmlformats.org/spreadsheetml/2006/main" count="113" uniqueCount="102">
  <si>
    <t>HALLAZGO / SITUACION ACTUAL O PROBLEMÁTICA</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</si>
  <si>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</si>
  <si>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</si>
  <si>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</si>
  <si>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</si>
  <si>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</si>
  <si>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</si>
  <si>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Tablas de Retención Documental se encuentran desactualizadas</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</si>
  <si>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</si>
  <si>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</si>
  <si>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</si>
  <si>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</si>
  <si>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</si>
  <si>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</si>
  <si>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</si>
  <si>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</si>
  <si>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</si>
  <si>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</si>
  <si>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</si>
  <si>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</si>
  <si>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</si>
  <si>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</si>
  <si>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</si>
  <si>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</si>
  <si>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</si>
  <si>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</si>
  <si>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GESTIÓN DE DOCUMENTOS ELECTRÓNICOS
Actualmente no se ha elaborado este Programa, se iniciara con el proceso de elaboración una vez se solicite y realice asesoría técnica para su elaboración por parte del AGN.</t>
  </si>
  <si>
    <t>MAPA DE RUTA - PINAR</t>
  </si>
  <si>
    <t>META</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</si>
  <si>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</si>
  <si>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</si>
  <si>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</si>
  <si>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</si>
  <si>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</si>
  <si>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</si>
  <si>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Actualizar y Elaborar Documentos SIG</t>
  </si>
  <si>
    <t>Ejecutar Compromisos PUMI, Programados para la Vigencia</t>
  </si>
  <si>
    <t xml:space="preserve">Elaboración y Aprobación SIC </t>
  </si>
  <si>
    <t>Presentar Propuesta de Tablas de Retención ante el Comité Institucional de Gestión y Desempeño.</t>
  </si>
  <si>
    <t>Validación final y firma de TRD con productores documentales</t>
  </si>
  <si>
    <t>Presentación de TRD al Comité</t>
  </si>
  <si>
    <t>Dar cumplimiento al Plan Institucional de Capacitación – PIC, conforme a la programación establecida durante la Vigencia (ORFEO)</t>
  </si>
  <si>
    <t>Realizar la actualización y elaboración de los documentos necesarios para mejorar del Proceso de Gestión Documental del SIG.</t>
  </si>
  <si>
    <t>Establecer las Políticas y Lineamientos necesarios para el mejoramiento de la Gestion del Proceso de Gestión Documental.</t>
  </si>
  <si>
    <t>Llevar a cabo las actividades y compromisos establecidos en el Plan de Mejoramiento Institucional relacionados con el Proceso de Gestión Documental y dar cumplimento al mismo.</t>
  </si>
  <si>
    <t>Realizar Sensibilización y capacitación a funcionarios (ORFEO Y PQRSD)</t>
  </si>
  <si>
    <t>Elaborar, actualizar y ejecutar los instrumentos archivísticos que se encuentran establecidos según el Decreto 1080 de 2015 – Articulo 2.8.2.5.8, FURAG, MIPG y Plan Anual de Adquisiciones de la Vigencia</t>
  </si>
  <si>
    <t>Ajuste a Cuadros de Clasificación Documental</t>
  </si>
  <si>
    <t>Ajuste a Bancos Terminologicos</t>
  </si>
  <si>
    <t>Actualizar, publicar y ejecutar el Programa de Gestión Documental - PGD.</t>
  </si>
  <si>
    <t>Análisis de información de la propuesta de TRD, alineación con los procesos del SIG y estructura organico funcional.</t>
  </si>
  <si>
    <t>Elaboración de parte introductoria, Recoleccion de información y estructuración de información para el envio de las TRD al AGN según normatividad vigente.</t>
  </si>
  <si>
    <t>Corto plazo</t>
  </si>
  <si>
    <t>Traslado y rehubicacion de cajas archivo central Historias Laborales e Historias Clinicas.</t>
  </si>
  <si>
    <t>Actualmente se registra el préstamo de documentos en el archivo central a través de formato, sin embargo en los archivos de gestión en algunos casos no se esta llevando este control, por este motivo se debe reforzar y socializar el uso del formato que permita registrar los prestamos en el archivo de gestión.</t>
  </si>
  <si>
    <t>La entidad cuenta con un diagnostico de Gestión documental, el cual debe ser ajustado conforme a las necesidades y requerimientos de la entidad.</t>
  </si>
  <si>
    <t xml:space="preserve">1. Se deben digitalizar aquellos documentos que sean de carácter histórico y aquellos que tengan una frecuencia de consulta alta para evitar deterioro o perdida de la información.
2.No se ha elaborado el Sistema de Gestión Electrónica de documentos.
</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</si>
  <si>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</si>
  <si>
    <t xml:space="preserve">1.Deterioro y daño de la documentación de carácter histórico y en general aquella información que es consultada frecuentemente.
2.No se tiene un control de los documentos electrónicos, lo que podría generar posibles perdidas de los documentos.
</t>
  </si>
  <si>
    <t>ITEM</t>
  </si>
  <si>
    <t>EJE TEMATICO</t>
  </si>
  <si>
    <t>ACTIVIDAD</t>
  </si>
  <si>
    <t>Trimestre I</t>
  </si>
  <si>
    <t>Trimestre II</t>
  </si>
  <si>
    <t>Trimestre III</t>
  </si>
  <si>
    <t>Trimestre IV</t>
  </si>
  <si>
    <t>TRIMESTRE I</t>
  </si>
  <si>
    <t>TRIMESTRE II</t>
  </si>
  <si>
    <t>TRIMESTRE III</t>
  </si>
  <si>
    <t>TRIMESTRE IV</t>
  </si>
  <si>
    <t>AVANCE ACTIVIDAD</t>
  </si>
  <si>
    <t>ENERO</t>
  </si>
  <si>
    <t>FEBRERO</t>
  </si>
  <si>
    <t>MARZO</t>
  </si>
  <si>
    <t>ABRIL</t>
  </si>
  <si>
    <t>MAYO</t>
  </si>
  <si>
    <t>JUNIO</t>
  </si>
  <si>
    <t>JULIO</t>
  </si>
  <si>
    <t>AGOSTO</t>
  </si>
  <si>
    <t>SEPTIEMBRE</t>
  </si>
  <si>
    <t>OCTUBRE</t>
  </si>
  <si>
    <t>NOVIEMBRE</t>
  </si>
  <si>
    <t>DICIEMBRE</t>
  </si>
  <si>
    <t>CONTROL EJECUCION MENSUAL PINAR</t>
  </si>
  <si>
    <t>Elaboración, actualización de los documentos del SIG necesarios para el Proceso de Gestion Documental.</t>
  </si>
  <si>
    <t>Realizar la creación o actualizacion de los procedimientos, intructivos y formatos que sean necesarios para mejorar la gestión del proceso de gestión documental.</t>
  </si>
  <si>
    <t>Realizar Capacitaciones internas programadas, correspondientes al Proceso de Gestión Documental dentro del Plan Institucional de Capacitación (PIC).</t>
  </si>
  <si>
    <t>Ejecutar el plan de conservacion documental</t>
  </si>
  <si>
    <t xml:space="preserve">Ejecutar el Programa de Gestión Documental </t>
  </si>
  <si>
    <t>Aplicación de Procesos Técnicos en archivos</t>
  </si>
  <si>
    <t>Manejo de 4/72</t>
  </si>
  <si>
    <t>Actualizar, publicar y ejecutar el Plan de Conservación Documental.</t>
  </si>
  <si>
    <t>Realizar capacitación en el AGN - Tema: "sobre tablas de retención documental" (1 funcionario y un contratista del proceso de Gestión Documental).</t>
  </si>
  <si>
    <t>Programar capacitaciones externas a los resposables de archivo del INCI y a quienes apoyan el proceso de Gestión Documental a traves del AGN.</t>
  </si>
  <si>
    <t>Programar capacitaciones externas a los resposables de archivo del INCI y a quienes apoyan el proceso de Gestión Documental a traves de la ESAP .</t>
  </si>
  <si>
    <t>Realizar seminario de Gestión Documental (4 Secretarias o resposables de archivo).</t>
  </si>
  <si>
    <t>CRONOGRAMA DE ACTIVIDADES PINAR</t>
  </si>
  <si>
    <t>EJECUCIÓN TRIMESTRAL PINAR</t>
  </si>
  <si>
    <t>Realizar capacitacion en el AGN Tema: "Fundamentos de Gestión Documental" (3 Secretarias, 1 Tecnico y 1 Contratista).</t>
  </si>
  <si>
    <t>%   Programado</t>
  </si>
  <si>
    <t>% EJECUTADO</t>
  </si>
  <si>
    <t>Realizar Capacitaciones, inducciones, sensibilizaciones internas programadas, correspondientes al Proceso de Gestión Documental dentro del Plan Institucional de Capacitación (PIC).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</si>
</sst>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5" formatCode="0.0%"/>
  </numFmts>
  <fonts count="24"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8"/>
      <color theme="1"/>
      <name val="Arial"/>
      <family val="2"/>
    </font>
    <font>
      <sz val="9"/>
      <color rgb="FF000000"/>
      <name val="Arial"/>
      <family val="2"/>
    </font>
    <font>
      <sz val="11"/>
      <color theme="1"/>
      <name val="Calibri"/>
      <family val="2"/>
      <scheme val="minor"/>
    </font>
    <font>
      <b/>
      <sz val="11"/>
      <color theme="1"/>
      <name val="Calibri"/>
      <family val="2"/>
      <scheme val="minor"/>
    </font>
    <font>
      <b/>
      <sz val="12"/>
      <color theme="0"/>
      <name val="Arial Narrow"/>
      <family val="2"/>
    </font>
    <font>
      <b/>
      <sz val="14"/>
      <color theme="1"/>
      <name val="Calibri"/>
      <family val="2"/>
      <scheme val="minor"/>
    </font>
    <font>
      <b/>
      <sz val="14"/>
      <name val="Arial Narrow"/>
      <family val="2"/>
    </font>
    <font>
      <sz val="12"/>
      <color theme="1"/>
      <name val="Calibri"/>
      <family val="2"/>
      <scheme val="minor"/>
    </font>
    <font>
      <i/>
      <sz val="11"/>
      <color theme="1"/>
      <name val="Calibri"/>
      <family val="2"/>
      <scheme val="minor"/>
    </font>
    <font>
      <b/>
      <sz val="12"/>
      <color theme="1"/>
      <name val="Calibri"/>
      <family val="2"/>
      <scheme val="minor"/>
    </font>
    <font>
      <b/>
      <sz val="12"/>
      <name val="Arial Narrow"/>
      <family val="2"/>
    </font>
    <font>
      <sz val="11"/>
      <color theme="1"/>
      <name val="Arial"/>
      <family val="2"/>
    </font>
  </fonts>
  <fills count="24">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6" tint="-0.49998474074526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rgb="FFFFFF00"/>
        <bgColor indexed="64"/>
      </patternFill>
    </fill>
    <fill>
      <patternFill patternType="solid">
        <fgColor theme="0" tint="-0.49998474074526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theme="0" tint="-0.499984740745262"/>
      </left>
      <right style="medium">
        <color indexed="64"/>
      </right>
      <top style="medium">
        <color indexed="64"/>
      </top>
      <bottom/>
      <diagonal/>
    </border>
    <border>
      <left/>
      <right style="thin">
        <color theme="0" tint="-0.499984740745262"/>
      </right>
      <top style="medium">
        <color indexed="64"/>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style="medium">
        <color indexed="64"/>
      </top>
      <bottom/>
      <diagonal/>
    </border>
  </borders>
  <cellStyleXfs count="2">
    <xf numFmtId="0" fontId="0" fillId="0" borderId="0"/>
    <xf numFmtId="9" fontId="14" fillId="0" borderId="0" applyFont="0" applyFill="0" applyBorder="0" applyAlignment="0" applyProtection="0"/>
  </cellStyleXfs>
  <cellXfs count="141">
    <xf numFmtId="0" fontId="0" fillId="0" borderId="0" xfId="0"/>
    <xf numFmtId="0" fontId="1" fillId="0" borderId="1" xfId="0" applyFont="1" applyFill="1" applyBorder="1" applyAlignment="1">
      <alignment horizontal="justify" vertical="center" wrapText="1"/>
    </xf>
    <xf numFmtId="0" fontId="1" fillId="0" borderId="0" xfId="0" applyFont="1" applyAlignment="1">
      <alignment horizontal="center"/>
    </xf>
    <xf numFmtId="0" fontId="1" fillId="0" borderId="0" xfId="0" applyFont="1"/>
    <xf numFmtId="164" fontId="2" fillId="2" borderId="8"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5" borderId="17"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5" borderId="21" xfId="0" applyFont="1" applyFill="1" applyBorder="1" applyAlignment="1">
      <alignment horizontal="center"/>
    </xf>
    <xf numFmtId="0" fontId="12" fillId="5" borderId="4"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6" fillId="7" borderId="26" xfId="0" applyFont="1" applyFill="1" applyBorder="1" applyAlignment="1">
      <alignment horizontal="center" wrapText="1"/>
    </xf>
    <xf numFmtId="0" fontId="6" fillId="6" borderId="19" xfId="0" applyFont="1" applyFill="1" applyBorder="1" applyAlignment="1">
      <alignment horizontal="center" wrapText="1"/>
    </xf>
    <xf numFmtId="0" fontId="6" fillId="8"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6" fillId="12" borderId="25" xfId="0" applyFont="1" applyFill="1" applyBorder="1" applyAlignment="1">
      <alignment horizontal="center"/>
    </xf>
    <xf numFmtId="0" fontId="0" fillId="0" borderId="0" xfId="0" applyAlignment="1">
      <alignment horizontal="center"/>
    </xf>
    <xf numFmtId="0" fontId="0" fillId="0" borderId="0" xfId="0" applyAlignment="1">
      <alignment horizontal="justify" vertical="center"/>
    </xf>
    <xf numFmtId="0" fontId="19" fillId="0" borderId="0" xfId="0" applyFont="1" applyAlignment="1">
      <alignment horizontal="center"/>
    </xf>
    <xf numFmtId="0" fontId="19" fillId="0" borderId="1" xfId="0" applyFont="1" applyBorder="1" applyAlignment="1">
      <alignment horizontal="center" vertical="center"/>
    </xf>
    <xf numFmtId="9" fontId="19" fillId="0" borderId="1" xfId="0" applyNumberFormat="1" applyFont="1" applyBorder="1" applyAlignment="1">
      <alignment horizontal="center" vertical="center"/>
    </xf>
    <xf numFmtId="0" fontId="0" fillId="0" borderId="1" xfId="0" applyFill="1" applyBorder="1" applyAlignment="1">
      <alignment horizontal="justify" vertical="center" wrapText="1"/>
    </xf>
    <xf numFmtId="0" fontId="13" fillId="0" borderId="1" xfId="0" applyFont="1" applyFill="1" applyBorder="1" applyAlignment="1">
      <alignment horizontal="justify" vertical="center" wrapText="1"/>
    </xf>
    <xf numFmtId="0" fontId="15" fillId="0" borderId="1" xfId="0" applyFont="1" applyBorder="1" applyAlignment="1">
      <alignment horizontal="center" vertical="center" wrapText="1"/>
    </xf>
    <xf numFmtId="9" fontId="19" fillId="21" borderId="1" xfId="1" applyNumberFormat="1" applyFont="1" applyFill="1" applyBorder="1" applyAlignment="1">
      <alignment horizontal="center" vertical="center"/>
    </xf>
    <xf numFmtId="9" fontId="19" fillId="3" borderId="1" xfId="0" applyNumberFormat="1" applyFont="1" applyFill="1" applyBorder="1" applyAlignment="1">
      <alignment horizontal="center" vertical="center"/>
    </xf>
    <xf numFmtId="9" fontId="19" fillId="23" borderId="1" xfId="0" applyNumberFormat="1" applyFont="1" applyFill="1" applyBorder="1" applyAlignment="1">
      <alignment horizontal="center" vertical="center"/>
    </xf>
    <xf numFmtId="9" fontId="0" fillId="22" borderId="33" xfId="1" applyNumberFormat="1" applyFont="1" applyFill="1" applyBorder="1" applyAlignment="1">
      <alignment horizontal="center"/>
    </xf>
    <xf numFmtId="9" fontId="0" fillId="0" borderId="1" xfId="1" applyFont="1" applyBorder="1" applyAlignment="1">
      <alignment horizontal="center" vertical="center"/>
    </xf>
    <xf numFmtId="165" fontId="20" fillId="0" borderId="32" xfId="1" applyNumberFormat="1" applyFont="1" applyBorder="1" applyAlignment="1">
      <alignment horizontal="center" vertical="center"/>
    </xf>
    <xf numFmtId="165" fontId="20" fillId="0" borderId="34" xfId="1" applyNumberFormat="1" applyFont="1" applyBorder="1" applyAlignment="1">
      <alignment horizontal="center" vertical="center"/>
    </xf>
    <xf numFmtId="9" fontId="0" fillId="0" borderId="29" xfId="0" applyNumberFormat="1" applyBorder="1" applyAlignment="1">
      <alignment horizontal="center" vertical="center"/>
    </xf>
    <xf numFmtId="0" fontId="16" fillId="14" borderId="16" xfId="0" applyFont="1" applyFill="1" applyBorder="1" applyAlignment="1">
      <alignment horizontal="center" vertical="center" wrapText="1"/>
    </xf>
    <xf numFmtId="0" fontId="16" fillId="14" borderId="17" xfId="0" applyFont="1" applyFill="1" applyBorder="1" applyAlignment="1">
      <alignment horizontal="center" vertical="center" wrapText="1"/>
    </xf>
    <xf numFmtId="0" fontId="19" fillId="0" borderId="4" xfId="0" applyFont="1" applyBorder="1" applyAlignment="1">
      <alignment horizontal="center" vertical="center"/>
    </xf>
    <xf numFmtId="9" fontId="19" fillId="0" borderId="4" xfId="0" applyNumberFormat="1" applyFont="1" applyBorder="1" applyAlignment="1">
      <alignment horizontal="center" vertical="center"/>
    </xf>
    <xf numFmtId="9" fontId="19" fillId="21" borderId="4" xfId="1" applyNumberFormat="1" applyFont="1" applyFill="1" applyBorder="1" applyAlignment="1">
      <alignment horizontal="center" vertical="center"/>
    </xf>
    <xf numFmtId="0" fontId="19" fillId="0" borderId="19" xfId="0" applyFont="1" applyBorder="1" applyAlignment="1">
      <alignment horizontal="center" vertical="center"/>
    </xf>
    <xf numFmtId="9" fontId="19" fillId="23" borderId="20" xfId="0" applyNumberFormat="1" applyFont="1" applyFill="1" applyBorder="1" applyAlignment="1">
      <alignment horizontal="center" vertical="center"/>
    </xf>
    <xf numFmtId="0" fontId="0" fillId="0" borderId="4" xfId="0" applyBorder="1" applyAlignment="1">
      <alignment horizontal="center" vertical="center"/>
    </xf>
    <xf numFmtId="9" fontId="0" fillId="0" borderId="5" xfId="1" applyFont="1" applyBorder="1" applyAlignment="1">
      <alignment horizontal="center" vertical="center"/>
    </xf>
    <xf numFmtId="9" fontId="0" fillId="0" borderId="4" xfId="0" applyNumberFormat="1" applyBorder="1" applyAlignment="1">
      <alignment horizontal="center" vertical="center"/>
    </xf>
    <xf numFmtId="9" fontId="0" fillId="0" borderId="21" xfId="1" applyFont="1" applyBorder="1" applyAlignment="1">
      <alignment horizontal="center" vertical="center"/>
    </xf>
    <xf numFmtId="9" fontId="0" fillId="22" borderId="33" xfId="0" applyNumberFormat="1" applyFill="1" applyBorder="1" applyAlignment="1">
      <alignment horizontal="center"/>
    </xf>
    <xf numFmtId="9" fontId="16" fillId="15" borderId="30" xfId="1" applyFont="1" applyFill="1" applyBorder="1" applyAlignment="1">
      <alignment horizontal="center" vertical="center" wrapText="1"/>
    </xf>
    <xf numFmtId="0" fontId="21" fillId="18" borderId="2" xfId="0" applyFont="1" applyFill="1" applyBorder="1" applyAlignment="1">
      <alignment horizontal="center" vertical="center"/>
    </xf>
    <xf numFmtId="0" fontId="21" fillId="18" borderId="34" xfId="0" applyFont="1" applyFill="1" applyBorder="1" applyAlignment="1">
      <alignment horizontal="center" vertical="center"/>
    </xf>
    <xf numFmtId="0" fontId="16" fillId="15" borderId="31" xfId="0" applyFont="1" applyFill="1" applyBorder="1" applyAlignment="1">
      <alignment horizontal="center" vertical="center" wrapText="1"/>
    </xf>
    <xf numFmtId="0" fontId="21" fillId="16" borderId="4" xfId="0" applyFont="1" applyFill="1" applyBorder="1" applyAlignment="1">
      <alignment horizontal="center" vertical="center"/>
    </xf>
    <xf numFmtId="0" fontId="21" fillId="16" borderId="1" xfId="0" applyFont="1" applyFill="1" applyBorder="1" applyAlignment="1">
      <alignment horizontal="center" vertical="center"/>
    </xf>
    <xf numFmtId="0" fontId="21" fillId="16" borderId="5" xfId="0" applyFont="1" applyFill="1" applyBorder="1" applyAlignment="1">
      <alignment horizontal="center" vertical="center"/>
    </xf>
    <xf numFmtId="9" fontId="0" fillId="0" borderId="19" xfId="0" applyNumberFormat="1" applyBorder="1" applyAlignment="1">
      <alignment horizontal="center" vertical="center"/>
    </xf>
    <xf numFmtId="9" fontId="0" fillId="0" borderId="19" xfId="1" applyFont="1" applyBorder="1" applyAlignment="1">
      <alignment horizontal="center" vertical="center"/>
    </xf>
    <xf numFmtId="0" fontId="16" fillId="14" borderId="25" xfId="0" applyFont="1" applyFill="1" applyBorder="1" applyAlignment="1">
      <alignment horizontal="center" vertical="center" wrapText="1"/>
    </xf>
    <xf numFmtId="0" fontId="19" fillId="0" borderId="32" xfId="0" applyFont="1" applyBorder="1" applyAlignment="1">
      <alignment horizontal="center" vertical="center"/>
    </xf>
    <xf numFmtId="9" fontId="19" fillId="0" borderId="32" xfId="0" applyNumberFormat="1" applyFont="1" applyBorder="1" applyAlignment="1">
      <alignment horizontal="center" vertical="center"/>
    </xf>
    <xf numFmtId="9" fontId="19" fillId="21" borderId="32" xfId="1" applyNumberFormat="1" applyFont="1" applyFill="1" applyBorder="1" applyAlignment="1">
      <alignment horizontal="center" vertical="center"/>
    </xf>
    <xf numFmtId="0" fontId="19" fillId="0" borderId="26" xfId="0" applyFont="1" applyBorder="1" applyAlignment="1">
      <alignment horizontal="center" vertical="center"/>
    </xf>
    <xf numFmtId="9" fontId="0" fillId="0" borderId="32" xfId="1" applyFont="1" applyBorder="1" applyAlignment="1">
      <alignment horizontal="center" vertical="center"/>
    </xf>
    <xf numFmtId="9" fontId="0" fillId="0" borderId="26" xfId="1" applyFont="1" applyBorder="1" applyAlignment="1">
      <alignment horizontal="center" vertical="center"/>
    </xf>
    <xf numFmtId="9" fontId="0" fillId="0" borderId="4" xfId="1" applyFont="1" applyBorder="1" applyAlignment="1">
      <alignment horizontal="center" vertical="center"/>
    </xf>
    <xf numFmtId="9" fontId="0" fillId="0" borderId="4" xfId="0" applyNumberFormat="1" applyFill="1" applyBorder="1" applyAlignment="1">
      <alignment horizontal="center" vertical="center"/>
    </xf>
    <xf numFmtId="9" fontId="0" fillId="0" borderId="16" xfId="0" applyNumberFormat="1" applyBorder="1" applyAlignment="1">
      <alignment horizontal="center" vertical="center"/>
    </xf>
    <xf numFmtId="9" fontId="0" fillId="0" borderId="18" xfId="1"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justify" vertical="center"/>
    </xf>
    <xf numFmtId="0" fontId="0" fillId="0" borderId="1" xfId="0" applyFont="1" applyBorder="1" applyAlignment="1">
      <alignment horizontal="justify" vertical="center"/>
    </xf>
    <xf numFmtId="0" fontId="0" fillId="0" borderId="5" xfId="0" applyFont="1" applyBorder="1" applyAlignment="1">
      <alignment horizontal="justify" vertical="center"/>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justify" vertical="center" wrapText="1"/>
    </xf>
    <xf numFmtId="0" fontId="23" fillId="0" borderId="1" xfId="0" applyFont="1" applyBorder="1" applyAlignment="1">
      <alignment horizontal="justify" vertical="center"/>
    </xf>
    <xf numFmtId="0" fontId="23" fillId="0" borderId="5" xfId="0" applyFont="1" applyBorder="1" applyAlignment="1">
      <alignment horizontal="justify" vertical="center"/>
    </xf>
    <xf numFmtId="0" fontId="23" fillId="0" borderId="4" xfId="0" applyFont="1" applyBorder="1" applyAlignment="1">
      <alignment horizontal="justify" vertical="center"/>
    </xf>
    <xf numFmtId="0" fontId="23" fillId="0" borderId="38" xfId="0" applyFont="1" applyBorder="1" applyAlignment="1">
      <alignment horizontal="center" vertical="center"/>
    </xf>
    <xf numFmtId="0" fontId="23" fillId="0" borderId="2" xfId="0" applyFont="1" applyBorder="1" applyAlignment="1">
      <alignment horizontal="center" vertical="center"/>
    </xf>
    <xf numFmtId="0" fontId="23" fillId="0" borderId="39"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0" fillId="0" borderId="21" xfId="0" applyFont="1" applyBorder="1" applyAlignment="1">
      <alignment horizontal="justify" vertical="center"/>
    </xf>
    <xf numFmtId="0" fontId="21" fillId="19" borderId="2" xfId="0" applyFont="1" applyFill="1" applyBorder="1" applyAlignment="1">
      <alignment horizontal="center"/>
    </xf>
    <xf numFmtId="0" fontId="22" fillId="20" borderId="36" xfId="0" applyFont="1" applyFill="1" applyBorder="1" applyAlignment="1">
      <alignment horizontal="center" vertical="center" wrapText="1"/>
    </xf>
    <xf numFmtId="0" fontId="22" fillId="20" borderId="37" xfId="0" applyFont="1" applyFill="1" applyBorder="1" applyAlignment="1">
      <alignment horizontal="center" vertical="center" wrapText="1"/>
    </xf>
    <xf numFmtId="0" fontId="22" fillId="20" borderId="27" xfId="0" applyFont="1" applyFill="1" applyBorder="1" applyAlignment="1">
      <alignment horizontal="center" vertical="center" wrapText="1"/>
    </xf>
    <xf numFmtId="0" fontId="22" fillId="13" borderId="36" xfId="0" applyFont="1" applyFill="1" applyBorder="1" applyAlignment="1">
      <alignment horizontal="center" vertical="center" wrapText="1"/>
    </xf>
    <xf numFmtId="0" fontId="22" fillId="13" borderId="37" xfId="0" applyFont="1" applyFill="1" applyBorder="1" applyAlignment="1">
      <alignment horizontal="center" vertical="center" wrapText="1"/>
    </xf>
    <xf numFmtId="0" fontId="22" fillId="13" borderId="27" xfId="0" applyFont="1" applyFill="1" applyBorder="1" applyAlignment="1">
      <alignment horizontal="center" vertical="center" wrapText="1"/>
    </xf>
    <xf numFmtId="0" fontId="17" fillId="16" borderId="1" xfId="0" applyFont="1" applyFill="1" applyBorder="1" applyAlignment="1">
      <alignment horizontal="center"/>
    </xf>
    <xf numFmtId="0" fontId="17" fillId="16" borderId="2" xfId="0" applyFont="1" applyFill="1" applyBorder="1" applyAlignment="1">
      <alignment horizontal="center"/>
    </xf>
    <xf numFmtId="0" fontId="18" fillId="18" borderId="2" xfId="0" applyFont="1" applyFill="1" applyBorder="1" applyAlignment="1">
      <alignment horizontal="center" vertical="center" wrapText="1"/>
    </xf>
    <xf numFmtId="0" fontId="22" fillId="17" borderId="16" xfId="0"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22" fillId="14" borderId="16" xfId="0" applyFont="1" applyFill="1" applyBorder="1" applyAlignment="1">
      <alignment horizontal="center" vertical="center" wrapText="1"/>
    </xf>
    <xf numFmtId="0" fontId="22" fillId="14" borderId="18" xfId="0" applyFont="1" applyFill="1" applyBorder="1" applyAlignment="1">
      <alignment horizontal="center" vertical="center" wrapText="1"/>
    </xf>
    <xf numFmtId="0" fontId="22" fillId="17" borderId="43" xfId="0" applyFont="1" applyFill="1" applyBorder="1" applyAlignment="1">
      <alignment horizontal="center" vertical="center" wrapText="1"/>
    </xf>
    <xf numFmtId="0" fontId="22" fillId="17" borderId="35" xfId="0" applyFont="1" applyFill="1" applyBorder="1" applyAlignment="1">
      <alignment horizontal="center" vertical="center" wrapText="1"/>
    </xf>
    <xf numFmtId="0" fontId="22" fillId="14" borderId="15" xfId="0" applyFont="1" applyFill="1" applyBorder="1" applyAlignment="1">
      <alignment horizontal="center" vertical="center" wrapText="1"/>
    </xf>
    <xf numFmtId="0" fontId="22" fillId="14" borderId="35" xfId="0" applyFont="1" applyFill="1" applyBorder="1" applyAlignment="1">
      <alignment horizontal="center" vertical="center" wrapText="1"/>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10" borderId="16" xfId="0" applyFont="1" applyFill="1" applyBorder="1" applyAlignment="1" applyProtection="1">
      <alignment horizontal="center" vertical="center" wrapText="1"/>
    </xf>
    <xf numFmtId="0" fontId="4" fillId="10" borderId="19" xfId="0" applyFont="1" applyFill="1" applyBorder="1" applyAlignment="1" applyProtection="1">
      <alignment horizontal="center" vertical="center" wrapText="1"/>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workbookViewId="0">
      <pane xSplit="4" topLeftCell="E1" activePane="topRight" state="frozen"/>
      <selection pane="topRight"/>
    </sheetView>
  </sheetViews>
  <sheetFormatPr baseColWidth="10" defaultRowHeight="15.75" x14ac:dyDescent="0.25"/>
  <cols>
    <col min="1" max="1" width="11.42578125" style="36"/>
    <col min="2" max="2" width="35.5703125" customWidth="1"/>
    <col min="3" max="3" width="43.42578125" customWidth="1"/>
    <col min="4" max="4" width="16.85546875" style="36" customWidth="1"/>
    <col min="5" max="8" width="15.7109375" style="38" customWidth="1"/>
    <col min="9" max="10" width="11.42578125" style="36"/>
    <col min="12" max="14" width="11.42578125" style="36"/>
    <col min="16" max="16" width="11.42578125" style="36"/>
    <col min="17" max="17" width="22.85546875" style="36" customWidth="1"/>
    <col min="18" max="18" width="18" style="36" customWidth="1"/>
    <col min="19" max="19" width="2.5703125" customWidth="1"/>
    <col min="20" max="31" width="19.5703125" customWidth="1"/>
  </cols>
  <sheetData>
    <row r="1" spans="1:31" ht="16.5" thickBot="1" x14ac:dyDescent="0.3">
      <c r="T1" s="107" t="s">
        <v>83</v>
      </c>
      <c r="U1" s="107"/>
      <c r="V1" s="107"/>
      <c r="W1" s="107"/>
      <c r="X1" s="107"/>
      <c r="Y1" s="107"/>
      <c r="Z1" s="107"/>
      <c r="AA1" s="107"/>
      <c r="AB1" s="107"/>
      <c r="AC1" s="107"/>
      <c r="AD1" s="107"/>
      <c r="AE1" s="107"/>
    </row>
    <row r="2" spans="1:31" ht="26.25" customHeight="1" thickBot="1" x14ac:dyDescent="0.35">
      <c r="A2" s="114" t="s">
        <v>96</v>
      </c>
      <c r="B2" s="114"/>
      <c r="C2" s="114"/>
      <c r="D2" s="114"/>
      <c r="E2" s="115"/>
      <c r="F2" s="115"/>
      <c r="G2" s="115"/>
      <c r="H2" s="115"/>
      <c r="I2" s="116" t="s">
        <v>97</v>
      </c>
      <c r="J2" s="116"/>
      <c r="K2" s="116"/>
      <c r="L2" s="116"/>
      <c r="M2" s="116"/>
      <c r="N2" s="116"/>
      <c r="O2" s="116"/>
      <c r="P2" s="116"/>
      <c r="T2" s="108" t="s">
        <v>66</v>
      </c>
      <c r="U2" s="109"/>
      <c r="V2" s="110"/>
      <c r="W2" s="111" t="s">
        <v>67</v>
      </c>
      <c r="X2" s="112"/>
      <c r="Y2" s="113"/>
      <c r="Z2" s="108" t="s">
        <v>68</v>
      </c>
      <c r="AA2" s="109"/>
      <c r="AB2" s="110"/>
      <c r="AC2" s="111" t="s">
        <v>69</v>
      </c>
      <c r="AD2" s="112"/>
      <c r="AE2" s="113"/>
    </row>
    <row r="3" spans="1:31" ht="27" customHeight="1" thickBot="1" x14ac:dyDescent="0.3">
      <c r="A3" s="65" t="s">
        <v>59</v>
      </c>
      <c r="B3" s="65" t="s">
        <v>60</v>
      </c>
      <c r="C3" s="65" t="s">
        <v>61</v>
      </c>
      <c r="D3" s="66" t="s">
        <v>99</v>
      </c>
      <c r="E3" s="52" t="s">
        <v>62</v>
      </c>
      <c r="F3" s="53" t="s">
        <v>63</v>
      </c>
      <c r="G3" s="53" t="s">
        <v>64</v>
      </c>
      <c r="H3" s="73" t="s">
        <v>65</v>
      </c>
      <c r="I3" s="117" t="s">
        <v>66</v>
      </c>
      <c r="J3" s="118"/>
      <c r="K3" s="119" t="s">
        <v>67</v>
      </c>
      <c r="L3" s="120"/>
      <c r="M3" s="121" t="s">
        <v>68</v>
      </c>
      <c r="N3" s="122"/>
      <c r="O3" s="123" t="s">
        <v>69</v>
      </c>
      <c r="P3" s="124"/>
      <c r="Q3" s="67" t="s">
        <v>70</v>
      </c>
      <c r="R3" s="64" t="s">
        <v>100</v>
      </c>
      <c r="T3" s="68" t="s">
        <v>71</v>
      </c>
      <c r="U3" s="69" t="s">
        <v>72</v>
      </c>
      <c r="V3" s="70" t="s">
        <v>73</v>
      </c>
      <c r="W3" s="68" t="s">
        <v>74</v>
      </c>
      <c r="X3" s="69" t="s">
        <v>75</v>
      </c>
      <c r="Y3" s="70" t="s">
        <v>76</v>
      </c>
      <c r="Z3" s="68" t="s">
        <v>77</v>
      </c>
      <c r="AA3" s="69" t="s">
        <v>78</v>
      </c>
      <c r="AB3" s="70" t="s">
        <v>79</v>
      </c>
      <c r="AC3" s="68" t="s">
        <v>80</v>
      </c>
      <c r="AD3" s="69" t="s">
        <v>81</v>
      </c>
      <c r="AE3" s="70" t="s">
        <v>82</v>
      </c>
    </row>
    <row r="4" spans="1:31" s="37" customFormat="1" ht="60" x14ac:dyDescent="0.25">
      <c r="A4" s="43">
        <v>1</v>
      </c>
      <c r="B4" s="41" t="s">
        <v>84</v>
      </c>
      <c r="C4" s="41" t="s">
        <v>85</v>
      </c>
      <c r="D4" s="49">
        <v>0.14000000000000001</v>
      </c>
      <c r="E4" s="54"/>
      <c r="F4" s="39"/>
      <c r="G4" s="45">
        <v>0.5</v>
      </c>
      <c r="H4" s="45">
        <v>0.5</v>
      </c>
      <c r="I4" s="59"/>
      <c r="J4" s="78">
        <f>SUMPRODUCT(I4*D4)</f>
        <v>0</v>
      </c>
      <c r="K4" s="80"/>
      <c r="L4" s="78">
        <f>SUMPRODUCT(K4*D4)</f>
        <v>0</v>
      </c>
      <c r="M4" s="82"/>
      <c r="N4" s="83">
        <f>SUMPRODUCT(M4*D4)</f>
        <v>0</v>
      </c>
      <c r="O4" s="82"/>
      <c r="P4" s="83">
        <f>SUMPRODUCT(O4*D4)</f>
        <v>0</v>
      </c>
      <c r="Q4" s="51"/>
      <c r="R4" s="48"/>
      <c r="T4" s="84"/>
      <c r="U4" s="85"/>
      <c r="V4" s="86"/>
      <c r="W4" s="84"/>
      <c r="X4" s="85"/>
      <c r="Y4" s="86"/>
      <c r="Z4" s="87"/>
      <c r="AA4" s="88"/>
      <c r="AB4" s="89"/>
      <c r="AC4" s="87"/>
      <c r="AD4" s="88"/>
      <c r="AE4" s="89"/>
    </row>
    <row r="5" spans="1:31" s="37" customFormat="1" ht="60" x14ac:dyDescent="0.25">
      <c r="A5" s="43">
        <v>2</v>
      </c>
      <c r="B5" s="42" t="s">
        <v>101</v>
      </c>
      <c r="C5" s="41" t="s">
        <v>89</v>
      </c>
      <c r="D5" s="49">
        <v>0.09</v>
      </c>
      <c r="E5" s="54"/>
      <c r="F5" s="40"/>
      <c r="G5" s="45">
        <v>1</v>
      </c>
      <c r="H5" s="74"/>
      <c r="I5" s="59"/>
      <c r="J5" s="78">
        <f t="shared" ref="J5:K17" si="0">SUMPRODUCT(I5*D5)</f>
        <v>0</v>
      </c>
      <c r="K5" s="80"/>
      <c r="L5" s="78">
        <f t="shared" ref="L5:L17" si="1">SUMPRODUCT(K5*D5)</f>
        <v>0</v>
      </c>
      <c r="M5" s="61"/>
      <c r="N5" s="60">
        <f t="shared" ref="N5:N17" si="2">SUMPRODUCT(M5*D5)</f>
        <v>0</v>
      </c>
      <c r="O5" s="61"/>
      <c r="P5" s="60">
        <f t="shared" ref="P5:P17" si="3">SUMPRODUCT(O5*D5)</f>
        <v>0</v>
      </c>
      <c r="Q5" s="51"/>
      <c r="R5" s="48"/>
      <c r="T5" s="84"/>
      <c r="U5" s="85"/>
      <c r="V5" s="86"/>
      <c r="W5" s="84"/>
      <c r="X5" s="85"/>
      <c r="Y5" s="86"/>
      <c r="Z5" s="86"/>
      <c r="AA5" s="86"/>
      <c r="AB5" s="89"/>
      <c r="AC5" s="86"/>
      <c r="AD5" s="86"/>
      <c r="AE5" s="89"/>
    </row>
    <row r="6" spans="1:31" s="37" customFormat="1" ht="48" x14ac:dyDescent="0.25">
      <c r="A6" s="43">
        <v>3</v>
      </c>
      <c r="B6" s="42" t="s">
        <v>86</v>
      </c>
      <c r="C6" s="41" t="s">
        <v>90</v>
      </c>
      <c r="D6" s="49">
        <v>0.06</v>
      </c>
      <c r="E6" s="54"/>
      <c r="F6" s="45">
        <v>1</v>
      </c>
      <c r="G6" s="40"/>
      <c r="H6" s="74"/>
      <c r="I6" s="81"/>
      <c r="J6" s="78">
        <f t="shared" si="0"/>
        <v>0</v>
      </c>
      <c r="K6" s="80"/>
      <c r="L6" s="78">
        <f t="shared" si="1"/>
        <v>0</v>
      </c>
      <c r="M6" s="61"/>
      <c r="N6" s="60">
        <f t="shared" si="2"/>
        <v>0</v>
      </c>
      <c r="O6" s="61"/>
      <c r="P6" s="60">
        <f t="shared" si="3"/>
        <v>0</v>
      </c>
      <c r="Q6" s="51"/>
      <c r="R6" s="48"/>
      <c r="T6" s="84"/>
      <c r="U6" s="85"/>
      <c r="V6" s="89"/>
      <c r="W6" s="84"/>
      <c r="X6" s="85"/>
      <c r="Y6" s="86"/>
      <c r="Z6" s="86"/>
      <c r="AA6" s="86"/>
      <c r="AB6" s="86"/>
      <c r="AC6" s="86"/>
      <c r="AD6" s="86"/>
      <c r="AE6" s="89"/>
    </row>
    <row r="7" spans="1:31" s="37" customFormat="1" ht="48" x14ac:dyDescent="0.25">
      <c r="A7" s="43">
        <v>4</v>
      </c>
      <c r="B7" s="42" t="s">
        <v>93</v>
      </c>
      <c r="C7" s="41" t="s">
        <v>98</v>
      </c>
      <c r="D7" s="49">
        <v>0.09</v>
      </c>
      <c r="E7" s="55"/>
      <c r="F7" s="45">
        <v>1</v>
      </c>
      <c r="G7" s="40"/>
      <c r="H7" s="75"/>
      <c r="I7" s="61"/>
      <c r="J7" s="78">
        <f t="shared" si="0"/>
        <v>0</v>
      </c>
      <c r="K7" s="80"/>
      <c r="L7" s="78">
        <f t="shared" si="1"/>
        <v>0</v>
      </c>
      <c r="M7" s="61"/>
      <c r="N7" s="60">
        <f t="shared" si="2"/>
        <v>0</v>
      </c>
      <c r="O7" s="61"/>
      <c r="P7" s="60">
        <f t="shared" si="3"/>
        <v>0</v>
      </c>
      <c r="Q7" s="51"/>
      <c r="R7" s="48"/>
      <c r="T7" s="84"/>
      <c r="U7" s="88"/>
      <c r="V7" s="89"/>
      <c r="W7" s="84"/>
      <c r="X7" s="85"/>
      <c r="Y7" s="86"/>
      <c r="Z7" s="86"/>
      <c r="AA7" s="86"/>
      <c r="AB7" s="86"/>
      <c r="AC7" s="86"/>
      <c r="AD7" s="86"/>
      <c r="AE7" s="89"/>
    </row>
    <row r="8" spans="1:31" s="37" customFormat="1" ht="60" x14ac:dyDescent="0.25">
      <c r="A8" s="43">
        <v>5</v>
      </c>
      <c r="B8" s="42" t="s">
        <v>93</v>
      </c>
      <c r="C8" s="41" t="s">
        <v>92</v>
      </c>
      <c r="D8" s="49">
        <v>0.09</v>
      </c>
      <c r="E8" s="55"/>
      <c r="F8" s="45">
        <v>1</v>
      </c>
      <c r="G8" s="40"/>
      <c r="H8" s="75"/>
      <c r="I8" s="61"/>
      <c r="J8" s="78">
        <f t="shared" si="0"/>
        <v>0</v>
      </c>
      <c r="K8" s="80"/>
      <c r="L8" s="78">
        <f t="shared" si="1"/>
        <v>0</v>
      </c>
      <c r="M8" s="61"/>
      <c r="N8" s="60">
        <f t="shared" si="2"/>
        <v>0</v>
      </c>
      <c r="O8" s="61"/>
      <c r="P8" s="60">
        <f t="shared" si="3"/>
        <v>0</v>
      </c>
      <c r="Q8" s="51"/>
      <c r="R8" s="48"/>
      <c r="T8" s="84"/>
      <c r="U8" s="88"/>
      <c r="V8" s="89"/>
      <c r="W8" s="84"/>
      <c r="X8" s="85"/>
      <c r="Y8" s="86"/>
      <c r="Z8" s="86"/>
      <c r="AA8" s="86"/>
      <c r="AB8" s="86"/>
      <c r="AC8" s="86"/>
      <c r="AD8" s="86"/>
      <c r="AE8" s="89"/>
    </row>
    <row r="9" spans="1:31" s="37" customFormat="1" ht="48" x14ac:dyDescent="0.25">
      <c r="A9" s="43">
        <v>6</v>
      </c>
      <c r="B9" s="42" t="s">
        <v>94</v>
      </c>
      <c r="C9" s="41" t="s">
        <v>95</v>
      </c>
      <c r="D9" s="49">
        <v>0.09</v>
      </c>
      <c r="E9" s="55"/>
      <c r="F9" s="45">
        <v>1</v>
      </c>
      <c r="G9" s="40"/>
      <c r="H9" s="75"/>
      <c r="I9" s="61"/>
      <c r="J9" s="78">
        <f t="shared" si="0"/>
        <v>0</v>
      </c>
      <c r="K9" s="80"/>
      <c r="L9" s="78">
        <f t="shared" si="1"/>
        <v>0</v>
      </c>
      <c r="M9" s="61"/>
      <c r="N9" s="60">
        <f t="shared" si="2"/>
        <v>0</v>
      </c>
      <c r="O9" s="61"/>
      <c r="P9" s="60">
        <f t="shared" si="3"/>
        <v>0</v>
      </c>
      <c r="Q9" s="51"/>
      <c r="R9" s="48"/>
      <c r="T9" s="84"/>
      <c r="U9" s="88"/>
      <c r="V9" s="89"/>
      <c r="W9" s="84"/>
      <c r="X9" s="85"/>
      <c r="Y9" s="86"/>
      <c r="Z9" s="86"/>
      <c r="AA9" s="86"/>
      <c r="AB9" s="86"/>
      <c r="AC9" s="86"/>
      <c r="AD9" s="86"/>
      <c r="AE9" s="89"/>
    </row>
    <row r="10" spans="1:31" s="37" customFormat="1" ht="24" x14ac:dyDescent="0.25">
      <c r="A10" s="43">
        <v>8</v>
      </c>
      <c r="B10" s="42" t="s">
        <v>91</v>
      </c>
      <c r="C10" s="41" t="s">
        <v>87</v>
      </c>
      <c r="D10" s="49">
        <v>7.0000000000000007E-2</v>
      </c>
      <c r="E10" s="56">
        <v>0.2</v>
      </c>
      <c r="F10" s="44">
        <v>0.25</v>
      </c>
      <c r="G10" s="44">
        <v>0.3</v>
      </c>
      <c r="H10" s="76">
        <v>0.25</v>
      </c>
      <c r="I10" s="61"/>
      <c r="J10" s="78">
        <f t="shared" si="0"/>
        <v>0</v>
      </c>
      <c r="K10" s="61"/>
      <c r="L10" s="78">
        <f t="shared" si="1"/>
        <v>0</v>
      </c>
      <c r="M10" s="61"/>
      <c r="N10" s="60">
        <f t="shared" si="2"/>
        <v>0</v>
      </c>
      <c r="O10" s="61"/>
      <c r="P10" s="60">
        <f t="shared" si="3"/>
        <v>0</v>
      </c>
      <c r="Q10" s="51"/>
      <c r="R10" s="48"/>
      <c r="T10" s="84"/>
      <c r="U10" s="88"/>
      <c r="V10" s="89"/>
      <c r="W10" s="87"/>
      <c r="X10" s="88"/>
      <c r="Y10" s="89"/>
      <c r="Z10" s="89"/>
      <c r="AA10" s="89"/>
      <c r="AB10" s="89"/>
      <c r="AC10" s="89"/>
      <c r="AD10" s="89"/>
      <c r="AE10" s="89"/>
    </row>
    <row r="11" spans="1:31" s="37" customFormat="1" ht="24" x14ac:dyDescent="0.25">
      <c r="A11" s="43">
        <v>9</v>
      </c>
      <c r="B11" s="42" t="s">
        <v>49</v>
      </c>
      <c r="C11" s="41" t="s">
        <v>88</v>
      </c>
      <c r="D11" s="49">
        <v>7.0000000000000007E-2</v>
      </c>
      <c r="E11" s="56">
        <v>0.2</v>
      </c>
      <c r="F11" s="44">
        <v>0.25</v>
      </c>
      <c r="G11" s="44">
        <v>0.3</v>
      </c>
      <c r="H11" s="76">
        <v>0.25</v>
      </c>
      <c r="I11" s="61"/>
      <c r="J11" s="78">
        <f t="shared" si="0"/>
        <v>0</v>
      </c>
      <c r="K11" s="61"/>
      <c r="L11" s="78">
        <f t="shared" si="1"/>
        <v>0</v>
      </c>
      <c r="M11" s="61"/>
      <c r="N11" s="60">
        <f t="shared" si="2"/>
        <v>0</v>
      </c>
      <c r="O11" s="61"/>
      <c r="P11" s="60">
        <f t="shared" si="3"/>
        <v>0</v>
      </c>
      <c r="Q11" s="51"/>
      <c r="R11" s="48"/>
      <c r="T11" s="84"/>
      <c r="U11" s="88"/>
      <c r="V11" s="89"/>
      <c r="W11" s="87"/>
      <c r="X11" s="88"/>
      <c r="Y11" s="89"/>
      <c r="Z11" s="89"/>
      <c r="AA11" s="89"/>
      <c r="AB11" s="89"/>
      <c r="AC11" s="89"/>
      <c r="AD11" s="89"/>
      <c r="AE11" s="89"/>
    </row>
    <row r="12" spans="1:31" s="37" customFormat="1" ht="45" x14ac:dyDescent="0.25">
      <c r="A12" s="43">
        <v>10</v>
      </c>
      <c r="B12" s="42" t="s">
        <v>38</v>
      </c>
      <c r="C12" s="41" t="s">
        <v>50</v>
      </c>
      <c r="D12" s="49">
        <v>0.05</v>
      </c>
      <c r="E12" s="54"/>
      <c r="F12" s="46">
        <v>0.5</v>
      </c>
      <c r="G12" s="46">
        <v>0.5</v>
      </c>
      <c r="H12" s="74"/>
      <c r="I12" s="61"/>
      <c r="J12" s="78">
        <f t="shared" si="0"/>
        <v>0</v>
      </c>
      <c r="K12" s="80"/>
      <c r="L12" s="78">
        <f t="shared" si="1"/>
        <v>0</v>
      </c>
      <c r="M12" s="61"/>
      <c r="N12" s="60">
        <f t="shared" si="2"/>
        <v>0</v>
      </c>
      <c r="O12" s="61"/>
      <c r="P12" s="60">
        <f t="shared" si="3"/>
        <v>0</v>
      </c>
      <c r="Q12" s="51"/>
      <c r="R12" s="48"/>
      <c r="T12" s="90"/>
      <c r="U12" s="91"/>
      <c r="V12" s="92"/>
      <c r="W12" s="93"/>
      <c r="X12" s="94"/>
      <c r="Y12" s="95"/>
      <c r="Z12" s="87"/>
      <c r="AA12" s="87"/>
      <c r="AB12" s="87"/>
      <c r="AC12" s="87"/>
      <c r="AD12" s="87"/>
      <c r="AE12" s="89"/>
    </row>
    <row r="13" spans="1:31" s="37" customFormat="1" ht="36" x14ac:dyDescent="0.25">
      <c r="A13" s="43">
        <v>11</v>
      </c>
      <c r="B13" s="42" t="s">
        <v>38</v>
      </c>
      <c r="C13" s="41" t="s">
        <v>47</v>
      </c>
      <c r="D13" s="49">
        <v>0.05</v>
      </c>
      <c r="E13" s="54"/>
      <c r="F13" s="46">
        <v>0.5</v>
      </c>
      <c r="G13" s="46">
        <v>0.5</v>
      </c>
      <c r="H13" s="74"/>
      <c r="I13" s="61"/>
      <c r="J13" s="78">
        <f t="shared" si="0"/>
        <v>0</v>
      </c>
      <c r="K13" s="80"/>
      <c r="L13" s="78">
        <f t="shared" si="1"/>
        <v>0</v>
      </c>
      <c r="M13" s="61"/>
      <c r="N13" s="60">
        <f t="shared" si="2"/>
        <v>0</v>
      </c>
      <c r="O13" s="61"/>
      <c r="P13" s="60">
        <f t="shared" si="3"/>
        <v>0</v>
      </c>
      <c r="Q13" s="51"/>
      <c r="R13" s="48"/>
      <c r="T13" s="90"/>
      <c r="U13" s="91"/>
      <c r="V13" s="92"/>
      <c r="W13" s="96"/>
      <c r="X13" s="94"/>
      <c r="Y13" s="95"/>
      <c r="Z13" s="95"/>
      <c r="AA13" s="95"/>
      <c r="AB13" s="95"/>
      <c r="AC13" s="95"/>
      <c r="AD13" s="95"/>
      <c r="AE13" s="89"/>
    </row>
    <row r="14" spans="1:31" s="37" customFormat="1" ht="36" x14ac:dyDescent="0.25">
      <c r="A14" s="43">
        <v>12</v>
      </c>
      <c r="B14" s="42" t="s">
        <v>38</v>
      </c>
      <c r="C14" s="41" t="s">
        <v>48</v>
      </c>
      <c r="D14" s="49">
        <v>0.05</v>
      </c>
      <c r="E14" s="54"/>
      <c r="F14" s="46">
        <v>0.5</v>
      </c>
      <c r="G14" s="46">
        <v>0.5</v>
      </c>
      <c r="H14" s="74"/>
      <c r="I14" s="61"/>
      <c r="J14" s="78">
        <f t="shared" si="0"/>
        <v>0</v>
      </c>
      <c r="K14" s="80"/>
      <c r="L14" s="78">
        <f t="shared" si="1"/>
        <v>0</v>
      </c>
      <c r="M14" s="61"/>
      <c r="N14" s="60">
        <f t="shared" si="2"/>
        <v>0</v>
      </c>
      <c r="O14" s="61"/>
      <c r="P14" s="60">
        <f t="shared" si="3"/>
        <v>0</v>
      </c>
      <c r="Q14" s="51"/>
      <c r="R14" s="48"/>
      <c r="T14" s="90"/>
      <c r="U14" s="91"/>
      <c r="V14" s="92"/>
      <c r="W14" s="96"/>
      <c r="X14" s="94"/>
      <c r="Y14" s="95"/>
      <c r="Z14" s="95"/>
      <c r="AA14" s="95"/>
      <c r="AB14" s="95"/>
      <c r="AC14" s="95"/>
      <c r="AD14" s="95"/>
      <c r="AE14" s="89"/>
    </row>
    <row r="15" spans="1:31" s="37" customFormat="1" ht="36" x14ac:dyDescent="0.25">
      <c r="A15" s="43">
        <v>13</v>
      </c>
      <c r="B15" s="42" t="s">
        <v>38</v>
      </c>
      <c r="C15" s="41" t="s">
        <v>39</v>
      </c>
      <c r="D15" s="49">
        <v>0.05</v>
      </c>
      <c r="E15" s="54"/>
      <c r="F15" s="46">
        <v>0.5</v>
      </c>
      <c r="G15" s="46">
        <v>0.5</v>
      </c>
      <c r="H15" s="74"/>
      <c r="I15" s="61"/>
      <c r="J15" s="78">
        <f t="shared" si="0"/>
        <v>0</v>
      </c>
      <c r="K15" s="80"/>
      <c r="L15" s="78">
        <f t="shared" si="1"/>
        <v>0</v>
      </c>
      <c r="M15" s="61"/>
      <c r="N15" s="60">
        <f t="shared" si="2"/>
        <v>0</v>
      </c>
      <c r="O15" s="61"/>
      <c r="P15" s="60">
        <f t="shared" si="3"/>
        <v>0</v>
      </c>
      <c r="Q15" s="51"/>
      <c r="R15" s="48"/>
      <c r="T15" s="90"/>
      <c r="U15" s="91"/>
      <c r="V15" s="92"/>
      <c r="W15" s="97"/>
      <c r="X15" s="98"/>
      <c r="Y15" s="99"/>
      <c r="Z15" s="99"/>
      <c r="AA15" s="99"/>
      <c r="AB15" s="99"/>
      <c r="AC15" s="99"/>
      <c r="AD15" s="99"/>
      <c r="AE15" s="89"/>
    </row>
    <row r="16" spans="1:31" s="37" customFormat="1" ht="60" x14ac:dyDescent="0.25">
      <c r="A16" s="43">
        <v>14</v>
      </c>
      <c r="B16" s="42" t="s">
        <v>38</v>
      </c>
      <c r="C16" s="41" t="s">
        <v>51</v>
      </c>
      <c r="D16" s="49">
        <v>0.05</v>
      </c>
      <c r="E16" s="54"/>
      <c r="F16" s="46">
        <v>0.5</v>
      </c>
      <c r="G16" s="46">
        <v>0.5</v>
      </c>
      <c r="H16" s="74"/>
      <c r="I16" s="61"/>
      <c r="J16" s="78">
        <f t="shared" si="0"/>
        <v>0</v>
      </c>
      <c r="K16" s="61"/>
      <c r="L16" s="78">
        <f t="shared" si="1"/>
        <v>0</v>
      </c>
      <c r="M16" s="61"/>
      <c r="N16" s="60">
        <f t="shared" si="2"/>
        <v>0</v>
      </c>
      <c r="O16" s="61"/>
      <c r="P16" s="60">
        <f t="shared" si="3"/>
        <v>0</v>
      </c>
      <c r="Q16" s="51"/>
      <c r="R16" s="48"/>
      <c r="T16" s="90"/>
      <c r="U16" s="91"/>
      <c r="V16" s="92"/>
      <c r="W16" s="96"/>
      <c r="X16" s="96"/>
      <c r="Y16" s="96"/>
      <c r="Z16" s="96"/>
      <c r="AA16" s="96"/>
      <c r="AB16" s="96"/>
      <c r="AC16" s="96"/>
      <c r="AD16" s="96"/>
      <c r="AE16" s="89"/>
    </row>
    <row r="17" spans="1:31" s="37" customFormat="1" ht="36.75" thickBot="1" x14ac:dyDescent="0.3">
      <c r="A17" s="43">
        <v>15</v>
      </c>
      <c r="B17" s="42" t="s">
        <v>38</v>
      </c>
      <c r="C17" s="41" t="s">
        <v>40</v>
      </c>
      <c r="D17" s="50">
        <v>0.05</v>
      </c>
      <c r="E17" s="57"/>
      <c r="F17" s="58">
        <v>0.5</v>
      </c>
      <c r="G17" s="58">
        <v>0.5</v>
      </c>
      <c r="H17" s="77"/>
      <c r="I17" s="71"/>
      <c r="J17" s="79">
        <f t="shared" si="0"/>
        <v>0</v>
      </c>
      <c r="K17" s="72"/>
      <c r="L17" s="79">
        <f t="shared" si="1"/>
        <v>0</v>
      </c>
      <c r="M17" s="71"/>
      <c r="N17" s="62">
        <f t="shared" si="2"/>
        <v>0</v>
      </c>
      <c r="O17" s="71"/>
      <c r="P17" s="62">
        <f t="shared" si="3"/>
        <v>0</v>
      </c>
      <c r="Q17" s="51"/>
      <c r="R17" s="48"/>
      <c r="T17" s="100"/>
      <c r="U17" s="101"/>
      <c r="V17" s="102"/>
      <c r="W17" s="103"/>
      <c r="X17" s="104"/>
      <c r="Y17" s="105"/>
      <c r="Z17" s="105"/>
      <c r="AA17" s="105"/>
      <c r="AB17" s="105"/>
      <c r="AC17" s="105"/>
      <c r="AD17" s="105"/>
      <c r="AE17" s="106"/>
    </row>
    <row r="18" spans="1:31" ht="16.5" thickBot="1" x14ac:dyDescent="0.3">
      <c r="D18" s="47">
        <f>SUM(D4:D17)</f>
        <v>1.0000000000000002</v>
      </c>
    </row>
    <row r="19" spans="1:31" ht="16.5" thickBot="1" x14ac:dyDescent="0.3">
      <c r="R19" s="63">
        <f>SUM(R4:R18)</f>
        <v>0</v>
      </c>
    </row>
  </sheetData>
  <mergeCells count="11">
    <mergeCell ref="A2:H2"/>
    <mergeCell ref="I2:P2"/>
    <mergeCell ref="I3:J3"/>
    <mergeCell ref="K3:L3"/>
    <mergeCell ref="M3:N3"/>
    <mergeCell ref="O3:P3"/>
    <mergeCell ref="T1:AE1"/>
    <mergeCell ref="T2:V2"/>
    <mergeCell ref="W2:Y2"/>
    <mergeCell ref="Z2:AB2"/>
    <mergeCell ref="AC2:A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13"/>
  <sheetViews>
    <sheetView zoomScale="80" zoomScaleNormal="80" workbookViewId="0">
      <pane ySplit="2" topLeftCell="A11" activePane="bottomLeft" state="frozen"/>
      <selection pane="bottomLeft" activeCell="B12" sqref="B12"/>
    </sheetView>
  </sheetViews>
  <sheetFormatPr baseColWidth="10" defaultRowHeight="15" x14ac:dyDescent="0.2"/>
  <cols>
    <col min="1" max="1" width="7.28515625" style="2" customWidth="1"/>
    <col min="2" max="2" width="86.140625" style="3" customWidth="1"/>
    <col min="3" max="3" width="37.85546875" style="3" customWidth="1"/>
    <col min="4" max="4" width="36.28515625" style="12" customWidth="1"/>
    <col min="5" max="16384" width="11.42578125" style="3"/>
  </cols>
  <sheetData>
    <row r="1" spans="1:4" ht="18.75" thickBot="1" x14ac:dyDescent="0.3">
      <c r="A1" s="125" t="s">
        <v>4</v>
      </c>
      <c r="B1" s="126"/>
      <c r="C1" s="126"/>
      <c r="D1" s="127"/>
    </row>
    <row r="2" spans="1:4" ht="18.75" thickBot="1" x14ac:dyDescent="0.25">
      <c r="A2" s="4" t="s">
        <v>5</v>
      </c>
      <c r="B2" s="5" t="s">
        <v>0</v>
      </c>
      <c r="C2" s="5" t="s">
        <v>2</v>
      </c>
      <c r="D2" s="6" t="s">
        <v>3</v>
      </c>
    </row>
    <row r="3" spans="1:4" ht="112.5" customHeight="1" x14ac:dyDescent="0.2">
      <c r="A3" s="130">
        <v>1</v>
      </c>
      <c r="B3" s="128" t="s">
        <v>14</v>
      </c>
      <c r="C3" s="7" t="s">
        <v>53</v>
      </c>
      <c r="D3" s="8"/>
    </row>
    <row r="4" spans="1:4" ht="160.5" customHeight="1" x14ac:dyDescent="0.2">
      <c r="A4" s="131"/>
      <c r="B4" s="129"/>
      <c r="C4" s="9" t="s">
        <v>32</v>
      </c>
      <c r="D4" s="10" t="s">
        <v>33</v>
      </c>
    </row>
    <row r="5" spans="1:4" ht="88.5" customHeight="1" x14ac:dyDescent="0.2">
      <c r="A5" s="11">
        <v>2</v>
      </c>
      <c r="B5" s="13" t="s">
        <v>10</v>
      </c>
      <c r="C5" s="9" t="s">
        <v>7</v>
      </c>
      <c r="D5" s="10" t="s">
        <v>11</v>
      </c>
    </row>
    <row r="6" spans="1:4" ht="102.75" customHeight="1" x14ac:dyDescent="0.2">
      <c r="A6" s="11">
        <v>3</v>
      </c>
      <c r="B6" s="1" t="s">
        <v>12</v>
      </c>
      <c r="C6" s="9" t="s">
        <v>18</v>
      </c>
      <c r="D6" s="10" t="s">
        <v>19</v>
      </c>
    </row>
    <row r="7" spans="1:4" ht="340.5" customHeight="1" x14ac:dyDescent="0.2">
      <c r="A7" s="11">
        <v>4</v>
      </c>
      <c r="B7" s="1" t="s">
        <v>13</v>
      </c>
      <c r="C7" s="9" t="s">
        <v>16</v>
      </c>
      <c r="D7" s="10" t="s">
        <v>20</v>
      </c>
    </row>
    <row r="8" spans="1:4" ht="90" customHeight="1" x14ac:dyDescent="0.2">
      <c r="A8" s="11">
        <v>5</v>
      </c>
      <c r="B8" s="1" t="s">
        <v>1</v>
      </c>
      <c r="C8" s="9" t="s">
        <v>8</v>
      </c>
      <c r="D8" s="10" t="s">
        <v>31</v>
      </c>
    </row>
    <row r="9" spans="1:4" ht="67.5" customHeight="1" x14ac:dyDescent="0.2">
      <c r="A9" s="11">
        <v>6</v>
      </c>
      <c r="B9" s="1" t="s">
        <v>54</v>
      </c>
      <c r="C9" s="9" t="s">
        <v>9</v>
      </c>
      <c r="D9" s="10" t="s">
        <v>17</v>
      </c>
    </row>
    <row r="10" spans="1:4" ht="344.25" customHeight="1" x14ac:dyDescent="0.2">
      <c r="A10" s="11">
        <v>7</v>
      </c>
      <c r="B10" s="1" t="s">
        <v>15</v>
      </c>
      <c r="C10" s="9" t="s">
        <v>6</v>
      </c>
      <c r="D10" s="10" t="s">
        <v>55</v>
      </c>
    </row>
    <row r="11" spans="1:4" ht="180" x14ac:dyDescent="0.2">
      <c r="A11" s="11">
        <v>8</v>
      </c>
      <c r="B11" s="13" t="s">
        <v>57</v>
      </c>
      <c r="C11" s="9" t="s">
        <v>56</v>
      </c>
      <c r="D11" s="10" t="s">
        <v>58</v>
      </c>
    </row>
    <row r="12" spans="1:4" ht="210" x14ac:dyDescent="0.2">
      <c r="A12" s="11">
        <v>9</v>
      </c>
      <c r="B12" s="15" t="s">
        <v>21</v>
      </c>
      <c r="C12" s="16" t="s">
        <v>22</v>
      </c>
      <c r="D12" s="14" t="s">
        <v>24</v>
      </c>
    </row>
    <row r="13" spans="1:4" ht="129.75" customHeight="1" x14ac:dyDescent="0.2">
      <c r="A13" s="11">
        <v>10</v>
      </c>
      <c r="B13" s="14" t="s">
        <v>26</v>
      </c>
      <c r="C13" s="14" t="s">
        <v>23</v>
      </c>
      <c r="D13" s="14" t="s">
        <v>25</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4" sqref="B4"/>
    </sheetView>
  </sheetViews>
  <sheetFormatPr baseColWidth="10" defaultRowHeight="12" x14ac:dyDescent="0.2"/>
  <cols>
    <col min="1" max="1" width="41.85546875" style="17" customWidth="1"/>
    <col min="2" max="2" width="21.42578125" style="18" customWidth="1"/>
    <col min="3" max="4" width="8.28515625" style="18" customWidth="1"/>
    <col min="5" max="5" width="9.140625" style="17" customWidth="1"/>
    <col min="6" max="16384" width="11.42578125" style="17"/>
  </cols>
  <sheetData>
    <row r="1" spans="1:5" ht="12.75" thickBot="1" x14ac:dyDescent="0.25">
      <c r="A1" s="132" t="s">
        <v>27</v>
      </c>
      <c r="B1" s="133"/>
      <c r="C1" s="133"/>
      <c r="D1" s="133"/>
      <c r="E1" s="134"/>
    </row>
    <row r="2" spans="1:5" s="19" customFormat="1" ht="15" customHeight="1" x14ac:dyDescent="0.2">
      <c r="A2" s="135" t="s">
        <v>28</v>
      </c>
      <c r="B2" s="35" t="s">
        <v>52</v>
      </c>
      <c r="C2" s="137" t="s">
        <v>29</v>
      </c>
      <c r="D2" s="138"/>
      <c r="E2" s="139" t="s">
        <v>30</v>
      </c>
    </row>
    <row r="3" spans="1:5" s="19" customFormat="1" ht="15.75" customHeight="1" thickBot="1" x14ac:dyDescent="0.25">
      <c r="A3" s="136"/>
      <c r="B3" s="28">
        <v>2022</v>
      </c>
      <c r="C3" s="29">
        <v>2023</v>
      </c>
      <c r="D3" s="30">
        <v>2024</v>
      </c>
      <c r="E3" s="140"/>
    </row>
    <row r="4" spans="1:5" ht="48" x14ac:dyDescent="0.2">
      <c r="A4" s="31" t="s">
        <v>34</v>
      </c>
      <c r="B4" s="22"/>
      <c r="C4" s="22"/>
      <c r="D4" s="22"/>
      <c r="E4" s="23"/>
    </row>
    <row r="5" spans="1:5" ht="36" x14ac:dyDescent="0.2">
      <c r="A5" s="32" t="s">
        <v>42</v>
      </c>
      <c r="B5" s="26" t="s">
        <v>35</v>
      </c>
      <c r="C5" s="20"/>
      <c r="D5" s="20"/>
      <c r="E5" s="24"/>
    </row>
    <row r="6" spans="1:5" ht="36" x14ac:dyDescent="0.2">
      <c r="A6" s="32" t="s">
        <v>43</v>
      </c>
      <c r="B6" s="26" t="s">
        <v>35</v>
      </c>
      <c r="C6" s="20"/>
      <c r="D6" s="20"/>
      <c r="E6" s="24"/>
    </row>
    <row r="7" spans="1:5" ht="48" x14ac:dyDescent="0.2">
      <c r="A7" s="32" t="s">
        <v>44</v>
      </c>
      <c r="B7" s="26" t="s">
        <v>36</v>
      </c>
      <c r="C7" s="20"/>
      <c r="D7" s="20"/>
      <c r="E7" s="24"/>
    </row>
    <row r="8" spans="1:5" ht="59.25" customHeight="1" x14ac:dyDescent="0.2">
      <c r="A8" s="33" t="s">
        <v>41</v>
      </c>
      <c r="B8" s="26" t="s">
        <v>45</v>
      </c>
      <c r="C8" s="20"/>
      <c r="D8" s="20"/>
      <c r="E8" s="24"/>
    </row>
    <row r="9" spans="1:5" ht="64.5" customHeight="1" thickBot="1" x14ac:dyDescent="0.25">
      <c r="A9" s="34" t="s">
        <v>46</v>
      </c>
      <c r="B9" s="27" t="s">
        <v>37</v>
      </c>
      <c r="C9" s="21"/>
      <c r="D9" s="21"/>
      <c r="E9" s="25"/>
    </row>
  </sheetData>
  <mergeCells count="4">
    <mergeCell ref="A1:E1"/>
    <mergeCell ref="A2:A3"/>
    <mergeCell ref="C2:D2"/>
    <mergeCell ref="E2: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Cronograma PINAR</vt:lpstr>
      <vt:lpstr>ASPECTOS CRITICOS</vt:lpstr>
      <vt:lpstr>MAPA DE RUTA PINAR</vt:lpstr>
      <vt:lpstr>'ASPECTOS CRITICOS'!Títulos_a_imprimir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Luz Hedy Ortíz</cp:lastModifiedBy>
  <cp:lastPrinted>2016-12-02T14:09:30Z</cp:lastPrinted>
  <dcterms:created xsi:type="dcterms:W3CDTF">2016-05-26T20:04:23Z</dcterms:created>
  <dcterms:modified xsi:type="dcterms:W3CDTF">2023-01-25T22:57:05Z</dcterms:modified>
</cp:coreProperties>
</file>