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mc:AlternateContent xmlns:mc="http://schemas.openxmlformats.org/markup-compatibility/2006">
    <mc:Choice Requires="x15">
      <x15ac:absPath xmlns:x15ac="http://schemas.microsoft.com/office/spreadsheetml/2010/11/ac" url="C:\Users\rmedina\Documents\Informacion Institucional_INCI\INCI 2023\PLANEACION INCI 2023\Planes\PLANES GESTION DOCUMENTAL\EVALUACION POR DEPEDENCIAS\SEGUIMIENTO PGD\TRIMESTRAL\"/>
    </mc:Choice>
  </mc:AlternateContent>
  <xr:revisionPtr revIDLastSave="0" documentId="13_ncr:1_{B2C1D17C-B8C7-402C-9775-E367DAA6B008}" xr6:coauthVersionLast="36" xr6:coauthVersionMax="36" xr10:uidLastSave="{00000000-0000-0000-0000-000000000000}"/>
  <bookViews>
    <workbookView xWindow="0" yWindow="0" windowWidth="24000" windowHeight="9525" xr2:uid="{00000000-000D-0000-FFFF-FFFF00000000}"/>
  </bookViews>
  <sheets>
    <sheet name="Cronograma y Ejecución PGD" sheetId="4" r:id="rId1"/>
  </sheets>
  <definedNames>
    <definedName name="COLORES">#REF!</definedName>
    <definedName name="_xlnm.Criteria">#REF!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8" i="4" l="1"/>
  <c r="R18" i="4" s="1"/>
  <c r="N18" i="4" l="1"/>
  <c r="P18" i="4"/>
  <c r="Q16" i="4" l="1"/>
  <c r="R16" i="4" s="1"/>
  <c r="Q15" i="4"/>
  <c r="R15" i="4" s="1"/>
  <c r="L16" i="4"/>
  <c r="J16" i="4"/>
  <c r="N16" i="4"/>
  <c r="P16" i="4"/>
  <c r="J15" i="4"/>
  <c r="L15" i="4"/>
  <c r="N15" i="4"/>
  <c r="P15" i="4"/>
  <c r="L10" i="4"/>
  <c r="J10" i="4"/>
  <c r="P8" i="4"/>
  <c r="P7" i="4"/>
  <c r="N8" i="4"/>
  <c r="N7" i="4"/>
  <c r="L8" i="4"/>
  <c r="L7" i="4"/>
  <c r="J8" i="4"/>
  <c r="J7" i="4"/>
  <c r="Q10" i="4"/>
  <c r="R10" i="4" s="1"/>
  <c r="D27" i="4"/>
  <c r="Q8" i="4"/>
  <c r="R8" i="4" s="1"/>
  <c r="Q7" i="4"/>
  <c r="R7" i="4" s="1"/>
  <c r="N10" i="4" l="1"/>
  <c r="P10" i="4"/>
  <c r="Q5" i="4" l="1"/>
  <c r="R5" i="4" s="1"/>
  <c r="Q6" i="4"/>
  <c r="R6" i="4" s="1"/>
  <c r="Q9" i="4"/>
  <c r="R9" i="4" s="1"/>
  <c r="Q11" i="4"/>
  <c r="R11" i="4" s="1"/>
  <c r="Q12" i="4"/>
  <c r="R12" i="4" s="1"/>
  <c r="Q13" i="4"/>
  <c r="R13" i="4" s="1"/>
  <c r="Q14" i="4"/>
  <c r="R14" i="4" s="1"/>
  <c r="Q17" i="4"/>
  <c r="R17" i="4" s="1"/>
  <c r="Q19" i="4"/>
  <c r="R19" i="4" s="1"/>
  <c r="Q20" i="4"/>
  <c r="R20" i="4" s="1"/>
  <c r="Q21" i="4"/>
  <c r="R21" i="4" s="1"/>
  <c r="Q22" i="4"/>
  <c r="R22" i="4" s="1"/>
  <c r="Q23" i="4"/>
  <c r="R23" i="4" s="1"/>
  <c r="Q24" i="4"/>
  <c r="R24" i="4" s="1"/>
  <c r="Q25" i="4"/>
  <c r="R25" i="4" s="1"/>
  <c r="Q26" i="4"/>
  <c r="R26" i="4" s="1"/>
  <c r="N5" i="4"/>
  <c r="P5" i="4"/>
  <c r="N6" i="4"/>
  <c r="P6" i="4"/>
  <c r="N9" i="4"/>
  <c r="P9" i="4"/>
  <c r="N11" i="4"/>
  <c r="P11" i="4"/>
  <c r="N12" i="4"/>
  <c r="P12" i="4"/>
  <c r="N13" i="4"/>
  <c r="P13" i="4"/>
  <c r="N14" i="4"/>
  <c r="P14" i="4"/>
  <c r="N17" i="4"/>
  <c r="P17" i="4"/>
  <c r="N19" i="4"/>
  <c r="P19" i="4"/>
  <c r="N20" i="4"/>
  <c r="P20" i="4"/>
  <c r="N21" i="4"/>
  <c r="P21" i="4"/>
  <c r="N22" i="4"/>
  <c r="P22" i="4"/>
  <c r="N23" i="4"/>
  <c r="P23" i="4"/>
  <c r="N24" i="4"/>
  <c r="P24" i="4"/>
  <c r="N25" i="4"/>
  <c r="P25" i="4"/>
  <c r="N26" i="4"/>
  <c r="P26" i="4"/>
  <c r="J20" i="4"/>
  <c r="L20" i="4"/>
  <c r="J21" i="4"/>
  <c r="L21" i="4"/>
  <c r="J22" i="4"/>
  <c r="L22" i="4"/>
  <c r="J23" i="4"/>
  <c r="L23" i="4"/>
  <c r="J24" i="4"/>
  <c r="L24" i="4"/>
  <c r="J25" i="4"/>
  <c r="L25" i="4"/>
  <c r="J26" i="4"/>
  <c r="L26" i="4"/>
  <c r="L6" i="4"/>
  <c r="L9" i="4"/>
  <c r="L11" i="4"/>
  <c r="L12" i="4"/>
  <c r="L13" i="4"/>
  <c r="J6" i="4"/>
  <c r="J9" i="4"/>
  <c r="J11" i="4"/>
  <c r="J12" i="4"/>
  <c r="J13" i="4"/>
  <c r="J4" i="4" l="1"/>
  <c r="J5" i="4"/>
  <c r="J14" i="4"/>
  <c r="J17" i="4"/>
  <c r="J19" i="4"/>
  <c r="L4" i="4"/>
  <c r="L5" i="4"/>
  <c r="L14" i="4"/>
  <c r="L17" i="4"/>
  <c r="L19" i="4"/>
  <c r="N4" i="4"/>
  <c r="P4" i="4"/>
  <c r="Q4" i="4" l="1"/>
  <c r="R4" i="4" l="1"/>
  <c r="R28" i="4" s="1"/>
</calcChain>
</file>

<file path=xl/sharedStrings.xml><?xml version="1.0" encoding="utf-8"?>
<sst xmlns="http://schemas.openxmlformats.org/spreadsheetml/2006/main" count="63" uniqueCount="50">
  <si>
    <t>Programa de Valoración Documental Archivos de Gestión y Fondos Acumulados</t>
  </si>
  <si>
    <t>ACTIVIDAD</t>
  </si>
  <si>
    <t>TRIMESTRE I</t>
  </si>
  <si>
    <t>TRIMESTRE II</t>
  </si>
  <si>
    <t>TRIMESTRE III</t>
  </si>
  <si>
    <t>TRIMESTRE IV</t>
  </si>
  <si>
    <t>ITEM</t>
  </si>
  <si>
    <t>EJE TEMATICO</t>
  </si>
  <si>
    <t>Trimestre I</t>
  </si>
  <si>
    <t>Trimestre II</t>
  </si>
  <si>
    <t>Trimestre III</t>
  </si>
  <si>
    <t>Trimestre IV</t>
  </si>
  <si>
    <t>AVANCE ACTIVIDAD</t>
  </si>
  <si>
    <t>CRONOGRAMA DE ACTIVIDADES PGD</t>
  </si>
  <si>
    <t>EJECUCIÓN TRIMESTRAL PGD</t>
  </si>
  <si>
    <t>Gestión y Tramite de Documentos en la Entidad</t>
  </si>
  <si>
    <t>Actualización y ajustes al Sistema de Gestión de Calidad - Proceso Gestion Documental</t>
  </si>
  <si>
    <t>Contratacion de personal de apoyo al proceso de Gestión Documental.</t>
  </si>
  <si>
    <t xml:space="preserve">Programa de Reprografía, Digitalización de Resoluciones institucionales de carácter historico para la entidad. </t>
  </si>
  <si>
    <t>Control a la Radicación, Gestión y Tramite de Documentos en la Entidad</t>
  </si>
  <si>
    <t>AVANCE</t>
  </si>
  <si>
    <t>%  Programado</t>
  </si>
  <si>
    <t>%  EJECUTADO</t>
  </si>
  <si>
    <t>Programa de formas y formularios electronicos</t>
  </si>
  <si>
    <t>Validación final y firma de TRD con productores documentales y Presentación de TRD al Comité  (TRD firmadas)</t>
  </si>
  <si>
    <t>Gestionar la implementación de 2 formularios electronicos, evaluando las necesidades de la entidad y con el fin de disminuir el uso de papel.
(Solicitud de certificación laboral, solicitud de vacaciones)</t>
  </si>
  <si>
    <t>Inducción y Capacitación - Procesos tecnicos Gestión Documental y ORFEO.</t>
  </si>
  <si>
    <t>Mejoras al Sistema de Gestión Documental - ORFEO.</t>
  </si>
  <si>
    <t>Apoyar a dependencias en la consulta y prestamo de los documentos necesarios para dar respuesta a requerimientos (PQRSD, Derechos de Petición, Tutelas, Bonos Pensionales, CETIL, entre otros)</t>
  </si>
  <si>
    <t>Realizar 02 campañas en temas de Gestión Documental, a través de boletines informativos e infografías.</t>
  </si>
  <si>
    <t>Realizar 02 capacitaciones anuales para cada uno de los integrantes del Proceso Gestión Documental (Cualificación del personal)</t>
  </si>
  <si>
    <t>Efectuar seguimiento y control trimestral a la radicación y digitalización de documentos que produce la entidad, a través del aplicativo ORFEO.
Realizar el seguimiento y control de las comunicaciones externas (oficios)</t>
  </si>
  <si>
    <t>Efectuar seguimiento y control trimestral a la radicación y digitalización de documentos que produce la entidad, a través del aplicativo ORFEO.
Realizar el seguimiento y control de comunicaciones internas (memorandos)</t>
  </si>
  <si>
    <t>Efectuar seguimiento y control trimestral a la radicación y digitalización de documentos que produce la entidad, a través del aplicativo ORFEO.
Realizar el seguimiento y control de las Resoluciones</t>
  </si>
  <si>
    <t>Efectuar pruebas del sistema de Gestion Documental ORFEO, antes de la implementación y puesta en marcha de la respectiva versión actualizada.</t>
  </si>
  <si>
    <t xml:space="preserve">Gestionar mejoras y desarrollos en el Sistema de Gestión Documental ORFEO, conforme a las necesidades y requisitos de la Entidad.
- Migración a la nueva versión, Expedientes, PQRSD.  </t>
  </si>
  <si>
    <t>Revisión y análisis de información de todas las dependencias del Instituto, para la propuesta de TRD en alineación con los procesos del SIG.</t>
  </si>
  <si>
    <t>Actualización de Cuadros de Clasificación Documental</t>
  </si>
  <si>
    <t>Programar asesorias durante la vigencia 2023 en el uso del aplicativo ORFEO, a los funcionarios y contratistas del INCI.
Efectuar la creación de usuarios para radicación de documentos.</t>
  </si>
  <si>
    <t>Programar asesorias durante la vigencia 2023 en el uso del aplicativo ORFEO, a los funcionarios y contratistas del INCI.
Realizar la creación de cuentas de orfeo al personal que ingresa a la Institución.</t>
  </si>
  <si>
    <t>Programar asesorias durante la vigencia 2023 en el uso del aplicativo ORFEO, a los funcionarios y contratistas del INCI.
Realizar inducciones de ORFEO a los funcionarios nuevos</t>
  </si>
  <si>
    <t>Actualizar el Procedimiento de correspondencia externa, conforme a las necesidades de la entidad (Incluir Gestión de PQRSD).</t>
  </si>
  <si>
    <t>Apoyar la radicación de correspondencia Externa Recibida durante la vigencia.
Radicar y entregar oportunamente la correspodencia fisica y electronica a las areas responsables para su respectivo tramite.</t>
  </si>
  <si>
    <t>Apoyar la radicación de correspondencia Externa Recibida durante la vigencia.
Tipificar correctamente los tipos de peticiones al momento de la radicación, con el fin de no generar traumatimos en la entidad con respecto a los reportes periodicos de informes y controles a las PQRSD.</t>
  </si>
  <si>
    <t>Realizar  1 capacitación general en el uso del aplicativo ORFEO, en conjunto con la Oficina de Atención Ciudadana.</t>
  </si>
  <si>
    <t>Ejecutar el proceso de  cargue de Resoluciones a través de ORFEO, desde los años de 1982 a 1986.</t>
  </si>
  <si>
    <t xml:space="preserve">Elaborar los procesos de contratación del personal de apoyo al proceso de gestión documental, revisando el perfil de cada uno de ellos, quienes apoyan el desarrollo de las actividades del Proceso Gestión Documental.
</t>
  </si>
  <si>
    <t>Elaboración de parte introductoria, Recoleccion de información y estructuración de información para el envio de las TRD al AGN según normatividad vigente (Memoria Descriptiva).</t>
  </si>
  <si>
    <t>Organización Documental</t>
  </si>
  <si>
    <t>Realizar el proceso de depuración documental y cambio de unidades de conservación (eliminación de material abrasivo, copias, duplicados y cambio de unidades de conservación como cajas y carpetas con deterioro) del archivo central, necesarios para la ubicación de las respectivas transferencias documentales.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</si>
</sst>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3" formatCode="_-* #,##0.00_-;\-* #,##0.00_-;_-* &quot;-&quot;??_-;_-@_-"/>
    <numFmt numFmtId="164" formatCode="_-&quot;$&quot;* #,##0.00_-;\-&quot;$&quot;* #,##0.00_-;_-&quot;$&quot;* &quot;-&quot;??_-;_-@_-"/>
    <numFmt numFmtId="165" formatCode="_(&quot;$&quot;\ * #,##0.00_);_(&quot;$&quot;\ * \(#,##0.00\);_(&quot;$&quot;\ * &quot;-&quot;??_);_(@_)"/>
    <numFmt numFmtId="166" formatCode="_(* #,##0.00_);_(* \(#,##0.00\);_(* &quot;-&quot;??_);_(@_)"/>
    <numFmt numFmtId="167" formatCode="[$-C0A]General"/>
    <numFmt numFmtId="168" formatCode="_ * #,##0.00_ ;_ * \-#,##0.00_ ;_ * &quot;-&quot;??_ ;_ @_ "/>
    <numFmt numFmtId="169" formatCode="_ &quot;$&quot;\ * #,##0.00_ ;_ &quot;$&quot;\ * \-#,##0.00_ ;_ &quot;$&quot;\ * &quot;-&quot;??_ ;_ @_ "/>
    <numFmt numFmtId="170" formatCode="0.0%"/>
  </numFmts>
  <fonts count="31">
    <font>
      <sz val="11"/>
      <color theme="1"/>
      <name val="Calibri"/>
      <family val="2"/>
      <scheme val="minor"/>
    </font>
    <font>
      <sz val="11"/>
      <color theme="1"/>
      <name val="Calibri"/>
      <family val="2"/>
      <scheme val="minor"/>
    </font>
    <font>
      <sz val="10"/>
      <name val="Arial"/>
      <family val="2"/>
    </font>
    <font>
      <sz val="11"/>
      <color rgb="FF000000"/>
      <name val="Calibri"/>
      <family val="2"/>
      <scheme val="minor"/>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0"/>
      <color theme="1"/>
      <name val="Arial1"/>
    </font>
    <font>
      <b/>
      <sz val="10"/>
      <color indexed="24"/>
      <name val="Arial"/>
      <family val="2"/>
    </font>
    <font>
      <b/>
      <sz val="14"/>
      <color indexed="24"/>
      <name val="Arial"/>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sz val="9"/>
      <color theme="1"/>
      <name val="Arial"/>
      <family val="2"/>
    </font>
    <font>
      <b/>
      <sz val="9"/>
      <color theme="1"/>
      <name val="Arial"/>
      <family val="2"/>
    </font>
    <font>
      <b/>
      <sz val="9"/>
      <color theme="0"/>
      <name val="Arial"/>
      <family val="2"/>
    </font>
    <font>
      <sz val="9"/>
      <name val="Arial"/>
      <family val="2"/>
    </font>
    <font>
      <b/>
      <sz val="12"/>
      <color theme="1"/>
      <name val="Arial"/>
      <family val="2"/>
    </font>
    <font>
      <b/>
      <sz val="11"/>
      <color theme="0"/>
      <name val="Arial"/>
      <family val="2"/>
    </font>
    <font>
      <b/>
      <sz val="11"/>
      <name val="Arial"/>
      <family val="2"/>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2" tint="-9.9978637043366805E-2"/>
        <bgColor indexed="64"/>
      </patternFill>
    </fill>
    <fill>
      <patternFill patternType="solid">
        <fgColor theme="2" tint="-0.499984740745262"/>
        <bgColor indexed="64"/>
      </patternFill>
    </fill>
    <fill>
      <patternFill patternType="solid">
        <fgColor theme="2" tint="-0.249977111117893"/>
        <bgColor indexed="64"/>
      </patternFill>
    </fill>
    <fill>
      <patternFill patternType="solid">
        <fgColor theme="6" tint="-0.499984740745262"/>
        <bgColor indexed="64"/>
      </patternFill>
    </fill>
    <fill>
      <patternFill patternType="solid">
        <fgColor theme="9"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008000"/>
        <bgColor indexed="64"/>
      </patternFill>
    </fill>
    <fill>
      <patternFill patternType="solid">
        <fgColor rgb="FFFFC000"/>
        <bgColor indexed="64"/>
      </patternFill>
    </fill>
    <fill>
      <patternFill patternType="solid">
        <fgColor rgb="FF4472C4"/>
        <bgColor indexed="64"/>
      </patternFill>
    </fill>
    <fill>
      <patternFill patternType="solid">
        <fgColor rgb="FFFF0000"/>
        <bgColor indexed="64"/>
      </patternFill>
    </fill>
    <fill>
      <patternFill patternType="solid">
        <fgColor theme="4" tint="0.39997558519241921"/>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rgb="FF4472C4"/>
      </left>
      <right/>
      <top style="medium">
        <color rgb="FF4472C4"/>
      </top>
      <bottom/>
      <diagonal/>
    </border>
    <border>
      <left/>
      <right/>
      <top style="medium">
        <color rgb="FF4472C4"/>
      </top>
      <bottom/>
      <diagonal/>
    </border>
    <border>
      <left/>
      <right style="medium">
        <color rgb="FF4472C4"/>
      </right>
      <top style="medium">
        <color rgb="FF4472C4"/>
      </top>
      <bottom/>
      <diagonal/>
    </border>
    <border>
      <left style="thin">
        <color rgb="FF4472C4"/>
      </left>
      <right style="thin">
        <color rgb="FF4472C4"/>
      </right>
      <top style="thin">
        <color rgb="FF4472C4"/>
      </top>
      <bottom style="thin">
        <color rgb="FF4472C4"/>
      </bottom>
      <diagonal/>
    </border>
    <border>
      <left style="medium">
        <color rgb="FF4472C4"/>
      </left>
      <right style="thin">
        <color theme="0"/>
      </right>
      <top style="thin">
        <color theme="0"/>
      </top>
      <bottom style="medium">
        <color rgb="FF4472C4"/>
      </bottom>
      <diagonal/>
    </border>
    <border>
      <left style="thin">
        <color theme="0"/>
      </left>
      <right style="thin">
        <color theme="0"/>
      </right>
      <top style="thin">
        <color theme="0"/>
      </top>
      <bottom style="medium">
        <color rgb="FF4472C4"/>
      </bottom>
      <diagonal/>
    </border>
    <border>
      <left style="thin">
        <color theme="0"/>
      </left>
      <right style="medium">
        <color rgb="FF4472C4"/>
      </right>
      <top style="thin">
        <color theme="0"/>
      </top>
      <bottom style="medium">
        <color rgb="FF4472C4"/>
      </bottom>
      <diagonal/>
    </border>
    <border>
      <left style="medium">
        <color rgb="FF4472C4"/>
      </left>
      <right style="thin">
        <color theme="0"/>
      </right>
      <top style="medium">
        <color rgb="FF4472C4"/>
      </top>
      <bottom style="thin">
        <color theme="0"/>
      </bottom>
      <diagonal/>
    </border>
    <border>
      <left style="thin">
        <color theme="0"/>
      </left>
      <right style="thin">
        <color theme="0"/>
      </right>
      <top style="medium">
        <color rgb="FF4472C4"/>
      </top>
      <bottom style="thin">
        <color theme="0"/>
      </bottom>
      <diagonal/>
    </border>
    <border>
      <left style="thin">
        <color theme="0"/>
      </left>
      <right style="medium">
        <color rgb="FF4472C4"/>
      </right>
      <top style="medium">
        <color rgb="FF4472C4"/>
      </top>
      <bottom style="thin">
        <color theme="0"/>
      </bottom>
      <diagonal/>
    </border>
    <border>
      <left style="thin">
        <color theme="0"/>
      </left>
      <right/>
      <top style="medium">
        <color rgb="FF4472C4"/>
      </top>
      <bottom style="thin">
        <color theme="0"/>
      </bottom>
      <diagonal/>
    </border>
    <border>
      <left style="thin">
        <color rgb="FF4472C4"/>
      </left>
      <right style="thin">
        <color theme="0"/>
      </right>
      <top style="medium">
        <color rgb="FF4472C4"/>
      </top>
      <bottom style="thin">
        <color theme="0"/>
      </bottom>
      <diagonal/>
    </border>
    <border>
      <left style="medium">
        <color rgb="FF4472C4"/>
      </left>
      <right style="thin">
        <color rgb="FF4472C4"/>
      </right>
      <top style="medium">
        <color rgb="FF4472C4"/>
      </top>
      <bottom style="thin">
        <color rgb="FF4472C4"/>
      </bottom>
      <diagonal/>
    </border>
    <border>
      <left style="thin">
        <color rgb="FF4472C4"/>
      </left>
      <right style="thin">
        <color rgb="FF4472C4"/>
      </right>
      <top style="medium">
        <color rgb="FF4472C4"/>
      </top>
      <bottom style="thin">
        <color rgb="FF4472C4"/>
      </bottom>
      <diagonal/>
    </border>
    <border>
      <left style="thin">
        <color rgb="FF4472C4"/>
      </left>
      <right style="medium">
        <color rgb="FF4472C4"/>
      </right>
      <top style="medium">
        <color rgb="FF4472C4"/>
      </top>
      <bottom style="thin">
        <color rgb="FF4472C4"/>
      </bottom>
      <diagonal/>
    </border>
    <border>
      <left style="medium">
        <color rgb="FF4472C4"/>
      </left>
      <right style="thin">
        <color rgb="FF4472C4"/>
      </right>
      <top style="thin">
        <color rgb="FF4472C4"/>
      </top>
      <bottom style="thin">
        <color rgb="FF4472C4"/>
      </bottom>
      <diagonal/>
    </border>
    <border>
      <left style="thin">
        <color rgb="FF4472C4"/>
      </left>
      <right style="medium">
        <color rgb="FF4472C4"/>
      </right>
      <top style="thin">
        <color rgb="FF4472C4"/>
      </top>
      <bottom style="thin">
        <color rgb="FF4472C4"/>
      </bottom>
      <diagonal/>
    </border>
    <border>
      <left style="medium">
        <color rgb="FF4472C4"/>
      </left>
      <right style="thin">
        <color rgb="FF4472C4"/>
      </right>
      <top style="thin">
        <color rgb="FF4472C4"/>
      </top>
      <bottom style="medium">
        <color rgb="FF4472C4"/>
      </bottom>
      <diagonal/>
    </border>
    <border>
      <left style="thin">
        <color rgb="FF4472C4"/>
      </left>
      <right style="thin">
        <color rgb="FF4472C4"/>
      </right>
      <top style="thin">
        <color rgb="FF4472C4"/>
      </top>
      <bottom style="medium">
        <color rgb="FF4472C4"/>
      </bottom>
      <diagonal/>
    </border>
    <border>
      <left style="thin">
        <color rgb="FF4472C4"/>
      </left>
      <right style="medium">
        <color rgb="FF4472C4"/>
      </right>
      <top style="thin">
        <color rgb="FF4472C4"/>
      </top>
      <bottom style="medium">
        <color rgb="FF4472C4"/>
      </bottom>
      <diagonal/>
    </border>
    <border>
      <left style="medium">
        <color rgb="FF4472C4"/>
      </left>
      <right/>
      <top style="medium">
        <color rgb="FF4472C4"/>
      </top>
      <bottom style="medium">
        <color rgb="FF4472C4"/>
      </bottom>
      <diagonal/>
    </border>
    <border>
      <left/>
      <right style="medium">
        <color rgb="FF4472C4"/>
      </right>
      <top style="medium">
        <color rgb="FF4472C4"/>
      </top>
      <bottom style="medium">
        <color rgb="FF4472C4"/>
      </bottom>
      <diagonal/>
    </border>
    <border>
      <left style="thin">
        <color rgb="FF4472C4"/>
      </left>
      <right/>
      <top style="medium">
        <color rgb="FF4472C4"/>
      </top>
      <bottom style="thin">
        <color rgb="FF4472C4"/>
      </bottom>
      <diagonal/>
    </border>
    <border>
      <left style="thin">
        <color rgb="FF4472C4"/>
      </left>
      <right/>
      <top style="thin">
        <color rgb="FF4472C4"/>
      </top>
      <bottom style="thin">
        <color rgb="FF4472C4"/>
      </bottom>
      <diagonal/>
    </border>
    <border>
      <left style="thin">
        <color rgb="FF4472C4"/>
      </left>
      <right/>
      <top style="thin">
        <color rgb="FF4472C4"/>
      </top>
      <bottom style="medium">
        <color rgb="FF4472C4"/>
      </bottom>
      <diagonal/>
    </border>
    <border>
      <left/>
      <right style="thin">
        <color rgb="FF4472C4"/>
      </right>
      <top style="medium">
        <color rgb="FF4472C4"/>
      </top>
      <bottom style="thin">
        <color rgb="FF4472C4"/>
      </bottom>
      <diagonal/>
    </border>
    <border>
      <left/>
      <right style="thin">
        <color rgb="FF4472C4"/>
      </right>
      <top style="thin">
        <color rgb="FF4472C4"/>
      </top>
      <bottom style="thin">
        <color rgb="FF4472C4"/>
      </bottom>
      <diagonal/>
    </border>
    <border>
      <left/>
      <right style="thin">
        <color rgb="FF4472C4"/>
      </right>
      <top style="thin">
        <color rgb="FF4472C4"/>
      </top>
      <bottom style="medium">
        <color rgb="FF4472C4"/>
      </bottom>
      <diagonal/>
    </border>
    <border>
      <left style="medium">
        <color rgb="FF4472C4"/>
      </left>
      <right style="medium">
        <color rgb="FF4472C4"/>
      </right>
      <top style="medium">
        <color rgb="FF4472C4"/>
      </top>
      <bottom style="thin">
        <color rgb="FF4472C4"/>
      </bottom>
      <diagonal/>
    </border>
    <border>
      <left style="medium">
        <color rgb="FF4472C4"/>
      </left>
      <right style="medium">
        <color rgb="FF4472C4"/>
      </right>
      <top style="thin">
        <color rgb="FF4472C4"/>
      </top>
      <bottom style="thin">
        <color rgb="FF4472C4"/>
      </bottom>
      <diagonal/>
    </border>
    <border>
      <left style="medium">
        <color rgb="FF4472C4"/>
      </left>
      <right style="medium">
        <color rgb="FF4472C4"/>
      </right>
      <top style="thin">
        <color rgb="FF4472C4"/>
      </top>
      <bottom style="medium">
        <color rgb="FF4472C4"/>
      </bottom>
      <diagonal/>
    </border>
  </borders>
  <cellStyleXfs count="94">
    <xf numFmtId="0" fontId="0" fillId="0" borderId="0"/>
    <xf numFmtId="165" fontId="2" fillId="0" borderId="0" applyFont="0" applyFill="0" applyBorder="0" applyAlignment="0" applyProtection="0"/>
    <xf numFmtId="0" fontId="2" fillId="0" borderId="0"/>
    <xf numFmtId="0" fontId="2" fillId="0" borderId="0"/>
    <xf numFmtId="0" fontId="1" fillId="0" borderId="0"/>
    <xf numFmtId="43" fontId="1" fillId="0" borderId="0" applyFont="0" applyFill="0" applyBorder="0" applyAlignment="0" applyProtection="0"/>
    <xf numFmtId="0" fontId="2" fillId="0" borderId="0"/>
    <xf numFmtId="0" fontId="1" fillId="0" borderId="0"/>
    <xf numFmtId="0" fontId="2" fillId="0" borderId="0"/>
    <xf numFmtId="166" fontId="2" fillId="0" borderId="0" applyFont="0" applyFill="0" applyBorder="0" applyAlignment="0" applyProtection="0"/>
    <xf numFmtId="0" fontId="2" fillId="0" borderId="0"/>
    <xf numFmtId="0" fontId="3"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4" borderId="0" applyNumberFormat="0" applyBorder="0" applyAlignment="0" applyProtection="0"/>
    <xf numFmtId="0" fontId="7" fillId="16" borderId="2" applyNumberFormat="0" applyAlignment="0" applyProtection="0"/>
    <xf numFmtId="0" fontId="8" fillId="17" borderId="3" applyNumberFormat="0" applyAlignment="0" applyProtection="0"/>
    <xf numFmtId="0" fontId="9" fillId="0" borderId="4" applyNumberFormat="0" applyFill="0" applyAlignment="0" applyProtection="0"/>
    <xf numFmtId="0" fontId="10" fillId="0" borderId="0" applyNumberFormat="0" applyFill="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1" borderId="0" applyNumberFormat="0" applyBorder="0" applyAlignment="0" applyProtection="0"/>
    <xf numFmtId="0" fontId="11" fillId="7" borderId="2" applyNumberFormat="0" applyAlignment="0" applyProtection="0"/>
    <xf numFmtId="167" fontId="12" fillId="0" borderId="0"/>
    <xf numFmtId="0" fontId="13" fillId="0" borderId="0" applyProtection="0"/>
    <xf numFmtId="0" fontId="14" fillId="0" borderId="0" applyProtection="0"/>
    <xf numFmtId="0" fontId="15" fillId="3" borderId="0" applyNumberFormat="0" applyBorder="0" applyAlignment="0" applyProtection="0"/>
    <xf numFmtId="168" fontId="2" fillId="0" borderId="0" applyFont="0" applyFill="0" applyBorder="0" applyAlignment="0" applyProtection="0"/>
    <xf numFmtId="168" fontId="2"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6" fontId="1"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5" fontId="2" fillId="0" borderId="0" applyFont="0" applyFill="0" applyBorder="0" applyAlignment="0" applyProtection="0"/>
    <xf numFmtId="164" fontId="1" fillId="0" borderId="0" applyFont="0" applyFill="0" applyBorder="0" applyAlignment="0" applyProtection="0"/>
    <xf numFmtId="0" fontId="16" fillId="22" borderId="0" applyNumberFormat="0" applyBorder="0" applyAlignment="0" applyProtection="0"/>
    <xf numFmtId="0" fontId="1" fillId="0" borderId="0"/>
    <xf numFmtId="0" fontId="1" fillId="0" borderId="0"/>
    <xf numFmtId="0" fontId="3" fillId="0" borderId="0"/>
    <xf numFmtId="0" fontId="2" fillId="0" borderId="0"/>
    <xf numFmtId="0" fontId="1" fillId="0" borderId="0"/>
    <xf numFmtId="0" fontId="2" fillId="23" borderId="5" applyNumberFormat="0" applyFont="0" applyAlignment="0" applyProtection="0"/>
    <xf numFmtId="0" fontId="2" fillId="23" borderId="5" applyNumberFormat="0" applyFont="0" applyAlignment="0" applyProtection="0"/>
    <xf numFmtId="0" fontId="2" fillId="23" borderId="5" applyNumberFormat="0" applyFont="0" applyAlignment="0" applyProtection="0"/>
    <xf numFmtId="9" fontId="3" fillId="0" borderId="0" applyFont="0" applyFill="0" applyBorder="0" applyAlignment="0" applyProtection="0"/>
    <xf numFmtId="9" fontId="2" fillId="0" borderId="0" applyFont="0" applyFill="0" applyBorder="0" applyAlignment="0" applyProtection="0"/>
    <xf numFmtId="0" fontId="17" fillId="16" borderId="6"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7" applyNumberFormat="0" applyFill="0" applyAlignment="0" applyProtection="0"/>
    <xf numFmtId="0" fontId="21" fillId="0" borderId="8" applyNumberFormat="0" applyFill="0" applyAlignment="0" applyProtection="0"/>
    <xf numFmtId="0" fontId="10" fillId="0" borderId="9" applyNumberFormat="0" applyFill="0" applyAlignment="0" applyProtection="0"/>
    <xf numFmtId="0" fontId="22" fillId="0" borderId="0" applyNumberFormat="0" applyFill="0" applyBorder="0" applyAlignment="0" applyProtection="0"/>
    <xf numFmtId="0" fontId="23" fillId="0" borderId="10" applyNumberFormat="0" applyFill="0" applyAlignment="0" applyProtection="0"/>
    <xf numFmtId="0" fontId="2" fillId="23" borderId="16" applyNumberFormat="0" applyFont="0" applyAlignment="0" applyProtection="0"/>
    <xf numFmtId="0" fontId="2" fillId="23" borderId="16" applyNumberFormat="0" applyFont="0" applyAlignment="0" applyProtection="0"/>
    <xf numFmtId="0" fontId="2" fillId="23" borderId="16" applyNumberFormat="0" applyFont="0" applyAlignment="0" applyProtection="0"/>
    <xf numFmtId="0" fontId="17" fillId="16" borderId="13" applyNumberFormat="0" applyAlignment="0" applyProtection="0"/>
    <xf numFmtId="0" fontId="2" fillId="23" borderId="12" applyNumberFormat="0" applyFont="0" applyAlignment="0" applyProtection="0"/>
    <xf numFmtId="0" fontId="2" fillId="23" borderId="12" applyNumberFormat="0" applyFont="0" applyAlignment="0" applyProtection="0"/>
    <xf numFmtId="0" fontId="2" fillId="23" borderId="12" applyNumberFormat="0" applyFont="0" applyAlignment="0" applyProtection="0"/>
    <xf numFmtId="0" fontId="7" fillId="16" borderId="15" applyNumberFormat="0" applyAlignment="0" applyProtection="0"/>
    <xf numFmtId="0" fontId="11" fillId="7" borderId="15" applyNumberFormat="0" applyAlignment="0" applyProtection="0"/>
    <xf numFmtId="0" fontId="11" fillId="7" borderId="11" applyNumberFormat="0" applyAlignment="0" applyProtection="0"/>
    <xf numFmtId="0" fontId="7" fillId="16" borderId="11" applyNumberFormat="0" applyAlignment="0" applyProtection="0"/>
    <xf numFmtId="0" fontId="23" fillId="0" borderId="14" applyNumberFormat="0" applyFill="0" applyAlignment="0" applyProtection="0"/>
    <xf numFmtId="0" fontId="17" fillId="16" borderId="17" applyNumberFormat="0" applyAlignment="0" applyProtection="0"/>
    <xf numFmtId="0" fontId="23" fillId="0" borderId="18" applyNumberFormat="0" applyFill="0" applyAlignment="0" applyProtection="0"/>
    <xf numFmtId="9" fontId="1" fillId="0" borderId="0" applyFont="0" applyFill="0" applyBorder="0" applyAlignment="0" applyProtection="0"/>
  </cellStyleXfs>
  <cellXfs count="77">
    <xf numFmtId="0" fontId="0" fillId="0" borderId="0" xfId="0"/>
    <xf numFmtId="0" fontId="24" fillId="0" borderId="0" xfId="0" applyFont="1" applyAlignment="1">
      <alignment horizontal="center"/>
    </xf>
    <xf numFmtId="0" fontId="24" fillId="0" borderId="0" xfId="0" applyFont="1"/>
    <xf numFmtId="0" fontId="24" fillId="0" borderId="0" xfId="0" applyFont="1" applyAlignment="1">
      <alignment horizontal="justify" vertical="center"/>
    </xf>
    <xf numFmtId="9" fontId="24" fillId="30" borderId="0" xfId="93" applyFont="1" applyFill="1" applyAlignment="1">
      <alignment horizontal="center"/>
    </xf>
    <xf numFmtId="0" fontId="25" fillId="0" borderId="0" xfId="0" applyFont="1" applyFill="1" applyBorder="1" applyAlignment="1">
      <alignment horizontal="center" vertical="center" wrapText="1"/>
    </xf>
    <xf numFmtId="0" fontId="24" fillId="0" borderId="22" xfId="0" applyFont="1" applyBorder="1" applyAlignment="1">
      <alignment vertical="center" wrapText="1"/>
    </xf>
    <xf numFmtId="0" fontId="27" fillId="0" borderId="22" xfId="0" applyFont="1" applyBorder="1" applyAlignment="1">
      <alignment horizontal="justify" vertical="center" wrapText="1"/>
    </xf>
    <xf numFmtId="0" fontId="27" fillId="0" borderId="22" xfId="0" applyFont="1" applyBorder="1" applyAlignment="1">
      <alignment horizontal="justify" vertical="center"/>
    </xf>
    <xf numFmtId="0" fontId="24" fillId="0" borderId="22" xfId="0" applyFont="1" applyBorder="1" applyAlignment="1">
      <alignment horizontal="justify" vertical="center" wrapText="1"/>
    </xf>
    <xf numFmtId="0" fontId="24" fillId="0" borderId="22" xfId="0" applyFont="1" applyFill="1" applyBorder="1" applyAlignment="1">
      <alignment vertical="center" wrapText="1"/>
    </xf>
    <xf numFmtId="0" fontId="24" fillId="0" borderId="22" xfId="0" applyFont="1" applyFill="1" applyBorder="1" applyAlignment="1">
      <alignment horizontal="justify" vertical="center" wrapText="1"/>
    </xf>
    <xf numFmtId="0" fontId="24" fillId="0" borderId="22" xfId="0" applyFont="1" applyFill="1" applyBorder="1" applyAlignment="1">
      <alignment horizontal="justify" vertical="center"/>
    </xf>
    <xf numFmtId="0" fontId="24" fillId="0" borderId="22" xfId="0" applyFont="1" applyBorder="1" applyAlignment="1">
      <alignment horizontal="justify" vertical="center"/>
    </xf>
    <xf numFmtId="0" fontId="27" fillId="0" borderId="22" xfId="0" applyFont="1" applyBorder="1" applyAlignment="1">
      <alignment vertical="center" wrapText="1"/>
    </xf>
    <xf numFmtId="0" fontId="25" fillId="24" borderId="23" xfId="0" applyFont="1" applyFill="1" applyBorder="1" applyAlignment="1">
      <alignment horizontal="center" vertical="center"/>
    </xf>
    <xf numFmtId="0" fontId="25" fillId="24" borderId="24" xfId="0" applyFont="1" applyFill="1" applyBorder="1" applyAlignment="1">
      <alignment horizontal="center" vertical="center"/>
    </xf>
    <xf numFmtId="0" fontId="26" fillId="25" borderId="24" xfId="0" applyFont="1" applyFill="1" applyBorder="1" applyAlignment="1">
      <alignment horizontal="center" vertical="center" wrapText="1"/>
    </xf>
    <xf numFmtId="0" fontId="26" fillId="27" borderId="24" xfId="0" applyFont="1" applyFill="1" applyBorder="1" applyAlignment="1">
      <alignment horizontal="center" vertical="center" wrapText="1"/>
    </xf>
    <xf numFmtId="9" fontId="26" fillId="27" borderId="25" xfId="93" applyFont="1" applyFill="1" applyBorder="1" applyAlignment="1">
      <alignment horizontal="center" wrapText="1"/>
    </xf>
    <xf numFmtId="0" fontId="27" fillId="0" borderId="32" xfId="0" applyFont="1" applyBorder="1" applyAlignment="1">
      <alignment horizontal="justify" vertical="center" wrapText="1"/>
    </xf>
    <xf numFmtId="9" fontId="24" fillId="0" borderId="33" xfId="93" applyFont="1" applyBorder="1" applyAlignment="1">
      <alignment horizontal="center" vertical="center"/>
    </xf>
    <xf numFmtId="9" fontId="24" fillId="0" borderId="35" xfId="93" applyFont="1" applyBorder="1" applyAlignment="1">
      <alignment horizontal="center" vertical="center"/>
    </xf>
    <xf numFmtId="0" fontId="27" fillId="0" borderId="37" xfId="0" applyFont="1" applyBorder="1" applyAlignment="1">
      <alignment vertical="center" wrapText="1"/>
    </xf>
    <xf numFmtId="0" fontId="24" fillId="0" borderId="37" xfId="0" applyFont="1" applyBorder="1" applyAlignment="1">
      <alignment horizontal="justify" vertical="center"/>
    </xf>
    <xf numFmtId="9" fontId="24" fillId="0" borderId="38" xfId="93" applyFont="1" applyBorder="1" applyAlignment="1">
      <alignment horizontal="center" vertical="center"/>
    </xf>
    <xf numFmtId="9" fontId="24" fillId="30" borderId="39" xfId="0" applyNumberFormat="1" applyFont="1" applyFill="1" applyBorder="1" applyAlignment="1">
      <alignment horizontal="center"/>
    </xf>
    <xf numFmtId="9" fontId="28" fillId="30" borderId="40" xfId="0" applyNumberFormat="1" applyFont="1" applyFill="1" applyBorder="1" applyAlignment="1">
      <alignment horizontal="center"/>
    </xf>
    <xf numFmtId="170" fontId="24" fillId="0" borderId="41" xfId="93" applyNumberFormat="1" applyFont="1" applyBorder="1" applyAlignment="1">
      <alignment horizontal="center" vertical="center"/>
    </xf>
    <xf numFmtId="170" fontId="24" fillId="0" borderId="42" xfId="93" applyNumberFormat="1" applyFont="1" applyBorder="1" applyAlignment="1">
      <alignment horizontal="center" vertical="center"/>
    </xf>
    <xf numFmtId="170" fontId="24" fillId="0" borderId="43" xfId="93" applyNumberFormat="1" applyFont="1" applyBorder="1" applyAlignment="1">
      <alignment horizontal="center" vertical="center"/>
    </xf>
    <xf numFmtId="0" fontId="24" fillId="0" borderId="47" xfId="0" applyFont="1" applyFill="1" applyBorder="1" applyAlignment="1">
      <alignment horizontal="center" vertical="center"/>
    </xf>
    <xf numFmtId="9" fontId="24" fillId="29" borderId="48" xfId="0" applyNumberFormat="1" applyFont="1" applyFill="1" applyBorder="1" applyAlignment="1">
      <alignment horizontal="center" vertical="center"/>
    </xf>
    <xf numFmtId="9" fontId="24" fillId="0" borderId="48" xfId="0" applyNumberFormat="1" applyFont="1" applyFill="1" applyBorder="1" applyAlignment="1">
      <alignment horizontal="center" vertical="center"/>
    </xf>
    <xf numFmtId="9" fontId="24" fillId="31" borderId="48" xfId="0" applyNumberFormat="1" applyFont="1" applyFill="1" applyBorder="1" applyAlignment="1">
      <alignment horizontal="center" vertical="center"/>
    </xf>
    <xf numFmtId="0" fontId="24" fillId="0" borderId="48" xfId="0" applyFont="1" applyFill="1" applyBorder="1" applyAlignment="1">
      <alignment horizontal="center" vertical="center"/>
    </xf>
    <xf numFmtId="0" fontId="24" fillId="0" borderId="48" xfId="0" applyFont="1" applyFill="1" applyBorder="1" applyAlignment="1">
      <alignment horizontal="center"/>
    </xf>
    <xf numFmtId="0" fontId="24" fillId="0" borderId="49" xfId="0" applyFont="1" applyFill="1" applyBorder="1" applyAlignment="1">
      <alignment horizontal="center"/>
    </xf>
    <xf numFmtId="9" fontId="24" fillId="0" borderId="47" xfId="0" applyNumberFormat="1" applyFont="1" applyFill="1" applyBorder="1" applyAlignment="1">
      <alignment horizontal="center" vertical="center"/>
    </xf>
    <xf numFmtId="9" fontId="24" fillId="0" borderId="48" xfId="93" applyNumberFormat="1" applyFont="1" applyFill="1" applyBorder="1" applyAlignment="1">
      <alignment horizontal="center" vertical="center"/>
    </xf>
    <xf numFmtId="9" fontId="24" fillId="28" borderId="48" xfId="93" applyNumberFormat="1" applyFont="1" applyFill="1" applyBorder="1" applyAlignment="1">
      <alignment horizontal="center" vertical="center"/>
    </xf>
    <xf numFmtId="9" fontId="24" fillId="0" borderId="45" xfId="0" applyNumberFormat="1" applyFont="1" applyBorder="1" applyAlignment="1">
      <alignment horizontal="center" vertical="center"/>
    </xf>
    <xf numFmtId="9" fontId="24" fillId="32" borderId="48" xfId="0" applyNumberFormat="1" applyFont="1" applyFill="1" applyBorder="1" applyAlignment="1">
      <alignment horizontal="center" vertical="center"/>
    </xf>
    <xf numFmtId="9" fontId="24" fillId="0" borderId="46" xfId="0" applyNumberFormat="1" applyFont="1" applyBorder="1" applyAlignment="1">
      <alignment horizontal="center" vertical="center"/>
    </xf>
    <xf numFmtId="0" fontId="24" fillId="0" borderId="31" xfId="0" applyFont="1" applyBorder="1" applyAlignment="1">
      <alignment horizontal="center" vertical="center"/>
    </xf>
    <xf numFmtId="9" fontId="24" fillId="0" borderId="34" xfId="0" applyNumberFormat="1" applyFont="1" applyBorder="1" applyAlignment="1">
      <alignment horizontal="center" vertical="center"/>
    </xf>
    <xf numFmtId="0" fontId="24" fillId="0" borderId="34" xfId="0" applyFont="1" applyBorder="1" applyAlignment="1">
      <alignment horizontal="center" vertical="center"/>
    </xf>
    <xf numFmtId="0" fontId="24" fillId="0" borderId="36" xfId="0" applyFont="1" applyBorder="1" applyAlignment="1">
      <alignment horizontal="center" vertical="center"/>
    </xf>
    <xf numFmtId="9" fontId="24" fillId="0" borderId="44" xfId="0" applyNumberFormat="1" applyFont="1" applyBorder="1" applyAlignment="1">
      <alignment horizontal="center" vertical="center"/>
    </xf>
    <xf numFmtId="9" fontId="24" fillId="0" borderId="36" xfId="0" applyNumberFormat="1" applyFont="1" applyBorder="1" applyAlignment="1">
      <alignment horizontal="center" vertical="center"/>
    </xf>
    <xf numFmtId="9" fontId="24" fillId="0" borderId="31" xfId="0" applyNumberFormat="1" applyFont="1" applyBorder="1" applyAlignment="1">
      <alignment horizontal="center" vertical="center"/>
    </xf>
    <xf numFmtId="0" fontId="27" fillId="0" borderId="22" xfId="0" applyFont="1" applyBorder="1" applyAlignment="1">
      <alignment horizontal="justify" vertical="top" wrapText="1"/>
    </xf>
    <xf numFmtId="0" fontId="24" fillId="0" borderId="1" xfId="0" applyFont="1" applyBorder="1" applyAlignment="1">
      <alignment vertical="center" wrapText="1"/>
    </xf>
    <xf numFmtId="0" fontId="27" fillId="0" borderId="1" xfId="0" applyFont="1" applyBorder="1" applyAlignment="1">
      <alignment horizontal="justify" vertical="center" wrapText="1"/>
    </xf>
    <xf numFmtId="9" fontId="24" fillId="0" borderId="45" xfId="0" applyNumberFormat="1" applyFont="1" applyFill="1" applyBorder="1" applyAlignment="1">
      <alignment horizontal="center" vertical="center"/>
    </xf>
    <xf numFmtId="9" fontId="24" fillId="0" borderId="35" xfId="93" applyFont="1" applyFill="1" applyBorder="1" applyAlignment="1">
      <alignment horizontal="center" vertical="center"/>
    </xf>
    <xf numFmtId="9" fontId="24" fillId="34" borderId="34" xfId="0" applyNumberFormat="1" applyFont="1" applyFill="1" applyBorder="1" applyAlignment="1">
      <alignment horizontal="center" vertical="center"/>
    </xf>
    <xf numFmtId="9" fontId="24" fillId="35" borderId="34" xfId="0" applyNumberFormat="1" applyFont="1" applyFill="1" applyBorder="1" applyAlignment="1">
      <alignment horizontal="center" vertical="center"/>
    </xf>
    <xf numFmtId="9" fontId="24" fillId="35" borderId="35" xfId="93" applyFont="1" applyFill="1" applyBorder="1" applyAlignment="1">
      <alignment horizontal="center" vertical="center"/>
    </xf>
    <xf numFmtId="9" fontId="24" fillId="35" borderId="45" xfId="0" applyNumberFormat="1" applyFont="1" applyFill="1" applyBorder="1" applyAlignment="1">
      <alignment horizontal="center" vertical="center"/>
    </xf>
    <xf numFmtId="9" fontId="24" fillId="0" borderId="36" xfId="0" applyNumberFormat="1" applyFont="1" applyFill="1" applyBorder="1" applyAlignment="1">
      <alignment horizontal="center" vertical="center"/>
    </xf>
    <xf numFmtId="0" fontId="24" fillId="0" borderId="32" xfId="0" applyFont="1" applyFill="1" applyBorder="1" applyAlignment="1">
      <alignment vertical="center" wrapText="1"/>
    </xf>
    <xf numFmtId="0" fontId="25" fillId="30" borderId="31" xfId="0" applyFont="1" applyFill="1" applyBorder="1" applyAlignment="1">
      <alignment horizontal="center" vertical="center" wrapText="1"/>
    </xf>
    <xf numFmtId="0" fontId="25" fillId="30" borderId="34" xfId="0" applyFont="1" applyFill="1" applyBorder="1" applyAlignment="1">
      <alignment horizontal="center" vertical="center" wrapText="1"/>
    </xf>
    <xf numFmtId="0" fontId="25" fillId="34" borderId="34" xfId="0" applyFont="1" applyFill="1" applyBorder="1" applyAlignment="1">
      <alignment horizontal="center" vertical="center" wrapText="1"/>
    </xf>
    <xf numFmtId="0" fontId="25" fillId="30" borderId="36" xfId="0" applyFont="1" applyFill="1" applyBorder="1" applyAlignment="1">
      <alignment horizontal="center" vertical="center" wrapText="1"/>
    </xf>
    <xf numFmtId="0" fontId="26" fillId="26" borderId="24" xfId="0" applyFont="1" applyFill="1" applyBorder="1" applyAlignment="1">
      <alignment horizontal="center" vertical="center" wrapText="1"/>
    </xf>
    <xf numFmtId="0" fontId="26" fillId="25" borderId="24" xfId="0" applyFont="1" applyFill="1" applyBorder="1" applyAlignment="1">
      <alignment horizontal="center" vertical="center" wrapText="1"/>
    </xf>
    <xf numFmtId="0" fontId="24" fillId="0" borderId="19" xfId="0" applyFont="1" applyBorder="1" applyAlignment="1">
      <alignment horizontal="center"/>
    </xf>
    <xf numFmtId="0" fontId="24" fillId="0" borderId="20" xfId="0" applyFont="1" applyBorder="1" applyAlignment="1">
      <alignment horizontal="center"/>
    </xf>
    <xf numFmtId="0" fontId="24" fillId="0" borderId="21" xfId="0" applyFont="1" applyBorder="1" applyAlignment="1">
      <alignment horizontal="center"/>
    </xf>
    <xf numFmtId="0" fontId="24" fillId="0" borderId="30" xfId="0" applyFont="1" applyBorder="1" applyAlignment="1">
      <alignment horizontal="center"/>
    </xf>
    <xf numFmtId="0" fontId="24" fillId="0" borderId="28" xfId="0" applyFont="1" applyBorder="1" applyAlignment="1">
      <alignment horizontal="center"/>
    </xf>
    <xf numFmtId="0" fontId="29" fillId="33" borderId="26" xfId="0" applyFont="1" applyFill="1" applyBorder="1" applyAlignment="1">
      <alignment horizontal="center" vertical="center"/>
    </xf>
    <xf numFmtId="0" fontId="29" fillId="33" borderId="27" xfId="0" applyFont="1" applyFill="1" applyBorder="1" applyAlignment="1">
      <alignment horizontal="center" vertical="center"/>
    </xf>
    <xf numFmtId="0" fontId="30" fillId="24" borderId="27" xfId="0" applyFont="1" applyFill="1" applyBorder="1" applyAlignment="1">
      <alignment horizontal="center" vertical="center" wrapText="1"/>
    </xf>
    <xf numFmtId="0" fontId="30" fillId="24" borderId="29" xfId="0" applyFont="1" applyFill="1" applyBorder="1" applyAlignment="1">
      <alignment horizontal="center" vertical="center" wrapText="1"/>
    </xf>
  </cellXfs>
  <cellStyles count="94">
    <cellStyle name="20% - Énfasis1 2" xfId="12" xr:uid="{00000000-0005-0000-0000-000000000000}"/>
    <cellStyle name="20% - Énfasis2 2" xfId="13" xr:uid="{00000000-0005-0000-0000-000001000000}"/>
    <cellStyle name="20% - Énfasis3 2" xfId="14" xr:uid="{00000000-0005-0000-0000-000002000000}"/>
    <cellStyle name="20% - Énfasis4 2" xfId="15" xr:uid="{00000000-0005-0000-0000-000003000000}"/>
    <cellStyle name="20% - Énfasis5 2" xfId="16" xr:uid="{00000000-0005-0000-0000-000004000000}"/>
    <cellStyle name="20% - Énfasis6 2" xfId="17" xr:uid="{00000000-0005-0000-0000-000005000000}"/>
    <cellStyle name="40% - Énfasis1 2" xfId="18" xr:uid="{00000000-0005-0000-0000-000006000000}"/>
    <cellStyle name="40% - Énfasis2 2" xfId="19" xr:uid="{00000000-0005-0000-0000-000007000000}"/>
    <cellStyle name="40% - Énfasis3 2" xfId="20" xr:uid="{00000000-0005-0000-0000-000008000000}"/>
    <cellStyle name="40% - Énfasis4 2" xfId="21" xr:uid="{00000000-0005-0000-0000-000009000000}"/>
    <cellStyle name="40% - Énfasis5 2" xfId="22" xr:uid="{00000000-0005-0000-0000-00000A000000}"/>
    <cellStyle name="40% - Énfasis6 2" xfId="23" xr:uid="{00000000-0005-0000-0000-00000B000000}"/>
    <cellStyle name="60% - Énfasis1 2" xfId="24" xr:uid="{00000000-0005-0000-0000-00000C000000}"/>
    <cellStyle name="60% - Énfasis2 2" xfId="25" xr:uid="{00000000-0005-0000-0000-00000D000000}"/>
    <cellStyle name="60% - Énfasis3 2" xfId="26" xr:uid="{00000000-0005-0000-0000-00000E000000}"/>
    <cellStyle name="60% - Énfasis4 2" xfId="27" xr:uid="{00000000-0005-0000-0000-00000F000000}"/>
    <cellStyle name="60% - Énfasis5 2" xfId="28" xr:uid="{00000000-0005-0000-0000-000010000000}"/>
    <cellStyle name="60% - Énfasis6 2" xfId="29" xr:uid="{00000000-0005-0000-0000-000011000000}"/>
    <cellStyle name="Buena 2" xfId="30" xr:uid="{00000000-0005-0000-0000-000012000000}"/>
    <cellStyle name="Cálculo 2" xfId="31" xr:uid="{00000000-0005-0000-0000-000013000000}"/>
    <cellStyle name="Cálculo 2 2" xfId="89" xr:uid="{00000000-0005-0000-0000-000014000000}"/>
    <cellStyle name="Cálculo 2 3" xfId="86" xr:uid="{00000000-0005-0000-0000-000015000000}"/>
    <cellStyle name="Celda de comprobación 2" xfId="32" xr:uid="{00000000-0005-0000-0000-000016000000}"/>
    <cellStyle name="Celda vinculada 2" xfId="33" xr:uid="{00000000-0005-0000-0000-000017000000}"/>
    <cellStyle name="Encabezado 4 2" xfId="34" xr:uid="{00000000-0005-0000-0000-000018000000}"/>
    <cellStyle name="Énfasis1 2" xfId="35" xr:uid="{00000000-0005-0000-0000-000019000000}"/>
    <cellStyle name="Énfasis2 2" xfId="36" xr:uid="{00000000-0005-0000-0000-00001A000000}"/>
    <cellStyle name="Énfasis3 2" xfId="37" xr:uid="{00000000-0005-0000-0000-00001B000000}"/>
    <cellStyle name="Énfasis4 2" xfId="38" xr:uid="{00000000-0005-0000-0000-00001C000000}"/>
    <cellStyle name="Énfasis5 2" xfId="39" xr:uid="{00000000-0005-0000-0000-00001D000000}"/>
    <cellStyle name="Énfasis6 2" xfId="40" xr:uid="{00000000-0005-0000-0000-00001E000000}"/>
    <cellStyle name="Entrada 2" xfId="41" xr:uid="{00000000-0005-0000-0000-00001F000000}"/>
    <cellStyle name="Entrada 2 2" xfId="88" xr:uid="{00000000-0005-0000-0000-000020000000}"/>
    <cellStyle name="Entrada 2 3" xfId="87" xr:uid="{00000000-0005-0000-0000-000021000000}"/>
    <cellStyle name="Excel Built-in Normal" xfId="42" xr:uid="{00000000-0005-0000-0000-000022000000}"/>
    <cellStyle name="F4" xfId="43" xr:uid="{00000000-0005-0000-0000-000023000000}"/>
    <cellStyle name="F7" xfId="44" xr:uid="{00000000-0005-0000-0000-000024000000}"/>
    <cellStyle name="Incorrecto 2" xfId="45" xr:uid="{00000000-0005-0000-0000-000025000000}"/>
    <cellStyle name="Millares 2" xfId="5" xr:uid="{00000000-0005-0000-0000-000026000000}"/>
    <cellStyle name="Millares 2 2" xfId="46" xr:uid="{00000000-0005-0000-0000-000027000000}"/>
    <cellStyle name="Millares 2 2 2" xfId="47" xr:uid="{00000000-0005-0000-0000-000028000000}"/>
    <cellStyle name="Millares 2 3" xfId="48" xr:uid="{00000000-0005-0000-0000-000029000000}"/>
    <cellStyle name="Millares 2 4" xfId="49" xr:uid="{00000000-0005-0000-0000-00002A000000}"/>
    <cellStyle name="Millares 3" xfId="50" xr:uid="{00000000-0005-0000-0000-00002B000000}"/>
    <cellStyle name="Millares 3 2" xfId="51" xr:uid="{00000000-0005-0000-0000-00002C000000}"/>
    <cellStyle name="Millares 4" xfId="52" xr:uid="{00000000-0005-0000-0000-00002D000000}"/>
    <cellStyle name="Millares 4 2" xfId="53" xr:uid="{00000000-0005-0000-0000-00002E000000}"/>
    <cellStyle name="Millares 5" xfId="9" xr:uid="{00000000-0005-0000-0000-00002F000000}"/>
    <cellStyle name="Millares 6" xfId="54" xr:uid="{00000000-0005-0000-0000-000030000000}"/>
    <cellStyle name="Moneda 2" xfId="55" xr:uid="{00000000-0005-0000-0000-000031000000}"/>
    <cellStyle name="Moneda 2 2" xfId="56" xr:uid="{00000000-0005-0000-0000-000032000000}"/>
    <cellStyle name="Moneda 2 2 2" xfId="57" xr:uid="{00000000-0005-0000-0000-000033000000}"/>
    <cellStyle name="Moneda 3" xfId="58" xr:uid="{00000000-0005-0000-0000-000034000000}"/>
    <cellStyle name="Moneda 3 2" xfId="1" xr:uid="{00000000-0005-0000-0000-000035000000}"/>
    <cellStyle name="Moneda 4" xfId="59" xr:uid="{00000000-0005-0000-0000-000036000000}"/>
    <cellStyle name="Neutral 2" xfId="60" xr:uid="{00000000-0005-0000-0000-000037000000}"/>
    <cellStyle name="Normal" xfId="0" builtinId="0"/>
    <cellStyle name="Normal 2" xfId="3" xr:uid="{00000000-0005-0000-0000-000039000000}"/>
    <cellStyle name="Normal 2 2" xfId="6" xr:uid="{00000000-0005-0000-0000-00003A000000}"/>
    <cellStyle name="Normal 2 2 2" xfId="10" xr:uid="{00000000-0005-0000-0000-00003B000000}"/>
    <cellStyle name="Normal 2 3" xfId="11" xr:uid="{00000000-0005-0000-0000-00003C000000}"/>
    <cellStyle name="Normal 2 4" xfId="7" xr:uid="{00000000-0005-0000-0000-00003D000000}"/>
    <cellStyle name="Normal 3" xfId="4" xr:uid="{00000000-0005-0000-0000-00003E000000}"/>
    <cellStyle name="Normal 3 2" xfId="61" xr:uid="{00000000-0005-0000-0000-00003F000000}"/>
    <cellStyle name="Normal 3 3" xfId="62" xr:uid="{00000000-0005-0000-0000-000040000000}"/>
    <cellStyle name="Normal 4" xfId="63" xr:uid="{00000000-0005-0000-0000-000041000000}"/>
    <cellStyle name="Normal 5" xfId="64" xr:uid="{00000000-0005-0000-0000-000042000000}"/>
    <cellStyle name="Normal 5 2" xfId="8" xr:uid="{00000000-0005-0000-0000-000043000000}"/>
    <cellStyle name="Normal 6" xfId="2" xr:uid="{00000000-0005-0000-0000-000044000000}"/>
    <cellStyle name="Normal 7" xfId="65" xr:uid="{00000000-0005-0000-0000-000045000000}"/>
    <cellStyle name="Notas 2" xfId="66" xr:uid="{00000000-0005-0000-0000-000046000000}"/>
    <cellStyle name="Notas 2 2" xfId="67" xr:uid="{00000000-0005-0000-0000-000047000000}"/>
    <cellStyle name="Notas 2 2 2" xfId="68" xr:uid="{00000000-0005-0000-0000-000048000000}"/>
    <cellStyle name="Notas 2 2 2 2" xfId="83" xr:uid="{00000000-0005-0000-0000-000049000000}"/>
    <cellStyle name="Notas 2 2 2 3" xfId="81" xr:uid="{00000000-0005-0000-0000-00004A000000}"/>
    <cellStyle name="Notas 2 2 3" xfId="84" xr:uid="{00000000-0005-0000-0000-00004B000000}"/>
    <cellStyle name="Notas 2 2 4" xfId="80" xr:uid="{00000000-0005-0000-0000-00004C000000}"/>
    <cellStyle name="Notas 2 3" xfId="85" xr:uid="{00000000-0005-0000-0000-00004D000000}"/>
    <cellStyle name="Notas 2 4" xfId="79" xr:uid="{00000000-0005-0000-0000-00004E000000}"/>
    <cellStyle name="Porcentaje" xfId="93" builtinId="5"/>
    <cellStyle name="Porcentaje 2" xfId="69" xr:uid="{00000000-0005-0000-0000-000050000000}"/>
    <cellStyle name="Porcentual 2" xfId="70" xr:uid="{00000000-0005-0000-0000-000051000000}"/>
    <cellStyle name="Salida 2" xfId="71" xr:uid="{00000000-0005-0000-0000-000052000000}"/>
    <cellStyle name="Salida 2 2" xfId="82" xr:uid="{00000000-0005-0000-0000-000053000000}"/>
    <cellStyle name="Salida 2 3" xfId="91" xr:uid="{00000000-0005-0000-0000-000054000000}"/>
    <cellStyle name="Texto de advertencia 2" xfId="72" xr:uid="{00000000-0005-0000-0000-000055000000}"/>
    <cellStyle name="Texto explicativo 2" xfId="73" xr:uid="{00000000-0005-0000-0000-000056000000}"/>
    <cellStyle name="Título 1 2" xfId="74" xr:uid="{00000000-0005-0000-0000-000057000000}"/>
    <cellStyle name="Título 2 2" xfId="75" xr:uid="{00000000-0005-0000-0000-000058000000}"/>
    <cellStyle name="Título 3 2" xfId="76" xr:uid="{00000000-0005-0000-0000-000059000000}"/>
    <cellStyle name="Título 4" xfId="77" xr:uid="{00000000-0005-0000-0000-00005A000000}"/>
    <cellStyle name="Total 2" xfId="78" xr:uid="{00000000-0005-0000-0000-00005B000000}"/>
    <cellStyle name="Total 2 2" xfId="90" xr:uid="{00000000-0005-0000-0000-00005C000000}"/>
    <cellStyle name="Total 2 3" xfId="92" xr:uid="{00000000-0005-0000-0000-00005D00000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colors>
    <mruColors>
      <color rgb="FF4472C4"/>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0</xdr:row>
      <xdr:rowOff>66675</xdr:rowOff>
    </xdr:from>
    <xdr:to>
      <xdr:col>1</xdr:col>
      <xdr:colOff>1562100</xdr:colOff>
      <xdr:row>0</xdr:row>
      <xdr:rowOff>593090</xdr:rowOff>
    </xdr:to>
    <xdr:pic>
      <xdr:nvPicPr>
        <xdr:cNvPr id="2" name="Imagen 1" descr="Logo del Instituto Nacional para Ciegos INCI">
          <a:extLst>
            <a:ext uri="{FF2B5EF4-FFF2-40B4-BE49-F238E27FC236}">
              <a16:creationId xmlns:a16="http://schemas.microsoft.com/office/drawing/2014/main" id="{644884B8-AA57-452D-8889-E1702DC897CE}"/>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819" t="43387" r="61156" b="6890"/>
        <a:stretch/>
      </xdr:blipFill>
      <xdr:spPr bwMode="auto">
        <a:xfrm>
          <a:off x="123825" y="66675"/>
          <a:ext cx="2200275" cy="526415"/>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8"/>
  <sheetViews>
    <sheetView tabSelected="1" zoomScale="75" zoomScaleNormal="75" workbookViewId="0">
      <pane ySplit="3" topLeftCell="A4" activePane="bottomLeft" state="frozen"/>
      <selection activeCell="C1" sqref="C1"/>
      <selection pane="bottomLeft" activeCell="G8" sqref="G8"/>
    </sheetView>
  </sheetViews>
  <sheetFormatPr baseColWidth="10" defaultRowHeight="12"/>
  <cols>
    <col min="1" max="1" width="11.42578125" style="1"/>
    <col min="2" max="2" width="27.7109375" style="2" customWidth="1"/>
    <col min="3" max="3" width="60.140625" style="2" customWidth="1"/>
    <col min="4" max="4" width="16.85546875" style="1" customWidth="1"/>
    <col min="5" max="8" width="15.7109375" style="1" customWidth="1"/>
    <col min="9" max="12" width="11.42578125" style="1" hidden="1" customWidth="1"/>
    <col min="13" max="14" width="11.42578125" style="1" customWidth="1"/>
    <col min="15" max="16" width="11.42578125" style="1" hidden="1" customWidth="1"/>
    <col min="17" max="17" width="22.85546875" style="1" hidden="1" customWidth="1"/>
    <col min="18" max="18" width="18" style="1" hidden="1" customWidth="1"/>
    <col min="19" max="19" width="2.5703125" style="2" hidden="1" customWidth="1"/>
    <col min="20" max="22" width="0" style="2" hidden="1" customWidth="1"/>
    <col min="23" max="16384" width="11.42578125" style="2"/>
  </cols>
  <sheetData>
    <row r="1" spans="1:18" ht="51.75" customHeight="1" thickBot="1">
      <c r="A1" s="68"/>
      <c r="B1" s="69"/>
      <c r="C1" s="69"/>
      <c r="D1" s="69"/>
      <c r="E1" s="69"/>
      <c r="F1" s="69"/>
      <c r="G1" s="69"/>
      <c r="H1" s="69"/>
      <c r="I1" s="69"/>
      <c r="J1" s="69"/>
      <c r="K1" s="69"/>
      <c r="L1" s="69"/>
      <c r="M1" s="69"/>
      <c r="N1" s="69"/>
      <c r="O1" s="69"/>
      <c r="P1" s="69"/>
      <c r="Q1" s="69"/>
      <c r="R1" s="70"/>
    </row>
    <row r="2" spans="1:18" ht="29.25" customHeight="1">
      <c r="A2" s="73" t="s">
        <v>13</v>
      </c>
      <c r="B2" s="74"/>
      <c r="C2" s="74"/>
      <c r="D2" s="74"/>
      <c r="E2" s="74"/>
      <c r="F2" s="74"/>
      <c r="G2" s="74"/>
      <c r="H2" s="74"/>
      <c r="I2" s="75" t="s">
        <v>14</v>
      </c>
      <c r="J2" s="75"/>
      <c r="K2" s="75"/>
      <c r="L2" s="75"/>
      <c r="M2" s="75"/>
      <c r="N2" s="75"/>
      <c r="O2" s="75"/>
      <c r="P2" s="76"/>
      <c r="Q2" s="71"/>
      <c r="R2" s="72"/>
    </row>
    <row r="3" spans="1:18" ht="12.75" thickBot="1">
      <c r="A3" s="15" t="s">
        <v>6</v>
      </c>
      <c r="B3" s="16" t="s">
        <v>7</v>
      </c>
      <c r="C3" s="16" t="s">
        <v>1</v>
      </c>
      <c r="D3" s="16" t="s">
        <v>21</v>
      </c>
      <c r="E3" s="17" t="s">
        <v>8</v>
      </c>
      <c r="F3" s="17" t="s">
        <v>9</v>
      </c>
      <c r="G3" s="17" t="s">
        <v>10</v>
      </c>
      <c r="H3" s="17" t="s">
        <v>11</v>
      </c>
      <c r="I3" s="66" t="s">
        <v>2</v>
      </c>
      <c r="J3" s="66"/>
      <c r="K3" s="67" t="s">
        <v>3</v>
      </c>
      <c r="L3" s="67"/>
      <c r="M3" s="66" t="s">
        <v>4</v>
      </c>
      <c r="N3" s="66"/>
      <c r="O3" s="67" t="s">
        <v>5</v>
      </c>
      <c r="P3" s="67"/>
      <c r="Q3" s="18" t="s">
        <v>12</v>
      </c>
      <c r="R3" s="19" t="s">
        <v>22</v>
      </c>
    </row>
    <row r="4" spans="1:18" s="3" customFormat="1" ht="35.25" customHeight="1">
      <c r="A4" s="62">
        <v>1</v>
      </c>
      <c r="B4" s="61" t="s">
        <v>16</v>
      </c>
      <c r="C4" s="20" t="s">
        <v>41</v>
      </c>
      <c r="D4" s="28">
        <v>0.05</v>
      </c>
      <c r="E4" s="31"/>
      <c r="F4" s="38"/>
      <c r="G4" s="34">
        <v>0.5</v>
      </c>
      <c r="H4" s="34">
        <v>0.5</v>
      </c>
      <c r="I4" s="44">
        <v>0</v>
      </c>
      <c r="J4" s="21">
        <f>SUMPRODUCT(I4*D4)</f>
        <v>0</v>
      </c>
      <c r="K4" s="44">
        <v>0</v>
      </c>
      <c r="L4" s="21">
        <f>SUMPRODUCT(K4*D4)</f>
        <v>0</v>
      </c>
      <c r="M4" s="50">
        <v>0</v>
      </c>
      <c r="N4" s="21">
        <f>SUMPRODUCT(M4*D4)</f>
        <v>0</v>
      </c>
      <c r="O4" s="50">
        <v>0.8</v>
      </c>
      <c r="P4" s="21">
        <f>SUMPRODUCT(O4*D4)</f>
        <v>4.0000000000000008E-2</v>
      </c>
      <c r="Q4" s="48">
        <f>I4+K4+M4+O4</f>
        <v>0.8</v>
      </c>
      <c r="R4" s="21">
        <f>SUMPRODUCT(Q4*D4)</f>
        <v>4.0000000000000008E-2</v>
      </c>
    </row>
    <row r="5" spans="1:18" s="3" customFormat="1" ht="63" customHeight="1">
      <c r="A5" s="63">
        <v>2</v>
      </c>
      <c r="B5" s="10" t="s">
        <v>15</v>
      </c>
      <c r="C5" s="7" t="s">
        <v>42</v>
      </c>
      <c r="D5" s="29">
        <v>0.05</v>
      </c>
      <c r="E5" s="32">
        <v>0.25</v>
      </c>
      <c r="F5" s="32">
        <v>0.25</v>
      </c>
      <c r="G5" s="32">
        <v>0.25</v>
      </c>
      <c r="H5" s="32">
        <v>0.25</v>
      </c>
      <c r="I5" s="45">
        <v>0.25</v>
      </c>
      <c r="J5" s="22">
        <f t="shared" ref="J5:J19" si="0">SUMPRODUCT(I5*D5)</f>
        <v>1.2500000000000001E-2</v>
      </c>
      <c r="K5" s="45">
        <v>0.25</v>
      </c>
      <c r="L5" s="22">
        <f t="shared" ref="L5:L13" si="1">SUMPRODUCT(K5*F5)</f>
        <v>6.25E-2</v>
      </c>
      <c r="M5" s="45">
        <v>0.25</v>
      </c>
      <c r="N5" s="22">
        <f t="shared" ref="N5:N26" si="2">SUMPRODUCT(M5*D5)</f>
        <v>1.2500000000000001E-2</v>
      </c>
      <c r="O5" s="45">
        <v>0.25</v>
      </c>
      <c r="P5" s="22">
        <f t="shared" ref="P5:P26" si="3">SUMPRODUCT(O5*D5)</f>
        <v>1.2500000000000001E-2</v>
      </c>
      <c r="Q5" s="41">
        <f t="shared" ref="Q5:Q26" si="4">I5+K5+M5+O5</f>
        <v>1</v>
      </c>
      <c r="R5" s="22">
        <f t="shared" ref="R5:R26" si="5">SUMPRODUCT(Q5*D5)</f>
        <v>0.05</v>
      </c>
    </row>
    <row r="6" spans="1:18" s="3" customFormat="1" ht="70.5" customHeight="1">
      <c r="A6" s="63">
        <v>3</v>
      </c>
      <c r="B6" s="10" t="s">
        <v>15</v>
      </c>
      <c r="C6" s="7" t="s">
        <v>43</v>
      </c>
      <c r="D6" s="29">
        <v>0.05</v>
      </c>
      <c r="E6" s="32">
        <v>0.25</v>
      </c>
      <c r="F6" s="32">
        <v>0.25</v>
      </c>
      <c r="G6" s="32">
        <v>0.25</v>
      </c>
      <c r="H6" s="32">
        <v>0.25</v>
      </c>
      <c r="I6" s="45">
        <v>0.25</v>
      </c>
      <c r="J6" s="22">
        <f t="shared" si="0"/>
        <v>1.2500000000000001E-2</v>
      </c>
      <c r="K6" s="45">
        <v>0.25</v>
      </c>
      <c r="L6" s="22">
        <f t="shared" si="1"/>
        <v>6.25E-2</v>
      </c>
      <c r="M6" s="45">
        <v>0.25</v>
      </c>
      <c r="N6" s="22">
        <f t="shared" si="2"/>
        <v>1.2500000000000001E-2</v>
      </c>
      <c r="O6" s="45">
        <v>0.25</v>
      </c>
      <c r="P6" s="22">
        <f t="shared" si="3"/>
        <v>1.2500000000000001E-2</v>
      </c>
      <c r="Q6" s="41">
        <f t="shared" si="4"/>
        <v>1</v>
      </c>
      <c r="R6" s="22">
        <f t="shared" si="5"/>
        <v>0.05</v>
      </c>
    </row>
    <row r="7" spans="1:18" s="3" customFormat="1" ht="67.5" customHeight="1">
      <c r="A7" s="63">
        <v>4</v>
      </c>
      <c r="B7" s="6" t="s">
        <v>15</v>
      </c>
      <c r="C7" s="7" t="s">
        <v>28</v>
      </c>
      <c r="D7" s="29">
        <v>0.05</v>
      </c>
      <c r="E7" s="32">
        <v>0.25</v>
      </c>
      <c r="F7" s="32">
        <v>0.25</v>
      </c>
      <c r="G7" s="32">
        <v>0.25</v>
      </c>
      <c r="H7" s="32">
        <v>0.25</v>
      </c>
      <c r="I7" s="45">
        <v>0.25</v>
      </c>
      <c r="J7" s="22">
        <f t="shared" si="0"/>
        <v>1.2500000000000001E-2</v>
      </c>
      <c r="K7" s="45">
        <v>0.25</v>
      </c>
      <c r="L7" s="22">
        <f t="shared" si="1"/>
        <v>6.25E-2</v>
      </c>
      <c r="M7" s="45">
        <v>0.25</v>
      </c>
      <c r="N7" s="22">
        <f t="shared" si="2"/>
        <v>1.2500000000000001E-2</v>
      </c>
      <c r="O7" s="45">
        <v>0.25</v>
      </c>
      <c r="P7" s="22">
        <f t="shared" si="3"/>
        <v>1.2500000000000001E-2</v>
      </c>
      <c r="Q7" s="41">
        <f t="shared" si="4"/>
        <v>1</v>
      </c>
      <c r="R7" s="22">
        <f t="shared" si="5"/>
        <v>0.05</v>
      </c>
    </row>
    <row r="8" spans="1:18" s="3" customFormat="1" ht="67.5" customHeight="1">
      <c r="A8" s="63">
        <v>5</v>
      </c>
      <c r="B8" s="6" t="s">
        <v>26</v>
      </c>
      <c r="C8" s="7" t="s">
        <v>38</v>
      </c>
      <c r="D8" s="29">
        <v>0.05</v>
      </c>
      <c r="E8" s="32">
        <v>0.25</v>
      </c>
      <c r="F8" s="32">
        <v>0.25</v>
      </c>
      <c r="G8" s="32">
        <v>0.25</v>
      </c>
      <c r="H8" s="32">
        <v>0.25</v>
      </c>
      <c r="I8" s="45">
        <v>0.25</v>
      </c>
      <c r="J8" s="22">
        <f t="shared" si="0"/>
        <v>1.2500000000000001E-2</v>
      </c>
      <c r="K8" s="45">
        <v>0.25</v>
      </c>
      <c r="L8" s="22">
        <f t="shared" si="1"/>
        <v>6.25E-2</v>
      </c>
      <c r="M8" s="45">
        <v>0.25</v>
      </c>
      <c r="N8" s="22">
        <f t="shared" si="2"/>
        <v>1.2500000000000001E-2</v>
      </c>
      <c r="O8" s="45">
        <v>0.25</v>
      </c>
      <c r="P8" s="22">
        <f t="shared" si="3"/>
        <v>1.2500000000000001E-2</v>
      </c>
      <c r="Q8" s="41">
        <f t="shared" si="4"/>
        <v>1</v>
      </c>
      <c r="R8" s="22">
        <f t="shared" si="5"/>
        <v>0.05</v>
      </c>
    </row>
    <row r="9" spans="1:18" s="3" customFormat="1" ht="60">
      <c r="A9" s="63">
        <v>6</v>
      </c>
      <c r="B9" s="6" t="s">
        <v>26</v>
      </c>
      <c r="C9" s="7" t="s">
        <v>39</v>
      </c>
      <c r="D9" s="29">
        <v>0.05</v>
      </c>
      <c r="E9" s="32">
        <v>0.25</v>
      </c>
      <c r="F9" s="32">
        <v>0.25</v>
      </c>
      <c r="G9" s="32">
        <v>0.25</v>
      </c>
      <c r="H9" s="32">
        <v>0.25</v>
      </c>
      <c r="I9" s="45">
        <v>0.25</v>
      </c>
      <c r="J9" s="22">
        <f t="shared" si="0"/>
        <v>1.2500000000000001E-2</v>
      </c>
      <c r="K9" s="45">
        <v>0.25</v>
      </c>
      <c r="L9" s="22">
        <f t="shared" si="1"/>
        <v>6.25E-2</v>
      </c>
      <c r="M9" s="45">
        <v>0.25</v>
      </c>
      <c r="N9" s="22">
        <f t="shared" si="2"/>
        <v>1.2500000000000001E-2</v>
      </c>
      <c r="O9" s="45">
        <v>0.25</v>
      </c>
      <c r="P9" s="22">
        <f t="shared" si="3"/>
        <v>1.2500000000000001E-2</v>
      </c>
      <c r="Q9" s="41">
        <f t="shared" si="4"/>
        <v>1</v>
      </c>
      <c r="R9" s="22">
        <f t="shared" si="5"/>
        <v>0.05</v>
      </c>
    </row>
    <row r="10" spans="1:18" s="3" customFormat="1" ht="48">
      <c r="A10" s="63">
        <v>7</v>
      </c>
      <c r="B10" s="6" t="s">
        <v>26</v>
      </c>
      <c r="C10" s="7" t="s">
        <v>40</v>
      </c>
      <c r="D10" s="29">
        <v>0.05</v>
      </c>
      <c r="E10" s="32">
        <v>0.25</v>
      </c>
      <c r="F10" s="32">
        <v>0.25</v>
      </c>
      <c r="G10" s="32">
        <v>0.25</v>
      </c>
      <c r="H10" s="32">
        <v>0.25</v>
      </c>
      <c r="I10" s="45">
        <v>0.25</v>
      </c>
      <c r="J10" s="22">
        <f t="shared" si="0"/>
        <v>1.2500000000000001E-2</v>
      </c>
      <c r="K10" s="45">
        <v>0.25</v>
      </c>
      <c r="L10" s="22">
        <f t="shared" si="1"/>
        <v>6.25E-2</v>
      </c>
      <c r="M10" s="45">
        <v>0.25</v>
      </c>
      <c r="N10" s="22">
        <f t="shared" si="2"/>
        <v>1.2500000000000001E-2</v>
      </c>
      <c r="O10" s="45">
        <v>0.25</v>
      </c>
      <c r="P10" s="22">
        <f t="shared" si="3"/>
        <v>1.2500000000000001E-2</v>
      </c>
      <c r="Q10" s="41">
        <f t="shared" ref="Q10" si="6">I10+K10+M10+O10</f>
        <v>1</v>
      </c>
      <c r="R10" s="22">
        <f t="shared" ref="R10" si="7">SUMPRODUCT(Q10*D10)</f>
        <v>0.05</v>
      </c>
    </row>
    <row r="11" spans="1:18" s="3" customFormat="1" ht="35.25" customHeight="1">
      <c r="A11" s="63">
        <v>8</v>
      </c>
      <c r="B11" s="6" t="s">
        <v>26</v>
      </c>
      <c r="C11" s="8" t="s">
        <v>44</v>
      </c>
      <c r="D11" s="29">
        <v>0.05</v>
      </c>
      <c r="E11" s="33"/>
      <c r="F11" s="33"/>
      <c r="G11" s="33"/>
      <c r="H11" s="42">
        <v>1</v>
      </c>
      <c r="I11" s="57">
        <v>0</v>
      </c>
      <c r="J11" s="58">
        <f t="shared" si="0"/>
        <v>0</v>
      </c>
      <c r="K11" s="57">
        <v>0</v>
      </c>
      <c r="L11" s="58">
        <f t="shared" si="1"/>
        <v>0</v>
      </c>
      <c r="M11" s="57">
        <v>0.5</v>
      </c>
      <c r="N11" s="58">
        <f t="shared" si="2"/>
        <v>2.5000000000000001E-2</v>
      </c>
      <c r="O11" s="57">
        <v>0.5</v>
      </c>
      <c r="P11" s="58">
        <f t="shared" si="3"/>
        <v>2.5000000000000001E-2</v>
      </c>
      <c r="Q11" s="59">
        <f t="shared" si="4"/>
        <v>1</v>
      </c>
      <c r="R11" s="58">
        <f t="shared" si="5"/>
        <v>0.05</v>
      </c>
    </row>
    <row r="12" spans="1:18" s="3" customFormat="1" ht="35.25" customHeight="1">
      <c r="A12" s="63">
        <v>9</v>
      </c>
      <c r="B12" s="6" t="s">
        <v>26</v>
      </c>
      <c r="C12" s="8" t="s">
        <v>29</v>
      </c>
      <c r="D12" s="29">
        <v>0.05</v>
      </c>
      <c r="E12" s="33"/>
      <c r="F12" s="34">
        <v>0.5</v>
      </c>
      <c r="G12" s="34">
        <v>0.5</v>
      </c>
      <c r="H12" s="33"/>
      <c r="I12" s="57"/>
      <c r="J12" s="58">
        <f t="shared" si="0"/>
        <v>0</v>
      </c>
      <c r="K12" s="57">
        <v>1</v>
      </c>
      <c r="L12" s="58">
        <f t="shared" si="1"/>
        <v>0.5</v>
      </c>
      <c r="M12" s="57">
        <v>0</v>
      </c>
      <c r="N12" s="58">
        <f t="shared" si="2"/>
        <v>0</v>
      </c>
      <c r="O12" s="57"/>
      <c r="P12" s="58">
        <f t="shared" si="3"/>
        <v>0</v>
      </c>
      <c r="Q12" s="59">
        <f t="shared" si="4"/>
        <v>1</v>
      </c>
      <c r="R12" s="58">
        <f t="shared" si="5"/>
        <v>0.05</v>
      </c>
    </row>
    <row r="13" spans="1:18" s="3" customFormat="1" ht="35.25" customHeight="1">
      <c r="A13" s="63">
        <v>10</v>
      </c>
      <c r="B13" s="6" t="s">
        <v>26</v>
      </c>
      <c r="C13" s="8" t="s">
        <v>30</v>
      </c>
      <c r="D13" s="29">
        <v>0.06</v>
      </c>
      <c r="E13" s="32">
        <v>0.25</v>
      </c>
      <c r="F13" s="32">
        <v>0.25</v>
      </c>
      <c r="G13" s="32">
        <v>0.25</v>
      </c>
      <c r="H13" s="32">
        <v>0.25</v>
      </c>
      <c r="I13" s="57">
        <v>0.25</v>
      </c>
      <c r="J13" s="58">
        <f t="shared" si="0"/>
        <v>1.4999999999999999E-2</v>
      </c>
      <c r="K13" s="57">
        <v>0.25</v>
      </c>
      <c r="L13" s="58">
        <f t="shared" si="1"/>
        <v>6.25E-2</v>
      </c>
      <c r="M13" s="57">
        <v>0.25</v>
      </c>
      <c r="N13" s="58">
        <f t="shared" si="2"/>
        <v>1.4999999999999999E-2</v>
      </c>
      <c r="O13" s="57">
        <v>0.25</v>
      </c>
      <c r="P13" s="58">
        <f t="shared" si="3"/>
        <v>1.4999999999999999E-2</v>
      </c>
      <c r="Q13" s="59">
        <f t="shared" si="4"/>
        <v>1</v>
      </c>
      <c r="R13" s="58">
        <f t="shared" si="5"/>
        <v>0.06</v>
      </c>
    </row>
    <row r="14" spans="1:18" s="3" customFormat="1" ht="60">
      <c r="A14" s="63">
        <v>11</v>
      </c>
      <c r="B14" s="6" t="s">
        <v>19</v>
      </c>
      <c r="C14" s="7" t="s">
        <v>31</v>
      </c>
      <c r="D14" s="29">
        <v>0.04</v>
      </c>
      <c r="E14" s="32">
        <v>0.25</v>
      </c>
      <c r="F14" s="32">
        <v>0.25</v>
      </c>
      <c r="G14" s="32">
        <v>0.25</v>
      </c>
      <c r="H14" s="32">
        <v>0.25</v>
      </c>
      <c r="I14" s="45">
        <v>0.25</v>
      </c>
      <c r="J14" s="22">
        <f t="shared" si="0"/>
        <v>0.01</v>
      </c>
      <c r="K14" s="45">
        <v>0.25</v>
      </c>
      <c r="L14" s="22">
        <f t="shared" ref="L14:L19" si="8">SUMPRODUCT(K14*D14)</f>
        <v>0.01</v>
      </c>
      <c r="M14" s="45">
        <v>0.25</v>
      </c>
      <c r="N14" s="22">
        <f t="shared" si="2"/>
        <v>0.01</v>
      </c>
      <c r="O14" s="45">
        <v>0.25</v>
      </c>
      <c r="P14" s="22">
        <f t="shared" si="3"/>
        <v>0.01</v>
      </c>
      <c r="Q14" s="41">
        <f t="shared" si="4"/>
        <v>1</v>
      </c>
      <c r="R14" s="22">
        <f t="shared" si="5"/>
        <v>0.04</v>
      </c>
    </row>
    <row r="15" spans="1:18" s="3" customFormat="1" ht="48">
      <c r="A15" s="63">
        <v>12</v>
      </c>
      <c r="B15" s="6" t="s">
        <v>19</v>
      </c>
      <c r="C15" s="7" t="s">
        <v>33</v>
      </c>
      <c r="D15" s="29">
        <v>0.04</v>
      </c>
      <c r="E15" s="33"/>
      <c r="F15" s="34">
        <v>0.5</v>
      </c>
      <c r="G15" s="34">
        <v>0.25</v>
      </c>
      <c r="H15" s="34">
        <v>0.25</v>
      </c>
      <c r="I15" s="45"/>
      <c r="J15" s="22">
        <f t="shared" si="0"/>
        <v>0</v>
      </c>
      <c r="K15" s="45">
        <v>0.5</v>
      </c>
      <c r="L15" s="22">
        <f t="shared" si="8"/>
        <v>0.02</v>
      </c>
      <c r="M15" s="45">
        <v>0.25</v>
      </c>
      <c r="N15" s="22">
        <f t="shared" si="2"/>
        <v>0.01</v>
      </c>
      <c r="O15" s="45">
        <v>0.25</v>
      </c>
      <c r="P15" s="22">
        <f t="shared" si="3"/>
        <v>0.01</v>
      </c>
      <c r="Q15" s="41">
        <f t="shared" ref="Q15:Q16" si="9">I15+K15+M15+O15</f>
        <v>1</v>
      </c>
      <c r="R15" s="22">
        <f t="shared" ref="R15:R16" si="10">SUMPRODUCT(Q15*D15)</f>
        <v>0.04</v>
      </c>
    </row>
    <row r="16" spans="1:18" s="3" customFormat="1" ht="60">
      <c r="A16" s="63">
        <v>13</v>
      </c>
      <c r="B16" s="6" t="s">
        <v>19</v>
      </c>
      <c r="C16" s="7" t="s">
        <v>32</v>
      </c>
      <c r="D16" s="29">
        <v>0.04</v>
      </c>
      <c r="E16" s="33"/>
      <c r="F16" s="34">
        <v>0.5</v>
      </c>
      <c r="G16" s="34">
        <v>0.25</v>
      </c>
      <c r="H16" s="34">
        <v>0.25</v>
      </c>
      <c r="I16" s="45"/>
      <c r="J16" s="22">
        <f t="shared" si="0"/>
        <v>0</v>
      </c>
      <c r="K16" s="45">
        <v>0.5</v>
      </c>
      <c r="L16" s="22">
        <f t="shared" si="8"/>
        <v>0.02</v>
      </c>
      <c r="M16" s="45">
        <v>0.25</v>
      </c>
      <c r="N16" s="22">
        <f t="shared" si="2"/>
        <v>0.01</v>
      </c>
      <c r="O16" s="45">
        <v>0.25</v>
      </c>
      <c r="P16" s="22">
        <f t="shared" si="3"/>
        <v>0.01</v>
      </c>
      <c r="Q16" s="41">
        <f t="shared" si="9"/>
        <v>1</v>
      </c>
      <c r="R16" s="22">
        <f t="shared" si="10"/>
        <v>0.04</v>
      </c>
    </row>
    <row r="17" spans="1:18" s="3" customFormat="1" ht="39" customHeight="1">
      <c r="A17" s="63">
        <v>14</v>
      </c>
      <c r="B17" s="9" t="s">
        <v>17</v>
      </c>
      <c r="C17" s="51" t="s">
        <v>46</v>
      </c>
      <c r="D17" s="29">
        <v>0.05</v>
      </c>
      <c r="E17" s="34">
        <v>0.5</v>
      </c>
      <c r="F17" s="34">
        <v>0.5</v>
      </c>
      <c r="G17" s="39"/>
      <c r="H17" s="35"/>
      <c r="I17" s="57">
        <v>0.5</v>
      </c>
      <c r="J17" s="58">
        <f t="shared" si="0"/>
        <v>2.5000000000000001E-2</v>
      </c>
      <c r="K17" s="57">
        <v>0.5</v>
      </c>
      <c r="L17" s="58">
        <f t="shared" si="8"/>
        <v>2.5000000000000001E-2</v>
      </c>
      <c r="M17" s="57"/>
      <c r="N17" s="58">
        <f t="shared" si="2"/>
        <v>0</v>
      </c>
      <c r="O17" s="57"/>
      <c r="P17" s="58">
        <f t="shared" si="3"/>
        <v>0</v>
      </c>
      <c r="Q17" s="59">
        <f t="shared" si="4"/>
        <v>1</v>
      </c>
      <c r="R17" s="58">
        <f>SUMPRODUCT(Q17*D17)</f>
        <v>0.05</v>
      </c>
    </row>
    <row r="18" spans="1:18" s="3" customFormat="1" ht="62.25" customHeight="1">
      <c r="A18" s="63">
        <v>15</v>
      </c>
      <c r="B18" s="52" t="s">
        <v>48</v>
      </c>
      <c r="C18" s="53" t="s">
        <v>49</v>
      </c>
      <c r="D18" s="29">
        <v>0.05</v>
      </c>
      <c r="E18" s="33"/>
      <c r="F18" s="33"/>
      <c r="G18" s="40">
        <v>0.5</v>
      </c>
      <c r="H18" s="40">
        <v>0.5</v>
      </c>
      <c r="I18" s="45"/>
      <c r="J18" s="22"/>
      <c r="K18" s="45"/>
      <c r="L18" s="22"/>
      <c r="M18" s="45">
        <v>0.5</v>
      </c>
      <c r="N18" s="22">
        <f t="shared" si="2"/>
        <v>2.5000000000000001E-2</v>
      </c>
      <c r="O18" s="45">
        <v>0.5</v>
      </c>
      <c r="P18" s="22">
        <f t="shared" si="3"/>
        <v>2.5000000000000001E-2</v>
      </c>
      <c r="Q18" s="54">
        <f t="shared" si="4"/>
        <v>1</v>
      </c>
      <c r="R18" s="55">
        <f>SUMPRODUCT(Q18*D18)</f>
        <v>0.05</v>
      </c>
    </row>
    <row r="19" spans="1:18" s="3" customFormat="1" ht="51.75" customHeight="1">
      <c r="A19" s="63">
        <v>16</v>
      </c>
      <c r="B19" s="6" t="s">
        <v>18</v>
      </c>
      <c r="C19" s="8" t="s">
        <v>45</v>
      </c>
      <c r="D19" s="29">
        <v>0.04</v>
      </c>
      <c r="E19" s="32">
        <v>0.25</v>
      </c>
      <c r="F19" s="32">
        <v>0.25</v>
      </c>
      <c r="G19" s="32">
        <v>0.25</v>
      </c>
      <c r="H19" s="32">
        <v>0.25</v>
      </c>
      <c r="I19" s="45">
        <v>0.25</v>
      </c>
      <c r="J19" s="22">
        <f t="shared" si="0"/>
        <v>0.01</v>
      </c>
      <c r="K19" s="45">
        <v>0.25</v>
      </c>
      <c r="L19" s="22">
        <f t="shared" si="8"/>
        <v>0.01</v>
      </c>
      <c r="M19" s="45">
        <v>0.25</v>
      </c>
      <c r="N19" s="22">
        <f t="shared" si="2"/>
        <v>0.01</v>
      </c>
      <c r="O19" s="45">
        <v>0.25</v>
      </c>
      <c r="P19" s="22">
        <f t="shared" si="3"/>
        <v>0.01</v>
      </c>
      <c r="Q19" s="41">
        <f t="shared" si="4"/>
        <v>1</v>
      </c>
      <c r="R19" s="22">
        <f t="shared" si="5"/>
        <v>0.04</v>
      </c>
    </row>
    <row r="20" spans="1:18" s="3" customFormat="1" ht="46.5" customHeight="1">
      <c r="A20" s="64">
        <v>17</v>
      </c>
      <c r="B20" s="10" t="s">
        <v>23</v>
      </c>
      <c r="C20" s="11" t="s">
        <v>25</v>
      </c>
      <c r="D20" s="29">
        <v>0.02</v>
      </c>
      <c r="E20" s="33"/>
      <c r="F20" s="33"/>
      <c r="G20" s="33"/>
      <c r="H20" s="42">
        <v>1</v>
      </c>
      <c r="I20" s="45"/>
      <c r="J20" s="22">
        <f t="shared" ref="J20:J26" si="11">SUMPRODUCT(I20*D20)</f>
        <v>0</v>
      </c>
      <c r="K20" s="45"/>
      <c r="L20" s="22">
        <f t="shared" ref="L20:L26" si="12">SUMPRODUCT(K20*D20)</f>
        <v>0</v>
      </c>
      <c r="M20" s="45"/>
      <c r="N20" s="22">
        <f t="shared" si="2"/>
        <v>0</v>
      </c>
      <c r="O20" s="56"/>
      <c r="P20" s="22">
        <f t="shared" si="3"/>
        <v>0</v>
      </c>
      <c r="Q20" s="41">
        <f t="shared" si="4"/>
        <v>0</v>
      </c>
      <c r="R20" s="22">
        <f t="shared" si="5"/>
        <v>0</v>
      </c>
    </row>
    <row r="21" spans="1:18" s="3" customFormat="1" ht="35.25" customHeight="1">
      <c r="A21" s="64">
        <v>18</v>
      </c>
      <c r="B21" s="10" t="s">
        <v>27</v>
      </c>
      <c r="C21" s="12" t="s">
        <v>34</v>
      </c>
      <c r="D21" s="29">
        <v>0.02</v>
      </c>
      <c r="E21" s="33"/>
      <c r="F21" s="39"/>
      <c r="G21" s="33"/>
      <c r="H21" s="42">
        <v>1</v>
      </c>
      <c r="I21" s="45"/>
      <c r="J21" s="22">
        <f t="shared" si="11"/>
        <v>0</v>
      </c>
      <c r="K21" s="45"/>
      <c r="L21" s="22">
        <f t="shared" si="12"/>
        <v>0</v>
      </c>
      <c r="M21" s="45"/>
      <c r="N21" s="22">
        <f t="shared" si="2"/>
        <v>0</v>
      </c>
      <c r="O21" s="56"/>
      <c r="P21" s="22">
        <f t="shared" si="3"/>
        <v>0</v>
      </c>
      <c r="Q21" s="41">
        <f t="shared" si="4"/>
        <v>0</v>
      </c>
      <c r="R21" s="22">
        <f t="shared" si="5"/>
        <v>0</v>
      </c>
    </row>
    <row r="22" spans="1:18" s="3" customFormat="1" ht="54.75" customHeight="1">
      <c r="A22" s="63">
        <v>19</v>
      </c>
      <c r="B22" s="10" t="s">
        <v>27</v>
      </c>
      <c r="C22" s="11" t="s">
        <v>35</v>
      </c>
      <c r="D22" s="29">
        <v>0.02</v>
      </c>
      <c r="E22" s="33"/>
      <c r="F22" s="33"/>
      <c r="G22" s="33"/>
      <c r="H22" s="42">
        <v>1</v>
      </c>
      <c r="I22" s="57"/>
      <c r="J22" s="58">
        <f t="shared" si="11"/>
        <v>0</v>
      </c>
      <c r="K22" s="57"/>
      <c r="L22" s="58">
        <f t="shared" si="12"/>
        <v>0</v>
      </c>
      <c r="M22" s="57"/>
      <c r="N22" s="58">
        <f t="shared" si="2"/>
        <v>0</v>
      </c>
      <c r="O22" s="57">
        <v>1</v>
      </c>
      <c r="P22" s="58">
        <f t="shared" si="3"/>
        <v>0.02</v>
      </c>
      <c r="Q22" s="59">
        <f t="shared" si="4"/>
        <v>1</v>
      </c>
      <c r="R22" s="58">
        <f t="shared" si="5"/>
        <v>0.02</v>
      </c>
    </row>
    <row r="23" spans="1:18" s="3" customFormat="1" ht="35.25" customHeight="1">
      <c r="A23" s="63">
        <v>20</v>
      </c>
      <c r="B23" s="6" t="s">
        <v>0</v>
      </c>
      <c r="C23" s="13" t="s">
        <v>36</v>
      </c>
      <c r="D23" s="29">
        <v>0.04</v>
      </c>
      <c r="E23" s="35"/>
      <c r="G23" s="40">
        <v>0.5</v>
      </c>
      <c r="H23" s="40">
        <v>0.5</v>
      </c>
      <c r="I23" s="46"/>
      <c r="J23" s="22">
        <f t="shared" si="11"/>
        <v>0</v>
      </c>
      <c r="K23" s="45"/>
      <c r="L23" s="22">
        <f t="shared" si="12"/>
        <v>0</v>
      </c>
      <c r="M23" s="45">
        <v>0.5</v>
      </c>
      <c r="N23" s="22">
        <f t="shared" si="2"/>
        <v>0.02</v>
      </c>
      <c r="O23" s="45">
        <v>0.5</v>
      </c>
      <c r="P23" s="22">
        <f t="shared" si="3"/>
        <v>0.02</v>
      </c>
      <c r="Q23" s="41">
        <f t="shared" si="4"/>
        <v>1</v>
      </c>
      <c r="R23" s="22">
        <f t="shared" si="5"/>
        <v>0.04</v>
      </c>
    </row>
    <row r="24" spans="1:18" ht="35.25" customHeight="1">
      <c r="A24" s="63">
        <v>21</v>
      </c>
      <c r="B24" s="6" t="s">
        <v>0</v>
      </c>
      <c r="C24" s="13" t="s">
        <v>37</v>
      </c>
      <c r="D24" s="29">
        <v>0.05</v>
      </c>
      <c r="E24" s="36"/>
      <c r="F24" s="36"/>
      <c r="G24" s="40">
        <v>0.5</v>
      </c>
      <c r="H24" s="40">
        <v>0.5</v>
      </c>
      <c r="I24" s="46"/>
      <c r="J24" s="22">
        <f t="shared" si="11"/>
        <v>0</v>
      </c>
      <c r="K24" s="45"/>
      <c r="L24" s="22">
        <f t="shared" si="12"/>
        <v>0</v>
      </c>
      <c r="M24" s="45">
        <v>0.5</v>
      </c>
      <c r="N24" s="22">
        <f t="shared" si="2"/>
        <v>2.5000000000000001E-2</v>
      </c>
      <c r="O24" s="45">
        <v>0.5</v>
      </c>
      <c r="P24" s="22">
        <f t="shared" si="3"/>
        <v>2.5000000000000001E-2</v>
      </c>
      <c r="Q24" s="41">
        <f t="shared" si="4"/>
        <v>1</v>
      </c>
      <c r="R24" s="22">
        <f t="shared" si="5"/>
        <v>0.05</v>
      </c>
    </row>
    <row r="25" spans="1:18" ht="35.25" customHeight="1">
      <c r="A25" s="63">
        <v>22</v>
      </c>
      <c r="B25" s="14" t="s">
        <v>0</v>
      </c>
      <c r="C25" s="13" t="s">
        <v>47</v>
      </c>
      <c r="D25" s="29">
        <v>0.04</v>
      </c>
      <c r="E25" s="36"/>
      <c r="F25" s="36"/>
      <c r="G25" s="40">
        <v>0.5</v>
      </c>
      <c r="H25" s="40">
        <v>0.5</v>
      </c>
      <c r="I25" s="46"/>
      <c r="J25" s="22">
        <f t="shared" si="11"/>
        <v>0</v>
      </c>
      <c r="K25" s="45"/>
      <c r="L25" s="22">
        <f t="shared" si="12"/>
        <v>0</v>
      </c>
      <c r="M25" s="45">
        <v>0.5</v>
      </c>
      <c r="N25" s="22">
        <f t="shared" si="2"/>
        <v>0.02</v>
      </c>
      <c r="O25" s="45">
        <v>0.3</v>
      </c>
      <c r="P25" s="22">
        <f t="shared" si="3"/>
        <v>1.2E-2</v>
      </c>
      <c r="Q25" s="41">
        <f t="shared" si="4"/>
        <v>0.8</v>
      </c>
      <c r="R25" s="22">
        <f t="shared" si="5"/>
        <v>3.2000000000000001E-2</v>
      </c>
    </row>
    <row r="26" spans="1:18" ht="35.25" customHeight="1" thickBot="1">
      <c r="A26" s="65">
        <v>23</v>
      </c>
      <c r="B26" s="23" t="s">
        <v>0</v>
      </c>
      <c r="C26" s="24" t="s">
        <v>24</v>
      </c>
      <c r="D26" s="30">
        <v>0.04</v>
      </c>
      <c r="E26" s="37"/>
      <c r="F26" s="37"/>
      <c r="G26" s="37"/>
      <c r="H26" s="42">
        <v>1</v>
      </c>
      <c r="I26" s="47"/>
      <c r="J26" s="25">
        <f t="shared" si="11"/>
        <v>0</v>
      </c>
      <c r="K26" s="49"/>
      <c r="L26" s="25">
        <f t="shared" si="12"/>
        <v>0</v>
      </c>
      <c r="M26" s="49"/>
      <c r="N26" s="25">
        <f t="shared" si="2"/>
        <v>0</v>
      </c>
      <c r="O26" s="60">
        <v>0.4</v>
      </c>
      <c r="P26" s="25">
        <f t="shared" si="3"/>
        <v>1.6E-2</v>
      </c>
      <c r="Q26" s="43">
        <f t="shared" si="4"/>
        <v>0.4</v>
      </c>
      <c r="R26" s="25">
        <f t="shared" si="5"/>
        <v>1.6E-2</v>
      </c>
    </row>
    <row r="27" spans="1:18" ht="12.75" thickBot="1">
      <c r="A27" s="5"/>
      <c r="D27" s="4">
        <f>SUM(D4:D26)</f>
        <v>1.0000000000000004</v>
      </c>
    </row>
    <row r="28" spans="1:18" ht="16.5" thickBot="1">
      <c r="Q28" s="26" t="s">
        <v>20</v>
      </c>
      <c r="R28" s="27">
        <f>SUM(R4:R27)</f>
        <v>0.91800000000000026</v>
      </c>
    </row>
  </sheetData>
  <mergeCells count="8">
    <mergeCell ref="I3:J3"/>
    <mergeCell ref="K3:L3"/>
    <mergeCell ref="M3:N3"/>
    <mergeCell ref="O3:P3"/>
    <mergeCell ref="A1:R1"/>
    <mergeCell ref="Q2:R2"/>
    <mergeCell ref="A2:H2"/>
    <mergeCell ref="I2:P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Cronograma y Ejecución PGD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Hedy Ortíz</dc:creator>
  <cp:lastModifiedBy>Rodolfo Emerson Medina Quiroga</cp:lastModifiedBy>
  <cp:lastPrinted>2017-07-14T16:24:26Z</cp:lastPrinted>
  <dcterms:created xsi:type="dcterms:W3CDTF">2017-05-30T21:21:23Z</dcterms:created>
  <dcterms:modified xsi:type="dcterms:W3CDTF">2024-04-23T17:40:55Z</dcterms:modified>
</cp:coreProperties>
</file>