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on Institucional\ARCH OCI INCI\2019\DG_100.37 INFORMES\37_10 Evaluaciones Independientes\Seguimientos\PLAN ANTICORRUPCIÓN\Primer Cuatrimestre 2019\Informe de Seguimiento\"/>
    </mc:Choice>
  </mc:AlternateContent>
  <bookViews>
    <workbookView xWindow="0" yWindow="0" windowWidth="28800" windowHeight="11805" tabRatio="808" firstSheet="1" activeTab="8"/>
  </bookViews>
  <sheets>
    <sheet name="C1 Gestión del Riesgo " sheetId="2" r:id="rId1"/>
    <sheet name="C2 Racionalización de Tramites" sheetId="6" r:id="rId2"/>
    <sheet name="C3 Rendición cuentas" sheetId="8" r:id="rId3"/>
    <sheet name="C4 Mejora atención al ciudadano" sheetId="3" r:id="rId4"/>
    <sheet name="C5 Transparencia y acceso Info" sheetId="4" r:id="rId5"/>
    <sheet name="Hoja1" sheetId="11" r:id="rId6"/>
    <sheet name="C6 Participación ciudadana" sheetId="7" r:id="rId7"/>
    <sheet name="C7 Iniciativas Adicionales" sheetId="5" r:id="rId8"/>
    <sheet name="consolidado" sheetId="9" r:id="rId9"/>
    <sheet name="Hoja2" sheetId="10" r:id="rId10"/>
  </sheets>
  <externalReferences>
    <externalReference r:id="rId11"/>
    <externalReference r:id="rId12"/>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9" l="1"/>
  <c r="I9" i="3"/>
  <c r="K10" i="7"/>
  <c r="I8" i="4"/>
  <c r="O15" i="8"/>
  <c r="L4" i="6" l="1"/>
  <c r="J4" i="5"/>
  <c r="D13" i="9"/>
  <c r="D12" i="9"/>
  <c r="D15" i="9" s="1"/>
  <c r="D11" i="9"/>
  <c r="D10" i="9"/>
  <c r="C15" i="9"/>
  <c r="I7" i="2"/>
  <c r="B15" i="9"/>
</calcChain>
</file>

<file path=xl/sharedStrings.xml><?xml version="1.0" encoding="utf-8"?>
<sst xmlns="http://schemas.openxmlformats.org/spreadsheetml/2006/main" count="425" uniqueCount="269">
  <si>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</si>
  <si>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</si>
  <si>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</si>
  <si>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</si>
  <si>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</si>
  <si>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</si>
  <si>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</si>
  <si>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</si>
  <si>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</si>
  <si>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</si>
  <si>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</si>
  <si>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</si>
  <si>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</si>
  <si>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</si>
  <si>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</si>
  <si>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</si>
  <si>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</si>
  <si>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Tecnológica</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</si>
  <si>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</si>
  <si>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</si>
  <si>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</si>
  <si>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</si>
  <si>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</si>
  <si>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</si>
  <si>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</si>
  <si>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Consolidar con las dependencias del INCI el proyecto del mapa de riesgos de corrupción. </t>
  </si>
  <si>
    <t xml:space="preserve">Publicar y recibir retroalimentación del  Mapa de Riesgos de Corrupción en el portal institucional </t>
  </si>
  <si>
    <t xml:space="preserve">NOMBRE DEL SERVICIO, PROCESO O PROCEDIMIENTO </t>
  </si>
  <si>
    <t>Monitoreo del Acceso a la información pública</t>
  </si>
  <si>
    <t xml:space="preserve">Componente 7: Iniciativas adicionales </t>
  </si>
  <si>
    <t xml:space="preserve">Publicar y actualizar en el sitio web de la entidad en la sección ‘Transparencia y acceso a la información pública’, toda la información que establece la ley 1712 de 2014 y sus decretos y resoluciones reglamentarias.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</si>
  <si>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</si>
  <si>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</si>
  <si>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</si>
  <si>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</si>
  <si>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</si>
  <si>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</si>
  <si>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Dos (2) Informes elaborados y socializados</t>
  </si>
  <si>
    <t>Elaborar y  socializar los informes de solicitudes de acceso a información.</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</si>
  <si>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</si>
  <si>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</si>
  <si>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Enero 26 al 31 de 2019</t>
  </si>
  <si>
    <t xml:space="preserve">Mayo a diciembre de 2019 (Cada 4 meses) </t>
  </si>
  <si>
    <t xml:space="preserve">(1) Mapa Riesgos de Corrupción publicado. </t>
  </si>
  <si>
    <t>Enero 25 de 2019</t>
  </si>
  <si>
    <t>Enero 2 de 2019 a diciembre 27 de 2019</t>
  </si>
  <si>
    <t>Diciembre 27 de 2019</t>
  </si>
  <si>
    <t xml:space="preserve">Enero 2 de 2019 a Diciembre 27 de 2019 </t>
  </si>
  <si>
    <t>Octubre 31 de 2019</t>
  </si>
  <si>
    <t>Junio y diciembre de 2019</t>
  </si>
  <si>
    <t>Fortalecimiento de los canales de atención</t>
  </si>
  <si>
    <t>Consolidar  estadísticas sobre tiempos de espera, tiempos de atención y cantidad de ciudadanos atendidos.</t>
  </si>
  <si>
    <t>Criterio diferencial de accesibilidad</t>
  </si>
  <si>
    <t>Noviembre 30 de 2019</t>
  </si>
  <si>
    <t>Adelantar acciones para que la página web del INCI sea accesible</t>
  </si>
  <si>
    <t>Realizar acciones orientadas a la apropiación del Código de Integridad de acuerdo con las directrices del Departamento Administrativo de Función Pública</t>
  </si>
  <si>
    <t xml:space="preserve">Febrero 2 de 2019 a Noviembre 30 de 2019 </t>
  </si>
  <si>
    <t>PARTICIPACIÓN CIUDADANA</t>
  </si>
  <si>
    <t xml:space="preserve">Incluir en el Plan Institucional de Capacitación temáticas relacionadas con el mejoramiento del servicio al ciudadano
</t>
  </si>
  <si>
    <t>Fortalecer las competencias de los servidores públicos que atienden directamente a los ciudadanos a través de procesos de cualificación.</t>
  </si>
  <si>
    <t>Realizar  campañas  informativas  sobre  la  responsabilidad  de  los  servidores  públicos  frente  a  los derechos de los ciudadanos.</t>
  </si>
  <si>
    <t>Proceso Servicio al ciudadano</t>
  </si>
  <si>
    <t>(1) espacio de formación dirigido a lo servidores públicos de la entidad</t>
  </si>
  <si>
    <t xml:space="preserve">Revisar y ajustar la accesibilidad del micrositio de atención al ciudadano de la página web del INCI </t>
  </si>
  <si>
    <t>(4) Informes PQRSD (Trimestral)</t>
  </si>
  <si>
    <t xml:space="preserve">Enero 2 de 2019 a diciembre 27 de 2019 </t>
  </si>
  <si>
    <t>(2 ) Campañas  informativas  sobre  la  responsabilidad  de  los  servidores  públicos  frente  a  los derechos de los ciudadanos. (Semestral)</t>
  </si>
  <si>
    <t>(2) Informes de la sistematización de las encuestas de satisfacción aplicadas a los ciudadanos (Semestral)</t>
  </si>
  <si>
    <t>(2) Capacitaciones en atención al ciudadano en las que se participó (Semestral)</t>
  </si>
  <si>
    <t>(2) Acciones realizadas para la apropiación del Código de Integridad actualizado</t>
  </si>
  <si>
    <t>Direccionamiento Estratégico</t>
  </si>
  <si>
    <t xml:space="preserve">Actualizar la información de la página del SUIT en relación con los servicios del INCI </t>
  </si>
  <si>
    <t>FECHA PROGRAMADA</t>
  </si>
  <si>
    <t xml:space="preserve">Desactualización de la página del SUIT de acuerdo con los servicios actuales de la entidad </t>
  </si>
  <si>
    <t>Revisión y ajuste de los servicios reportados en el SUIT</t>
  </si>
  <si>
    <t>ACTIVIDADES</t>
  </si>
  <si>
    <t>META/PRODUCTO</t>
  </si>
  <si>
    <t>Condiciones institucionales idóneas para la promoción de la participación ciudadana</t>
  </si>
  <si>
    <t xml:space="preserve">Caracterizar  los grupos de valor </t>
  </si>
  <si>
    <t>Conformar y capacitar un equipo de trabajo que lidere el proceso de planeación  e implementación de los ejercicios de participación ciudadana (involucrando direcciones misionales y dependencias de apoyo)</t>
  </si>
  <si>
    <t>Acciones de capacitación que incluyan temas como: 
- Gestión y producción de información institucional; 
- Instancias y mecanismos de participación ciudadana
- Capacidades y herramientas que faciliten la participación ciudadana; 
- Fases del ciclo de la gestión Pública</t>
  </si>
  <si>
    <t>Identificar, en conjunto con las áreas misionales y de apoyo a la gestión, las metas y actividades que cada área realizará y en las cuales tiene programado o debe involucrar la participación de los grupos de valor (incluye instancias o cualquier otro mecanismo de participación ciudadana)</t>
  </si>
  <si>
    <t>Promoción efectiva de la participación ciudadana</t>
  </si>
  <si>
    <t>Definir y divulgar el procedimiento que empleará la entidad en cada tipo de espacio de participaciòn ciudadana definido previamente  en el cronograma.</t>
  </si>
  <si>
    <t>Establecer el formato  interno de reporte de  las actividades de participación ciudadana que se realizarán en toda la entidad que como mínimo contenga: 
-Actividades realizadas
-Grupos de valor involucrados
-Temas y/o metas institucionales asociadas a los espacios de participación ciudadana.
- Observaciones, propuestas y recomendaciones  de los grupos de valor. 
- Resultado de la participación</t>
  </si>
  <si>
    <t xml:space="preserve">Analizar los resultados obtenidos en la implementación de la estrategia de participación ciudadana, con base en la consolidación de los formatos internos de reporte aportados por las áreas misionales y de apoyo, para identificar:
1. Número de espacios de participación adelantados 
2. Grupos de valor involucrados.
3.Metas y actividades institucionales que incluyeron ejercicios de participación.
4. Evaluación y recomendaciones de cada espacio de participación ciudadana.
5. Nivel de cumplimiento de las actividades estalecidas en toda la estrategia de participación ciudadana.
</t>
  </si>
  <si>
    <t>X</t>
  </si>
  <si>
    <t>Asociar las metas y actividades formuladas en la planeación institucional de la vigencia  2019 con los derechos y los objetivos de desarrollo sostenible  que se están garantizando a través de la gestión institucional.</t>
  </si>
  <si>
    <t>Producir la información sobre la gestión general de la entidad (presupuesto, contratación, etc), los resultados y el avance en la garantía de derechos, que se presentará en los espacios de diálogo definidos en el cronograma.</t>
  </si>
  <si>
    <t>Establecer y divulgar el cronograma que identifica y define los espacios de diálogo presenciales (mesas de trabajo, foros, reuniones, etc.), y los mecanismos virtuales complementarios (chat, videoconferencias, etc), que utilizarán para rendir cuentas sobre los temas de interés priorizados, así como sobre la gestión general de la entidad.</t>
  </si>
  <si>
    <t xml:space="preserve">Realizar acciones de capacitación, con los grupos de valor identificados, para la preparación previa a los espacios de diálogo definidos en el cronograma.  </t>
  </si>
  <si>
    <t xml:space="preserve">Establecer temas de interés de los organismos de control con el fin de articular su participación en el proceso de rendición de cuentas. </t>
  </si>
  <si>
    <t xml:space="preserve">Establecer el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</si>
  <si>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Diciembre 30 de 2019</t>
  </si>
  <si>
    <t>Julio 30 de 2019</t>
  </si>
  <si>
    <t xml:space="preserve">( 1 ) Plan de Acción Anual con Objetivos de Desarrollo Sostenible y garantìa de derechos. </t>
  </si>
  <si>
    <t xml:space="preserve">(1) Cronograma publicado que defina los espacios de diálogo presenciales y virtuales de rendición de cuentas (tanto generales como especificos por tema de interés priorizado)  asociado a temáticas  y grupo de valor por cada espacio. </t>
  </si>
  <si>
    <t>(1) Documento con las Acciones de capacitación a los grupos de valor realizadas</t>
  </si>
  <si>
    <t xml:space="preserve">(1) Formato interno de reporte de  las actividades de rendición de cuentas </t>
  </si>
  <si>
    <t>(1) Informe cuatrimestral de evaluación de los resultados de implementación de la estrategia.</t>
  </si>
  <si>
    <t>(1) Documento que refleje el avance de los compromisos adquiridos y de evaluación de los resultados de implementación de la estrategia.</t>
  </si>
  <si>
    <t>x</t>
  </si>
  <si>
    <t>Socialización de los servicios que ofrece el INCI</t>
  </si>
  <si>
    <t>Responsables del monitoreo de los riesgos</t>
  </si>
  <si>
    <t>Analizar los resultados obtenidos en la implementación de la estrategia de rendición de cuentas  con base en la consolidación de los formatos internos para identificar: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</si>
  <si>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Realizar  monitoreo a las acciones de control establecidas y a los riesgos de corrupción planteados</t>
  </si>
  <si>
    <t>Realizar el seguimiento a las acciones de control establecidas y a los riesgos de corrupción planteados</t>
  </si>
  <si>
    <t>Un (1) Mapa Riesgos de corrupción con seguimiento realizado</t>
  </si>
  <si>
    <t>Un (1) Mapa Riesgos de corrupción con el monitoreo y revisión de las acciones de control establecidas realizado</t>
  </si>
  <si>
    <t>(1) Mapa Riesgos de Corrupción consolidado</t>
  </si>
  <si>
    <t>ELEMENTO</t>
  </si>
  <si>
    <t>Información y Diálogo</t>
  </si>
  <si>
    <t>Información</t>
  </si>
  <si>
    <t xml:space="preserve">Responsabilidad </t>
  </si>
  <si>
    <t xml:space="preserve">Información </t>
  </si>
  <si>
    <t>Información y diálogo</t>
  </si>
  <si>
    <t>DIálogo</t>
  </si>
  <si>
    <t xml:space="preserve">(1) Documento de  caracterización que identifique las necesidades de información, los canales  de publicación y difusión y los temas de interés  de los grupos de valor y los organismos de control que participarán en los ejercicios de rendición de cuentas
</t>
  </si>
  <si>
    <t>Información, Diálogo y Responsabilidad</t>
  </si>
  <si>
    <t xml:space="preserve">Definir el procedimiento de adecuación, producción  y divulgación de  la información  atendiendo a los requerimientos de cada espacio de diálogo definido en el cronograma y de la manera de realizar seguimiento al cumplimiento de los compromisos adquiridos 
</t>
  </si>
  <si>
    <t xml:space="preserve">(1) Documento con roles y responsables del procedimiento de adecuación, producción  y divulgación de información por cada espacio de diálogo que contemple:
ANTES:  Forma en que se convocará a los grupos de valor
DURANTE:  Paso a paso por cada tipo de espacio de diálogo a ser desarrollado, Reglas de juego para diálogar con los grupos de valor y para que evalúen la gestión y los resultados presentados, Forma como se documentarán los compromisos adquiridos en el espacio de diálogo
DESPÚES:  Procedimiento con roles y responsables del seguimiento al cumplimiento de los compromisos adquiridos y de la forma como se informarán los avances </t>
  </si>
  <si>
    <t>(1) Documento con información sobre la gestión adelantada a presentar en el espacio de rendición de cuentas</t>
  </si>
  <si>
    <t xml:space="preserve"> (1) Formato interno de reporte de  las actividades de participación ciudadana</t>
  </si>
  <si>
    <t>(1) Documento de  caracterización que identifique las necesidades de información y los canales  de publicación y difusión que consultan los grupos de valor; así como  sus intereses y preferencias en materia de participación ciudadana en el marco de la gestión institucional.</t>
  </si>
  <si>
    <t xml:space="preserve">(1) Documento que relacione: 
1. Instancias o mecanismos de participación;
2. Metas o actividades en las cuales se involucrará cada instancia o mecanismo 
3. Fase del ciclo de la gestión  en la que se enmarcan dichas metas o actividades. ( Diagnóstico, Formulación, Implementación -ejecuciòn- y  evaluación)
4.  Recursos, alianzas, convenios y presupuesto asociado a las actividades que se implementarán en la entidad para promover la participación ciudadana.
5. Cronograma publicado que defina los espacios de participación ciudadana presenciales y virtuales  clasificados por la fase del ciclo de la gestión institucional donde se desarrollarán,  asociado a metas, actividades institucionales, grupo de valor (incluye instancias)  y objetivos concretos por cada espacio. </t>
  </si>
  <si>
    <t>(1) Informe periódico de evaluación de los resultados de implementación de la estrategia.</t>
  </si>
  <si>
    <t>(1) Documento de evaluación de los resultados de implementación de la estrategia que debe ser incorporado en el informe de rendición de cuentas general de la entidad.</t>
  </si>
  <si>
    <t xml:space="preserve">Priorizar los temas de interés que los grupos de valor tienen sobre la gestión de las metas del plan institucional, para definir la información que se producirá de manera permanente. Lo anterior, a partir de los resultados de la caracterización. </t>
  </si>
  <si>
    <t>Conformar y capacitar un equipo de trabajo que lidere el proceso de planeación e implementación de los ejercicios de rendición de cuentas (involucrando procesos misionales y de apoyo)</t>
  </si>
  <si>
    <t xml:space="preserve">(1) Documento con las acciones de capacitación que incluyan gestión y producción de información institucional asociada a los Objetivos de Desarrollo Sostebible ODS y Derecho Humanos DDHH y que fortalezcan las capacidades para el diálogo </t>
  </si>
  <si>
    <t>Componente 3: Rendición de cuentas</t>
  </si>
  <si>
    <t>META O PRODUCTO</t>
  </si>
  <si>
    <t>COMPONENTES</t>
  </si>
  <si>
    <t>RESPONSABLE</t>
  </si>
  <si>
    <t xml:space="preserve">Documento publicado y divulgado con la ruta (antes, durante y después) a seguir, roles y responsabilidades para el desarrollo de los espacios de participaciòn ciudadana que contemple:
ANTES: Forma en que se convocará a los grupos de valor atendiendo a la claridad y alcance del objetivo de cada espacio de participación y Procedimiento de adecuación, producción  y divulgación de  la información  que contextualizará  el alcance de cada espacio de participación definido en el cronograma. 
DURANTE:  Paso a paso por cada espacio de participaciòn ciudadana de acuerdo con la fase del ciclo de la gestión institucional en el que se enmarca  y el objetivo del mismo, reglas de juego que garanticen la participación de los grupos de valor y el cumplimiento del objetivo de cada espacio de participación y forma como se documentarán los resultados del espacio de participación ciudadana.
DESPÚES: Forma como se informarán los resultados de los espacios de participación ciudadana a los asistentes para el seguimiento y control ciudadano. </t>
  </si>
  <si>
    <t>11 oficinas con Tablas de Retención Documental revisadas.</t>
  </si>
  <si>
    <t xml:space="preserve">Revisar las Tablas de Retención Documental  </t>
  </si>
  <si>
    <t>(1) Página web con avances en accesibilidad</t>
  </si>
  <si>
    <t>(1) Micrositio de atención al ciudadano con avances en accesibilidad</t>
  </si>
  <si>
    <t>Procesos Servicio al ciudadano y de Comunicaciones</t>
  </si>
  <si>
    <t>Junio 30 de 2019</t>
  </si>
  <si>
    <t>Febrero 27 de 2019</t>
  </si>
  <si>
    <t>Junio  30 de 2019</t>
  </si>
  <si>
    <t>SEGUIMIENTO ENERO - ABRIL</t>
  </si>
  <si>
    <t xml:space="preserve">Se consolidó con las dependencias del INCI el proyecto del mapa de riesgos de corrupción. </t>
  </si>
  <si>
    <t>Se publicó el  Mapa de Riesgos de Corrupción en el portal institucional durante el mes de enero de 2019</t>
  </si>
  <si>
    <t>Se realizó el primer monitoreo a las acciones de control establecidas y a los riesgos de corrupción planteados</t>
  </si>
  <si>
    <t>Se encuentra en revisión la Resolución 2015000002113 del 5 de agosto de 2015, por medio de la cual se consolidan los servicios del INCI, con el propósito de definir los OPAs que se registrarán en la página del SUIT</t>
  </si>
  <si>
    <t>SEGUIMIENTO ENERO- ABRIL</t>
  </si>
  <si>
    <t>En el Plan de acción anual, se asociaron las metas y actividades formuladas con los objetivos de desarrollo sostenible  que se están garantizando a través de la gestión institucional.</t>
  </si>
  <si>
    <t>Durante el año se va registrando la información de la gestión adelantada por parte de cada uno de los procesos  en diferentes instrumentos como son el Seguimiento al cronograma PAA, Infomes de ejecución presupuestal y  contratos adelantados para ser presentada en los espacios de diálogo definidos en el cronograma.</t>
  </si>
  <si>
    <t xml:space="preserve">Durante el mes de mayo, se adelantará una reunión con subdirección y comunicaciones para definir en que eventos de los que se van a desarrollar se puede incorporar  el componente de rendición de cuentas y  la forma en la cual se convocará a los grupos de valor
Una vez se sistematice la información del "Formato encuesta  rendición de cuentas"  se definirá la metodología, y la forma como se documentarán y se hará seguimiento a los compromisos adquiridos en los espacios de diálogo
</t>
  </si>
  <si>
    <t>Una vez se definan los eventos en los cuales se incorporará el componente de rendición de cuentas, se elaborará el cronograma con los temas para divulgar en los espacios de diálogo</t>
  </si>
  <si>
    <t>No se han adelantado acciones de capacitación</t>
  </si>
  <si>
    <t>Se conformó el equipo de trabajo para liderar el proceso de planeación e implementación de los ejercicios de rendición de cuentas con funcionarios de Planeación, Comunicaciones y Subdirección 
Se solicitó a Gestión Humana mediante correo electrónico la incorporación dentro del PIC de temas que fortalezcan las capacidades para el diálogo para los servidores públicos del INCI</t>
  </si>
  <si>
    <t xml:space="preserve">Se elaboró el " Formato  interno de reporte de  las actividades de rendición de cuentas que se realizarán en toda la entidad,  el cual contiene: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</si>
  <si>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No se ha llevado a cabo ningún espacio de rendición de cuentas, por lo tanto no se ha avanzado en esta actividad</t>
  </si>
  <si>
    <t>La oficina de control interno realiza su primer seguimiento en el mes de  mayo</t>
  </si>
  <si>
    <t xml:space="preserve">Se encuentra en rediseño la página web de la entidad el cual va a tener en cuenta el cumplimiento de las características de accesibilidad </t>
  </si>
  <si>
    <t>#</t>
  </si>
  <si>
    <t>Vacia</t>
  </si>
  <si>
    <t>Fase Aprestamiento</t>
  </si>
  <si>
    <t>Fase Diseño</t>
  </si>
  <si>
    <t>Fase Preparaciòn</t>
  </si>
  <si>
    <t>Fase Ejecución</t>
  </si>
  <si>
    <t>Primer cuatrimestre</t>
  </si>
  <si>
    <t>Segundo cuatrimestre</t>
  </si>
  <si>
    <t>Tercer cuatrimestre</t>
  </si>
  <si>
    <t>Se incluyó dentro del informe trimestral de PQRSD la consolidación de las estadísticas sobre tiempos de espera, tiempos de atención y cantidad de ciudadanos atendidos.</t>
  </si>
  <si>
    <t xml:space="preserve">La profesional de atención al ciudadano asistió a dos capacitaciones durante el primer semestre: 
1. Inducción a la gestión de servicio al ciudadano el día 27 de febrero en la Biblioteca Nacional 
2. Conformación del equipo transversal de servicio al ciudadano en el DAFP el día 8 de abril </t>
  </si>
  <si>
    <t>Se solicitó a Gestión Humana mediante correo electrónico la incorporación dentro del PIC de temáticas relacionadas con el mejoramiento del servicio al ciudadano</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</si>
  <si>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</si>
  <si>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Se aplican encuestas de Medición de la satisfacción de los usuarios en servicio al ciudadano y se sistematizan cada seis meses</t>
  </si>
  <si>
    <t>Vacía</t>
  </si>
  <si>
    <t>No se han realizado  campañas  informativas  sobre  la  responsabilidad  de  los  servidores  públicos  frente  a  los derechos de los ciudadanos.</t>
  </si>
  <si>
    <t>Seguimiento Enero- abril</t>
  </si>
  <si>
    <t>Se están actualizando los documentos del Sistema Integrado de Gestión; una vez se finalice, se ajustarán los instrumentos de gestión de la Información de los procesos de la entidad</t>
  </si>
  <si>
    <t xml:space="preserve">Se están actualizando los documentos del Sistema Integrado de Gestión; una vez se finalice, se revisarán y ajustarán las Tablas de Retención Documental  </t>
  </si>
  <si>
    <t>Se adelanta el rediseño de la página web del INCI cumpliendo con los requisitos de  accesibilidad</t>
  </si>
  <si>
    <t>En junio se elaborá el primer informe semestral</t>
  </si>
  <si>
    <t>Seguimiento Enero - Abril</t>
  </si>
  <si>
    <t xml:space="preserve">Se conformó el equipo de trabajo para liderar el proceso de planeación e implementación de los ejercicios de participación ciudadana con funcionarios de Planeación, Comunicaciones y Subdirección 
Se solicitó a Gestión Humana mediante correo electrónico la incorporación dentro del PIC de temas que fortalezcan las capacidades para el diálogo para los servidores públicos del INCI </t>
  </si>
  <si>
    <t xml:space="preserve">A finales del mes de junio se sistematizará la información recogida de la aplicación del "Formato encuesta rendición de cuentas"; insumo para la caracterización de los usuarios en relación con las necesidades de información </t>
  </si>
  <si>
    <t>Hasta el momento no se han realizado acciones para la apropiación del código de integridad</t>
  </si>
  <si>
    <t>No se han adelantado espacios de participación ciudadana</t>
  </si>
  <si>
    <t xml:space="preserve">Una vez se identifiquen las metas y actividades que cada área realizará y en las cuales tiene programado o debe involucrar la participación de los grupos de valor se elaborará el cronograma </t>
  </si>
  <si>
    <t xml:space="preserve">Durante el mes de mayo, se adelantará una reunión con subdirección y comunicaciones para definir  la forma en la cual se le convocará a la población y los eventos en los cuales se va a involucrar la participación de la ciudadanía   
Una vez se sistematice la información del "Formato encuesta  rendición de cuentas"  se definirá la metodología, y la forma como se documentarán y se hará seguimiento a los compromisos adquiridos en los espacios de diálogo
</t>
  </si>
  <si>
    <t xml:space="preserve">
Se elaboró el "Formato interno de reporte de  las actividades de participación ciudadana que contiene: 
-Actividades realizadas
-Grupos de valor involucrados
-Temas y/o metas institucionales asociadas a los espacios de participación ciudadana.
- Observaciones, propuestas y recomendaciones  de los grupos de valor. 
- Resultado de la participación</t>
  </si>
  <si>
    <t>Asesora de Control Interno</t>
  </si>
  <si>
    <t>La Asesora de Control Interno realizará el seguimiento a las acciones de control establecidas y a los riesgos de corrupción planteados en el mes de mayo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</si>
  <si>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</si>
  <si>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</si>
  <si>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La Asesora de Control Interno realiza su primer seguimiento en el mes de  mayo</t>
  </si>
  <si>
    <t>Se definieron como temas de interés de los organismos de control para la Rendición de cuentas; el avance en la gestión de las metas del plan anual institucional, y el presupuesto ejecutado para ello</t>
  </si>
  <si>
    <t>Temas de interés que los grupos de valor tienen sobre la gestión de las metas del plan institucional</t>
  </si>
  <si>
    <t xml:space="preserve">Temas de interés definidos de los organismos de control con el fin de articular su participación en el proceso de rendición de cuentas. </t>
  </si>
  <si>
    <t xml:space="preserve">Se publica y actualiza en el sitio web de la entidad en la sección ‘Transparencia y acceso a la información pública’, toda la información que establece la ley 1712 de 2014 y sus decretos y resoluciones reglamentarias. </t>
  </si>
  <si>
    <t>Secretaría General 
Gestión Humana y de la información -Proceso Administración Documental</t>
  </si>
  <si>
    <t>Proceso Comunicaciones y Proceso
Informática y tecnología</t>
  </si>
  <si>
    <t>Secretaría General
Gestión Humana y de la información
- Proceso Servicio al Ciudadano</t>
  </si>
  <si>
    <t>Evaluar y verificar, por parte de la Asesora de Control Interno, el cumplimiento de la estrategia de  participación ciudadana incluyendo la eficacia y pertinencia de losespacios establecidos en el cronograma.</t>
  </si>
  <si>
    <t>Secretaría General -
Gestión Humana y de la información</t>
  </si>
  <si>
    <t>A mediados del mes de mayo y durante el mes de junio, se aplicará el "Formato encuesta rendición de cuentas" Código DG-100-FM-280; con el apoyo del punto de Atención al Ciudadano y La Tienda INCI; para indagar sobre los temas de interés que los grupos de valor tienen sobre la gestión de las metas del plan institucional, canales para la difusión de la información , metodologías  y frecuencia de los eventos de rendición de cuentas. 
Así mismo, la oficina de comunicaciones publicará en la página web el "formato encuesta rendición de cuentas" para recolectar información con los usuarios de la misma</t>
  </si>
  <si>
    <t>SEGUIMIENTO OCI - MAYO 10 DE 2019</t>
  </si>
  <si>
    <t>OBSERVACIONES</t>
  </si>
  <si>
    <t>CUMPLIMIENTO</t>
  </si>
  <si>
    <t>Se evidencia construcción del Mapa de Riesgos de corrupción para la vigencia 2019</t>
  </si>
  <si>
    <t>Se evidencia publicación del Mapa de Riesgos de Corrupción en la página web institucional.</t>
  </si>
  <si>
    <t>Se realiza seguimiento cuatrimestral por la OCI, de acuerdo con lo establecido en la normatividad vigente</t>
  </si>
  <si>
    <t>PROMEDIO</t>
  </si>
  <si>
    <t>Se verifica Formato Interno de Reporte de las Actividades de Rendición de Cuentas y Participación Ciudadana DG-100-FM-361 de 30/04/2019</t>
  </si>
  <si>
    <t>Se realiza por parte de la Asesora de Control Interno seguimiento a la estrategia de Rendición de Cuentas establecida en el Plan Anticorrupción y de Atención al Ciudadano. A la fecha del seguimiento no se ha establecido cronograma de rendición de cuentas. Las actividades están previstas para ser ejecutadas a en el segundo semestre de 2019.</t>
  </si>
  <si>
    <t>La asesora de control interno realiza informe de seguimiento a la implementación de la estrategia de participación ciudadana en el primer trimestre</t>
  </si>
  <si>
    <t>INSTITUTO NACIONAL PARA CIEGOS</t>
  </si>
  <si>
    <t xml:space="preserve">INFORME DE SEGUIMIENTO  AL PLAN ANTICORRUPCIÓN Y DE ATENCIÓN AL CIUDADANO </t>
  </si>
  <si>
    <t xml:space="preserve">FECHA DE CORTE: </t>
  </si>
  <si>
    <t>ABRIL 30 DE 2019</t>
  </si>
  <si>
    <t>FECHA DEL INFORME:</t>
  </si>
  <si>
    <t>ELABORADO POR:</t>
  </si>
  <si>
    <t>ASESORA DE CONTROL INTERNO.</t>
  </si>
  <si>
    <t>COMPONENTE</t>
  </si>
  <si>
    <t>ACTIVIDADES PROGRAMADAS EN EL AÑO</t>
  </si>
  <si>
    <t>% AVANCE</t>
  </si>
  <si>
    <t xml:space="preserve">Componente 1: 
Gestión del Riesgo de Corrupción -Mapa de Riesgos de Corrupción </t>
  </si>
  <si>
    <t>Componente 2: 
Estrategia de Racionalización de Trámites</t>
  </si>
  <si>
    <t xml:space="preserve">Componente 3: 
Rendición de Cuentas </t>
  </si>
  <si>
    <t xml:space="preserve">Componente 4:
Mecanismo de mejoramiento del atención al ciudadano </t>
  </si>
  <si>
    <t xml:space="preserve">Componente 5: 
Mecanismo de Transparencia y acceso a la información pública </t>
  </si>
  <si>
    <t xml:space="preserve">Componente 7: 
Iniciativas adicionales </t>
  </si>
  <si>
    <t>Fuente: Página Web Institucional, Carpeta Pública SIG, consultas y verificaciones con los funcionarios responsables de las procesos y/o acciones.</t>
  </si>
  <si>
    <t>NIVEL DE CUMPLIMIENTO DE LAS ACTIVIDADES</t>
  </si>
  <si>
    <t>DE 0 A 59%  -  ZONA BAJA</t>
  </si>
  <si>
    <t>DE 60% A 79%  -  ZONA MEDIA</t>
  </si>
  <si>
    <t>DE 80% A 100%  -  ZONA ALTA</t>
  </si>
  <si>
    <t>ELABORÓ: Magdalena Pedraza Daza - Asesor Control Interno</t>
  </si>
  <si>
    <t>Actividades previstas para el segundo semestre de 2019</t>
  </si>
  <si>
    <t>ZONA BAJA</t>
  </si>
  <si>
    <t xml:space="preserve">PROMEDIO </t>
  </si>
  <si>
    <t>No se registra avance. 
Actividades previstas para el segundo y tercer cuatrimestre</t>
  </si>
  <si>
    <t>No se registra avance. 
Actividad prevista para junio.</t>
  </si>
  <si>
    <t>No se registra avance. 
Actividad prevista para diciembre.</t>
  </si>
  <si>
    <t>Se solicita informacion a la OAP sobre la consulta adelantada a los organismos de control respecto delos temas a incluir en la rendición de cuentas</t>
  </si>
  <si>
    <t>No se registra avance.
Actividad prevista para junio</t>
  </si>
  <si>
    <t>Se verifica en el Plan de Acción Anual objetivos de desarrollo sostenible y garantía de derechos</t>
  </si>
  <si>
    <t>No se reporta avance. Periodicidad semestral</t>
  </si>
  <si>
    <t>No se reporta avance. Actividad a ejecutarse en el último cuatrimestre</t>
  </si>
  <si>
    <t>COMPONENTE 6:  
Participación Ciudadana</t>
  </si>
  <si>
    <t>No se reporta avance.
Actividad prevista para el mes de junio</t>
  </si>
  <si>
    <t>No se reporta avance.
Actividad prevista para el segundo semestre.</t>
  </si>
  <si>
    <t>No se reporta avance.</t>
  </si>
  <si>
    <t>Actividad ejecutarse en el mes de junio.</t>
  </si>
  <si>
    <t>Se evidencia publicación en la página web del informe correspondiente al primer trimestre de 2019</t>
  </si>
  <si>
    <t>La OCI realizó una revisión a la información publicada de acuerdo con lo establecido en la Ley de Transparencia y sus decretos reglamentarios y se realizaron observaciones para su ajuste a la OAP.</t>
  </si>
  <si>
    <t>Se evidencia seguimiento de los riesgos por parte de los responsables en la carpeta SIG.</t>
  </si>
  <si>
    <t xml:space="preserve">Se aporta como evidencia Acta de 07/05/2019 en la que se revisan los servicios del INCI. Pendiente actualización en el SUIT.
Se aporta correo invitando a los funcionarios de la OAP participar en el Taller SUIT que ofrece el DAFP.  </t>
  </si>
  <si>
    <t>Se evidencia Acta de mayo 7 de 2019 mediante la cual se define la aplicacióin de encuesta  rendición de cuentas, en la Tienda Inci, Servicio al Ciudadano, Página Web.</t>
  </si>
  <si>
    <t xml:space="preserve">Se evidencia Acta de mayo 7 de 2019 mediante la cual se define el equipo de trabajo para liderar el proceso de rendición de cuentas, se establece cronograma de eventos. </t>
  </si>
  <si>
    <t>Se evidencia Acta de mayo 7 de 2019 mediante la cual se define el equipo de trabajo para liderar el proceso de rendición de cuentas, se establece cronograma de eventos. 
Actividad prevista para el mes de diciembre.
Se sugiere revisar la fecha de ejecución, pues debe estar definido para la ejecución de los espacios de participación ciudadana.</t>
  </si>
  <si>
    <t xml:space="preserve">Se evidencia formato publicado en el SIG. </t>
  </si>
  <si>
    <t>Actividades en ejecución. Las actividades propuestas tienen fecha de junio 30 y diciembre 30 de 2019</t>
  </si>
  <si>
    <t>Actividades en ejecución. Se revisan y actualizan los servicios. Pendiente actualización SUIT.</t>
  </si>
  <si>
    <t>Actividades en ejecución. Las actividades propuestas tienen fecha de terminación diciembre de 2019</t>
  </si>
  <si>
    <t>Actividades en ejecución.Actividades previstas para el segundo semestre de 2019</t>
  </si>
  <si>
    <t>MAYO 10 DE 2019</t>
  </si>
  <si>
    <t>Se evidencia listado de asistencia a capacitación en febrero 27 de 2019, así como Memorias de la reunión de conformación dele quipo transversal de servicio al ciudadano.</t>
  </si>
  <si>
    <t xml:space="preserve">Verificado el PIC 2019, se incluyeron temas de Participación Ciudadana, Sostenibilidad ambiental y Derechos de acceso a la información, entre otros. Según lo informado por la profesional de servicio al ciudadano, se programarán las capacitaciones en el mes de agosto.
Se aclara que el PIC es dirigido a los servidores públicos de la entidad, por lo tanto la meta no es clara con respecto a la actividad propuesta. 
</t>
  </si>
  <si>
    <t>AVANCE DE LAS ACTIVIDADES A LA FECHA DE CORTE</t>
  </si>
  <si>
    <t>Previo a la implementación de los criterios de accesibilidad, la entidad está adelantando el rediseño de la página web, para tal efecto, se han suscriben dos contratos: 
Contrato No.023 de 8 de febrero de 2019, cuyo objeto es Prestar sus servicios como ingeniero de sistemas para soporte y desarrollo del Portal Web y aplicación de Asistencia Técnica del INCI.
Contrato No. 024 de febrero 13 de 2019 cuyo objeto es Prestar servicios profesionales para asesoría en Accesibilidad web en el marco del Proyecto Mejoramiento de las Condiciones para la garantia de los derechos de las personas con discapacidad visual del país.
La meta establecida no es clara. Se aporta cronograma de Accesibilidad 2019, y su seguimiento que contiene 24 acciones a realizar durante el año, de la cuales se evidencia cumplimiento del 31%. sin embargo las acciones relacionadas con atención al ciudadano no reportan avance.</t>
  </si>
  <si>
    <t xml:space="preserve">Previo a la implementación de los criterios de accesibilidad, la entidad está adelantando el rediseño de la página web, para tal efecto, se han suscriben dos contratos: 
Contrato No.023 de 8 de febrero de 2019, cuyo objeto es Prestar sus servicios como ingeniero de sistemas para soporte y desarrollo del Portal Web y aplicación de Asistencia Técnica del INCI.
Contrato No. 024 de febrero 13 de 2019 cuyo objeto es Prestar servicios profesionales para asesoría en Accesibilidad web en el marco del Proyecto Mejoramiento de las Condiciones para la garantia de los derechos de las personas con discapacidad visual del país.
La meta establecida no es clara. Se aporta cronograma de Accesibilidad 2019 y su seguimiento que contiene 24 acciones a realizar durante el año, de las cuales se evidencia cumplimiento del 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</si>
</sst>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 #,##0.00_-;_-* &quot;-&quot;??_-;_-@_-"/>
    <numFmt numFmtId="165" formatCode="[$-240A]d&quot; de &quot;mmmm&quot; de &quot;yyyy;@"/>
    <numFmt numFmtId="166" formatCode="0.0"/>
  </numFmts>
  <fonts count="40"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b/>
      <sz val="16"/>
      <color theme="0"/>
      <name val="Calibri"/>
      <family val="2"/>
      <scheme val="minor"/>
    </font>
    <font>
      <sz val="12"/>
      <color theme="1"/>
      <name val="Arial"/>
      <family val="2"/>
    </font>
    <font>
      <b/>
      <sz val="12"/>
      <name val="Arial"/>
      <family val="2"/>
    </font>
    <font>
      <sz val="12"/>
      <name val="Arial"/>
      <family val="2"/>
    </font>
    <font>
      <b/>
      <sz val="18"/>
      <color theme="0"/>
      <name val="Arial"/>
      <family val="2"/>
    </font>
    <font>
      <sz val="22"/>
      <color theme="1"/>
      <name val="Calibri"/>
      <family val="2"/>
      <scheme val="minor"/>
    </font>
    <font>
      <b/>
      <sz val="18"/>
      <color theme="0"/>
      <name val="Calibri"/>
      <family val="2"/>
      <scheme val="minor"/>
    </font>
    <font>
      <b/>
      <sz val="18"/>
      <color theme="1"/>
      <name val="Calibri"/>
      <family val="2"/>
      <scheme val="minor"/>
    </font>
    <font>
      <sz val="18"/>
      <color theme="1"/>
      <name val="Calibri"/>
      <family val="2"/>
      <scheme val="minor"/>
    </font>
    <font>
      <sz val="16"/>
      <color theme="1"/>
      <name val="Calibri"/>
      <family val="2"/>
      <scheme val="minor"/>
    </font>
    <font>
      <b/>
      <sz val="11"/>
      <name val="Calibri"/>
      <family val="2"/>
      <scheme val="minor"/>
    </font>
    <font>
      <b/>
      <sz val="12"/>
      <name val="Calibri"/>
      <family val="2"/>
      <scheme val="minor"/>
    </font>
    <font>
      <b/>
      <sz val="12"/>
      <color theme="0"/>
      <name val="Arial"/>
      <family val="2"/>
    </font>
    <font>
      <b/>
      <sz val="12"/>
      <color theme="1"/>
      <name val="Arial"/>
      <family val="2"/>
    </font>
    <font>
      <sz val="12"/>
      <color indexed="8"/>
      <name val="Arial"/>
      <family val="2"/>
    </font>
    <font>
      <sz val="11"/>
      <color rgb="FFFF000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color theme="1"/>
      <name val="Arial"/>
      <family val="2"/>
    </font>
    <font>
      <b/>
      <sz val="11"/>
      <name val="Arial"/>
      <family val="2"/>
    </font>
    <font>
      <b/>
      <sz val="10"/>
      <name val="Arial"/>
      <family val="2"/>
    </font>
    <font>
      <b/>
      <sz val="11"/>
      <color theme="1"/>
      <name val="Arial"/>
      <family val="2"/>
    </font>
    <font>
      <b/>
      <sz val="10"/>
      <color theme="1"/>
      <name val="Arial"/>
      <family val="2"/>
    </font>
    <font>
      <b/>
      <sz val="14"/>
      <color theme="1"/>
      <name val="Calibri"/>
      <family val="2"/>
      <scheme val="minor"/>
    </font>
    <font>
      <b/>
      <sz val="16"/>
      <color theme="1"/>
      <name val="Arial"/>
      <family val="2"/>
    </font>
    <font>
      <sz val="12"/>
      <color rgb="FFFF0000"/>
      <name val="Arial"/>
      <family val="2"/>
    </font>
    <font>
      <sz val="9"/>
      <color theme="1"/>
      <name val="Calibri"/>
      <family val="2"/>
      <scheme val="minor"/>
    </font>
    <font>
      <b/>
      <sz val="12"/>
      <color indexed="8"/>
      <name val="Arial"/>
      <family val="2"/>
    </font>
    <font>
      <sz val="10"/>
      <name val="Calibri"/>
      <family val="2"/>
      <scheme val="minor"/>
    </font>
  </fonts>
  <fills count="19">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70C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theme="8"/>
      </top>
      <bottom style="medium">
        <color indexed="64"/>
      </bottom>
      <diagonal/>
    </border>
  </borders>
  <cellStyleXfs count="5">
    <xf numFmtId="0" fontId="0" fillId="0" borderId="0"/>
    <xf numFmtId="0" fontId="1" fillId="2"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296">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1" fillId="0" borderId="0" xfId="0" applyFont="1" applyAlignment="1">
      <alignment horizontal="center" vertical="center"/>
    </xf>
    <xf numFmtId="0" fontId="13" fillId="0" borderId="0" xfId="0" applyFont="1" applyFill="1" applyAlignment="1">
      <alignment horizontal="center" vertical="center"/>
    </xf>
    <xf numFmtId="165" fontId="4" fillId="0" borderId="1" xfId="0" applyNumberFormat="1" applyFont="1" applyFill="1" applyBorder="1" applyAlignment="1">
      <alignment horizontal="center" vertical="center" wrapText="1"/>
    </xf>
    <xf numFmtId="14" fontId="0" fillId="0" borderId="1" xfId="0" applyNumberFormat="1" applyBorder="1" applyAlignment="1">
      <alignment vertical="center" wrapText="1"/>
    </xf>
    <xf numFmtId="0" fontId="4" fillId="0" borderId="9"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0" fillId="0" borderId="0" xfId="0" applyAlignment="1">
      <alignment horizontal="center" wrapText="1"/>
    </xf>
    <xf numFmtId="0" fontId="11" fillId="0" borderId="0" xfId="0" applyFont="1" applyFill="1" applyAlignment="1">
      <alignment horizontal="center" vertical="center"/>
    </xf>
    <xf numFmtId="0" fontId="0" fillId="0" borderId="1" xfId="0" applyFill="1" applyBorder="1"/>
    <xf numFmtId="0" fontId="15" fillId="9" borderId="12" xfId="0" applyFont="1" applyFill="1" applyBorder="1" applyAlignment="1">
      <alignment horizontal="center" vertical="center"/>
    </xf>
    <xf numFmtId="0" fontId="15" fillId="9" borderId="1" xfId="0" applyFont="1" applyFill="1" applyBorder="1" applyAlignment="1">
      <alignment horizontal="center" vertical="center"/>
    </xf>
    <xf numFmtId="0" fontId="15" fillId="9" borderId="15" xfId="0" applyFont="1" applyFill="1" applyBorder="1" applyAlignment="1">
      <alignment horizontal="center" vertical="center"/>
    </xf>
    <xf numFmtId="0" fontId="15" fillId="9" borderId="10"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7" fillId="0" borderId="0" xfId="0" applyFont="1" applyAlignment="1">
      <alignment horizontal="center" vertical="center" wrapText="1"/>
    </xf>
    <xf numFmtId="0" fontId="0" fillId="0" borderId="0" xfId="0" applyFont="1" applyAlignment="1">
      <alignment horizontal="center" vertical="center" wrapText="1"/>
    </xf>
    <xf numFmtId="0" fontId="17" fillId="3" borderId="28" xfId="0" applyFont="1" applyFill="1" applyBorder="1" applyAlignment="1">
      <alignment horizontal="center" vertical="center" wrapText="1"/>
    </xf>
    <xf numFmtId="0" fontId="0" fillId="0" borderId="31" xfId="0" applyBorder="1" applyAlignment="1">
      <alignment horizontal="center" vertical="center" wrapText="1"/>
    </xf>
    <xf numFmtId="0" fontId="0" fillId="9" borderId="31"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15" fillId="0" borderId="20" xfId="0" applyFont="1" applyFill="1" applyBorder="1" applyAlignment="1">
      <alignment horizontal="center" vertical="center"/>
    </xf>
    <xf numFmtId="0" fontId="15" fillId="9" borderId="14" xfId="0" applyFont="1" applyFill="1" applyBorder="1" applyAlignment="1">
      <alignment horizontal="center" vertical="center"/>
    </xf>
    <xf numFmtId="0" fontId="15" fillId="9" borderId="20" xfId="0" applyFont="1" applyFill="1" applyBorder="1" applyAlignment="1">
      <alignment horizontal="center" vertical="center"/>
    </xf>
    <xf numFmtId="0" fontId="15" fillId="9" borderId="29" xfId="0" applyFont="1" applyFill="1" applyBorder="1" applyAlignment="1">
      <alignment horizontal="center" vertical="center"/>
    </xf>
    <xf numFmtId="0" fontId="15" fillId="9" borderId="22"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13"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16" xfId="0" applyFont="1" applyFill="1" applyBorder="1" applyAlignment="1">
      <alignment horizontal="center" vertical="center"/>
    </xf>
    <xf numFmtId="14" fontId="0" fillId="0" borderId="31" xfId="0" applyNumberFormat="1" applyFont="1" applyFill="1" applyBorder="1" applyAlignment="1">
      <alignment horizontal="center" vertical="center" wrapText="1"/>
    </xf>
    <xf numFmtId="14" fontId="0" fillId="0" borderId="30" xfId="0" applyNumberFormat="1"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0" fillId="9" borderId="36" xfId="0" applyFill="1" applyBorder="1" applyAlignment="1">
      <alignment horizontal="center" vertical="center" wrapText="1"/>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8" fillId="0" borderId="31"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31"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 fillId="0" borderId="0" xfId="0" applyFont="1" applyAlignment="1">
      <alignment vertical="center" wrapText="1"/>
    </xf>
    <xf numFmtId="0" fontId="19" fillId="8" borderId="12" xfId="0" applyFont="1" applyFill="1" applyBorder="1" applyAlignment="1">
      <alignment horizontal="center" vertical="center"/>
    </xf>
    <xf numFmtId="0" fontId="19" fillId="0" borderId="12" xfId="0" applyFont="1" applyBorder="1" applyAlignment="1">
      <alignment horizontal="center" vertical="center"/>
    </xf>
    <xf numFmtId="0" fontId="19" fillId="8" borderId="1" xfId="0" applyFont="1" applyFill="1" applyBorder="1" applyAlignment="1">
      <alignment horizontal="center"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0" fontId="19" fillId="8" borderId="15" xfId="0" applyFont="1" applyFill="1" applyBorder="1" applyAlignment="1">
      <alignment horizontal="center" vertical="center"/>
    </xf>
    <xf numFmtId="0" fontId="19" fillId="0" borderId="15" xfId="0" applyFont="1" applyFill="1" applyBorder="1" applyAlignment="1">
      <alignment horizontal="center" vertical="center"/>
    </xf>
    <xf numFmtId="0" fontId="19" fillId="8" borderId="2" xfId="0" applyFont="1" applyFill="1" applyBorder="1" applyAlignment="1">
      <alignment horizontal="center" vertical="center"/>
    </xf>
    <xf numFmtId="0" fontId="19" fillId="0" borderId="0" xfId="0" applyFont="1" applyAlignment="1">
      <alignment horizontal="center" vertical="center"/>
    </xf>
    <xf numFmtId="0" fontId="17" fillId="3" borderId="25" xfId="0" applyFont="1" applyFill="1" applyBorder="1" applyAlignment="1">
      <alignment horizontal="center" vertical="center" wrapText="1"/>
    </xf>
    <xf numFmtId="0" fontId="18" fillId="7" borderId="27" xfId="0" applyFont="1" applyFill="1" applyBorder="1" applyAlignment="1">
      <alignment horizontal="center" vertical="center" wrapText="1"/>
    </xf>
    <xf numFmtId="0" fontId="18" fillId="7" borderId="18" xfId="0" applyFont="1" applyFill="1" applyBorder="1" applyAlignment="1">
      <alignment horizontal="center" vertical="center" wrapText="1"/>
    </xf>
    <xf numFmtId="0" fontId="9" fillId="0" borderId="49" xfId="0" applyFont="1" applyFill="1" applyBorder="1" applyAlignment="1">
      <alignment horizontal="center" wrapText="1"/>
    </xf>
    <xf numFmtId="0" fontId="0" fillId="0" borderId="49" xfId="0" applyBorder="1" applyAlignment="1">
      <alignment horizontal="center" wrapText="1"/>
    </xf>
    <xf numFmtId="0" fontId="0" fillId="0" borderId="17" xfId="0" applyBorder="1" applyAlignment="1">
      <alignment vertical="center" wrapText="1"/>
    </xf>
    <xf numFmtId="0" fontId="0" fillId="0" borderId="35" xfId="0" applyBorder="1" applyAlignment="1">
      <alignment horizontal="center" wrapText="1"/>
    </xf>
    <xf numFmtId="0" fontId="0" fillId="0" borderId="10" xfId="0" applyBorder="1" applyAlignment="1">
      <alignment vertical="center" wrapText="1"/>
    </xf>
    <xf numFmtId="14" fontId="0" fillId="0" borderId="10" xfId="0" applyNumberFormat="1" applyBorder="1" applyAlignment="1">
      <alignment vertical="center" wrapText="1"/>
    </xf>
    <xf numFmtId="0" fontId="0" fillId="0" borderId="43" xfId="0" applyBorder="1" applyAlignment="1">
      <alignment vertical="center" wrapText="1"/>
    </xf>
    <xf numFmtId="0" fontId="5" fillId="13" borderId="23" xfId="0" applyFont="1" applyFill="1" applyBorder="1" applyAlignment="1">
      <alignment horizontal="center" wrapText="1"/>
    </xf>
    <xf numFmtId="0" fontId="3" fillId="13" borderId="5" xfId="0" applyFont="1" applyFill="1" applyBorder="1" applyAlignment="1">
      <alignment horizontal="center" vertical="center" wrapText="1"/>
    </xf>
    <xf numFmtId="0" fontId="3" fillId="13" borderId="6" xfId="0" applyFont="1" applyFill="1" applyBorder="1" applyAlignment="1">
      <alignment horizontal="center" vertical="center" wrapText="1"/>
    </xf>
    <xf numFmtId="14" fontId="3" fillId="13" borderId="7" xfId="0" applyNumberFormat="1" applyFont="1" applyFill="1" applyBorder="1" applyAlignment="1">
      <alignment horizontal="center" vertical="center" wrapText="1"/>
    </xf>
    <xf numFmtId="0" fontId="20" fillId="11" borderId="17" xfId="0"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4" fillId="0" borderId="49" xfId="0" applyFont="1" applyFill="1" applyBorder="1" applyAlignment="1">
      <alignment horizontal="center" vertical="center" wrapText="1"/>
    </xf>
    <xf numFmtId="0" fontId="0" fillId="0" borderId="49" xfId="0" applyBorder="1" applyAlignment="1">
      <alignment horizontal="center" vertical="center" wrapText="1"/>
    </xf>
    <xf numFmtId="0" fontId="4" fillId="0" borderId="42"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13" borderId="44" xfId="0" applyFont="1" applyFill="1" applyBorder="1" applyAlignment="1">
      <alignment horizontal="center" vertical="center" wrapText="1"/>
    </xf>
    <xf numFmtId="0" fontId="3" fillId="13" borderId="2" xfId="0" applyFont="1" applyFill="1" applyBorder="1" applyAlignment="1">
      <alignment horizontal="center" vertical="center" wrapText="1"/>
    </xf>
    <xf numFmtId="14" fontId="3" fillId="13" borderId="2" xfId="0" applyNumberFormat="1" applyFont="1" applyFill="1" applyBorder="1" applyAlignment="1">
      <alignment horizontal="center" vertical="center" wrapText="1"/>
    </xf>
    <xf numFmtId="14" fontId="21" fillId="12" borderId="42" xfId="0" applyNumberFormat="1" applyFont="1" applyFill="1" applyBorder="1" applyAlignment="1">
      <alignment horizontal="center" vertical="center" wrapText="1"/>
    </xf>
    <xf numFmtId="0" fontId="23" fillId="13" borderId="33" xfId="0" applyFont="1" applyFill="1" applyBorder="1" applyAlignment="1">
      <alignment horizontal="center" vertical="center" wrapText="1"/>
    </xf>
    <xf numFmtId="0" fontId="23" fillId="13"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horizontal="center" vertical="center" wrapText="1"/>
    </xf>
    <xf numFmtId="0" fontId="11" fillId="0" borderId="10" xfId="0" applyFont="1" applyBorder="1" applyAlignment="1">
      <alignment vertical="center" wrapText="1"/>
    </xf>
    <xf numFmtId="0" fontId="23" fillId="13" borderId="45" xfId="0" applyFont="1" applyFill="1" applyBorder="1" applyAlignment="1">
      <alignment horizontal="center" vertical="center" wrapText="1"/>
    </xf>
    <xf numFmtId="0" fontId="23" fillId="13" borderId="11" xfId="0" applyFont="1" applyFill="1" applyBorder="1" applyAlignment="1">
      <alignment horizontal="center" vertical="center" wrapText="1"/>
    </xf>
    <xf numFmtId="14" fontId="23" fillId="13" borderId="11" xfId="0" applyNumberFormat="1" applyFont="1" applyFill="1" applyBorder="1" applyAlignment="1">
      <alignment horizontal="center" vertical="center" wrapText="1"/>
    </xf>
    <xf numFmtId="0" fontId="11" fillId="0" borderId="44"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7" xfId="0" applyFont="1" applyFill="1" applyBorder="1" applyAlignment="1">
      <alignment horizontal="center" vertical="center" wrapText="1"/>
    </xf>
    <xf numFmtId="14" fontId="11" fillId="0" borderId="47" xfId="0" applyNumberFormat="1" applyFont="1" applyFill="1" applyBorder="1" applyAlignment="1">
      <alignment horizontal="center" vertical="center" wrapText="1"/>
    </xf>
    <xf numFmtId="165" fontId="24" fillId="0" borderId="47" xfId="0" applyNumberFormat="1" applyFont="1" applyFill="1" applyBorder="1" applyAlignment="1" applyProtection="1">
      <alignment horizontal="center" vertical="center" wrapText="1"/>
    </xf>
    <xf numFmtId="165" fontId="24" fillId="0" borderId="48" xfId="0" applyNumberFormat="1" applyFont="1" applyFill="1" applyBorder="1" applyAlignment="1" applyProtection="1">
      <alignment horizontal="center" vertical="center" wrapText="1"/>
    </xf>
    <xf numFmtId="0" fontId="12" fillId="11" borderId="4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0" fillId="0" borderId="12" xfId="0" applyFill="1" applyBorder="1"/>
    <xf numFmtId="0" fontId="13" fillId="0" borderId="15" xfId="0" applyFont="1" applyFill="1" applyBorder="1" applyAlignment="1">
      <alignment horizontal="center" vertical="center" wrapText="1"/>
    </xf>
    <xf numFmtId="0" fontId="0" fillId="0" borderId="15" xfId="0" applyFill="1" applyBorder="1"/>
    <xf numFmtId="0" fontId="13" fillId="0" borderId="1" xfId="0" quotePrefix="1" applyFont="1" applyFill="1" applyBorder="1" applyAlignment="1">
      <alignment horizontal="center" vertical="center" wrapText="1"/>
    </xf>
    <xf numFmtId="0" fontId="13" fillId="4" borderId="50"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10" xfId="0" applyFont="1" applyFill="1" applyBorder="1" applyAlignment="1">
      <alignment horizontal="center" vertical="center" wrapText="1"/>
    </xf>
    <xf numFmtId="14" fontId="21" fillId="3" borderId="35" xfId="0" applyNumberFormat="1" applyFont="1" applyFill="1" applyBorder="1" applyAlignment="1">
      <alignment horizontal="center" vertical="center" wrapText="1"/>
    </xf>
    <xf numFmtId="0" fontId="21" fillId="3" borderId="49"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6" xfId="0" applyFont="1" applyFill="1" applyBorder="1" applyAlignment="1">
      <alignment horizontal="center" vertical="center" wrapText="1"/>
    </xf>
    <xf numFmtId="14" fontId="21" fillId="3" borderId="7" xfId="0" applyNumberFormat="1" applyFont="1" applyFill="1" applyBorder="1" applyAlignment="1">
      <alignment horizontal="center" vertical="center" wrapText="1"/>
    </xf>
    <xf numFmtId="0" fontId="21" fillId="12" borderId="0" xfId="0" applyFont="1" applyFill="1" applyAlignment="1">
      <alignment horizontal="center" vertical="center" wrapText="1"/>
    </xf>
    <xf numFmtId="0" fontId="17" fillId="3" borderId="27" xfId="0" applyFont="1" applyFill="1" applyBorder="1" applyAlignment="1">
      <alignment horizontal="center" vertical="center" wrapText="1"/>
    </xf>
    <xf numFmtId="0" fontId="0" fillId="0" borderId="36" xfId="0" applyBorder="1" applyAlignment="1">
      <alignment horizontal="center" vertical="center" wrapText="1"/>
    </xf>
    <xf numFmtId="0" fontId="17" fillId="11" borderId="28" xfId="0" applyFont="1" applyFill="1" applyBorder="1" applyAlignment="1">
      <alignment horizontal="center" vertical="center" wrapText="1"/>
    </xf>
    <xf numFmtId="0" fontId="8" fillId="0" borderId="54" xfId="0" applyFont="1" applyFill="1" applyBorder="1" applyAlignment="1">
      <alignment horizontal="left" vertical="center" wrapText="1"/>
    </xf>
    <xf numFmtId="0" fontId="0" fillId="0" borderId="54" xfId="0" applyFont="1" applyFill="1" applyBorder="1" applyAlignment="1">
      <alignment horizontal="left" vertical="center" wrapText="1"/>
    </xf>
    <xf numFmtId="0" fontId="18" fillId="7" borderId="53" xfId="0" applyFont="1" applyFill="1" applyBorder="1" applyAlignment="1">
      <alignment horizontal="center" vertical="center" wrapText="1"/>
    </xf>
    <xf numFmtId="14" fontId="17" fillId="3" borderId="18"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3" fillId="14" borderId="19"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0" fillId="0" borderId="12" xfId="0" applyBorder="1" applyAlignment="1">
      <alignment horizontal="center" vertical="center" wrapText="1"/>
    </xf>
    <xf numFmtId="0" fontId="13" fillId="14" borderId="2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center" vertical="center" wrapText="1"/>
    </xf>
    <xf numFmtId="0" fontId="8" fillId="0" borderId="30" xfId="0" applyFont="1" applyFill="1" applyBorder="1" applyAlignment="1">
      <alignment horizontal="left" vertical="center" wrapText="1"/>
    </xf>
    <xf numFmtId="0" fontId="7" fillId="0" borderId="36" xfId="0" applyFont="1" applyFill="1" applyBorder="1" applyAlignment="1">
      <alignment horizontal="center" vertical="center" wrapText="1"/>
    </xf>
    <xf numFmtId="0" fontId="0" fillId="0" borderId="37" xfId="0" applyBorder="1" applyAlignment="1">
      <alignment horizontal="left" vertical="center" wrapText="1"/>
    </xf>
    <xf numFmtId="0" fontId="0" fillId="0" borderId="30" xfId="0" applyFill="1" applyBorder="1" applyAlignment="1">
      <alignment horizontal="left" vertical="center" wrapText="1"/>
    </xf>
    <xf numFmtId="0" fontId="0" fillId="9" borderId="23" xfId="0" applyFill="1" applyBorder="1" applyAlignment="1">
      <alignment vertical="center" wrapText="1"/>
    </xf>
    <xf numFmtId="0" fontId="0" fillId="0" borderId="23" xfId="0" applyFill="1" applyBorder="1" applyAlignment="1">
      <alignment horizontal="center" vertical="center" wrapText="1"/>
    </xf>
    <xf numFmtId="0" fontId="0" fillId="9" borderId="23"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15" fillId="0" borderId="19" xfId="0" applyFont="1" applyFill="1" applyBorder="1" applyAlignment="1">
      <alignment horizontal="center" vertical="center"/>
    </xf>
    <xf numFmtId="0" fontId="0" fillId="0" borderId="54" xfId="0" applyFont="1" applyBorder="1" applyAlignment="1">
      <alignment horizontal="left" vertical="center" wrapText="1"/>
    </xf>
    <xf numFmtId="0" fontId="0" fillId="0" borderId="54" xfId="0" applyBorder="1" applyAlignment="1">
      <alignment horizontal="left" vertical="center" wrapText="1"/>
    </xf>
    <xf numFmtId="0" fontId="0" fillId="0" borderId="54" xfId="0" applyFill="1" applyBorder="1" applyAlignment="1">
      <alignment horizontal="left" vertical="center" wrapText="1"/>
    </xf>
    <xf numFmtId="0" fontId="0" fillId="0" borderId="57" xfId="0" applyBorder="1" applyAlignment="1">
      <alignment horizontal="left" vertical="center" wrapText="1"/>
    </xf>
    <xf numFmtId="14" fontId="8" fillId="0" borderId="13" xfId="0" applyNumberFormat="1" applyFont="1" applyFill="1" applyBorder="1" applyAlignment="1">
      <alignment horizontal="center" vertical="center" wrapText="1"/>
    </xf>
    <xf numFmtId="14" fontId="8" fillId="0" borderId="14" xfId="0" applyNumberFormat="1" applyFont="1" applyFill="1" applyBorder="1" applyAlignment="1">
      <alignment horizontal="center" vertical="center" wrapText="1"/>
    </xf>
    <xf numFmtId="0" fontId="0" fillId="0" borderId="14" xfId="0" applyBorder="1" applyAlignment="1">
      <alignment horizontal="center" vertical="center" wrapText="1"/>
    </xf>
    <xf numFmtId="165" fontId="0" fillId="0" borderId="55" xfId="0" applyNumberFormat="1"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18" fillId="7" borderId="50" xfId="0" applyFont="1" applyFill="1" applyBorder="1" applyAlignment="1">
      <alignment horizontal="center" vertical="center" wrapText="1"/>
    </xf>
    <xf numFmtId="0" fontId="19" fillId="0" borderId="51" xfId="0" applyFont="1" applyFill="1" applyBorder="1" applyAlignment="1">
      <alignment horizontal="center" vertical="center"/>
    </xf>
    <xf numFmtId="0" fontId="19" fillId="0" borderId="49" xfId="0" applyFont="1" applyFill="1" applyBorder="1" applyAlignment="1">
      <alignment horizontal="center" vertical="center"/>
    </xf>
    <xf numFmtId="0" fontId="19" fillId="8" borderId="49"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9" xfId="0" applyFont="1" applyFill="1" applyBorder="1" applyAlignment="1">
      <alignment horizontal="center" vertical="center"/>
    </xf>
    <xf numFmtId="14" fontId="0" fillId="0" borderId="37" xfId="0" applyNumberFormat="1"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7" xfId="0" applyFont="1" applyBorder="1" applyAlignment="1">
      <alignment horizontal="center" vertical="center" wrapText="1"/>
    </xf>
    <xf numFmtId="14" fontId="4" fillId="0" borderId="47" xfId="0" applyNumberFormat="1" applyFont="1" applyBorder="1" applyAlignment="1">
      <alignment horizontal="center" vertical="center" wrapText="1"/>
    </xf>
    <xf numFmtId="0" fontId="4" fillId="0" borderId="48" xfId="0" applyFont="1" applyBorder="1" applyAlignment="1">
      <alignment horizontal="center" vertical="center" wrapText="1"/>
    </xf>
    <xf numFmtId="0" fontId="4" fillId="8" borderId="12" xfId="0" applyFont="1" applyFill="1" applyBorder="1" applyAlignment="1">
      <alignment horizontal="center" vertical="center"/>
    </xf>
    <xf numFmtId="0" fontId="4" fillId="0" borderId="12" xfId="0" applyFont="1" applyFill="1" applyBorder="1" applyAlignment="1">
      <alignment horizontal="center" vertical="center"/>
    </xf>
    <xf numFmtId="0" fontId="4" fillId="8" borderId="1" xfId="0" applyFont="1" applyFill="1" applyBorder="1" applyAlignment="1">
      <alignment horizontal="center" vertical="center"/>
    </xf>
    <xf numFmtId="0" fontId="4" fillId="0" borderId="1" xfId="0" applyFont="1" applyBorder="1" applyAlignment="1">
      <alignment horizontal="center" vertical="center"/>
    </xf>
    <xf numFmtId="0" fontId="4" fillId="1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10" borderId="15" xfId="0" applyFont="1" applyFill="1" applyBorder="1" applyAlignment="1">
      <alignment horizontal="center" vertical="center"/>
    </xf>
    <xf numFmtId="0" fontId="26" fillId="0" borderId="0" xfId="0" applyFont="1" applyAlignment="1">
      <alignment vertical="center" wrapText="1"/>
    </xf>
    <xf numFmtId="0" fontId="26" fillId="15" borderId="1" xfId="0" applyFont="1" applyFill="1" applyBorder="1" applyAlignment="1">
      <alignment horizontal="center" vertical="center" wrapText="1"/>
    </xf>
    <xf numFmtId="0" fontId="26" fillId="0" borderId="0" xfId="0" applyFont="1" applyAlignment="1">
      <alignment horizontal="center" vertical="center" wrapText="1"/>
    </xf>
    <xf numFmtId="0" fontId="27" fillId="0" borderId="17" xfId="0" applyFont="1" applyBorder="1" applyAlignment="1">
      <alignment vertical="center" wrapText="1"/>
    </xf>
    <xf numFmtId="9" fontId="27" fillId="0" borderId="1" xfId="0" applyNumberFormat="1" applyFont="1" applyBorder="1" applyAlignment="1">
      <alignment horizontal="center" vertical="center" wrapText="1"/>
    </xf>
    <xf numFmtId="0" fontId="27" fillId="0" borderId="0" xfId="0" applyFont="1" applyAlignment="1">
      <alignment vertical="center" wrapText="1"/>
    </xf>
    <xf numFmtId="0" fontId="28" fillId="0" borderId="0" xfId="0" applyFont="1" applyAlignment="1">
      <alignment vertical="center" wrapText="1"/>
    </xf>
    <xf numFmtId="0" fontId="6" fillId="7" borderId="1" xfId="0" applyFont="1" applyFill="1" applyBorder="1" applyAlignment="1">
      <alignment vertical="center" wrapText="1"/>
    </xf>
    <xf numFmtId="9" fontId="6" fillId="7" borderId="1" xfId="0" applyNumberFormat="1" applyFont="1" applyFill="1" applyBorder="1" applyAlignment="1">
      <alignment horizontal="center" vertical="center" wrapText="1"/>
    </xf>
    <xf numFmtId="0" fontId="29" fillId="0" borderId="1" xfId="0" applyFont="1" applyBorder="1" applyAlignment="1">
      <alignment vertical="center" wrapText="1"/>
    </xf>
    <xf numFmtId="165" fontId="29" fillId="0" borderId="1" xfId="0" applyNumberFormat="1" applyFont="1" applyBorder="1" applyAlignment="1">
      <alignment horizontal="center" vertical="center"/>
    </xf>
    <xf numFmtId="0" fontId="29" fillId="0" borderId="17" xfId="0" applyFont="1" applyBorder="1" applyAlignment="1">
      <alignment vertical="center" wrapText="1"/>
    </xf>
    <xf numFmtId="0" fontId="29" fillId="0" borderId="2" xfId="0" applyFont="1" applyBorder="1" applyAlignment="1">
      <alignment vertical="center" wrapText="1"/>
    </xf>
    <xf numFmtId="165" fontId="29" fillId="0" borderId="1" xfId="0" applyNumberFormat="1" applyFont="1" applyBorder="1" applyAlignment="1">
      <alignment horizontal="center" vertical="center" wrapText="1"/>
    </xf>
    <xf numFmtId="0" fontId="29" fillId="0" borderId="42" xfId="0" applyFont="1" applyBorder="1" applyAlignment="1">
      <alignment vertical="center" wrapText="1"/>
    </xf>
    <xf numFmtId="0" fontId="29" fillId="0" borderId="10" xfId="0" applyFont="1" applyBorder="1" applyAlignment="1">
      <alignment vertical="center" wrapText="1"/>
    </xf>
    <xf numFmtId="165" fontId="29" fillId="0" borderId="10" xfId="0" applyNumberFormat="1" applyFont="1" applyBorder="1" applyAlignment="1">
      <alignment horizontal="center" vertical="center" wrapText="1"/>
    </xf>
    <xf numFmtId="0" fontId="29" fillId="0" borderId="43" xfId="0" applyFont="1" applyBorder="1" applyAlignment="1">
      <alignment vertical="center" wrapText="1"/>
    </xf>
    <xf numFmtId="0" fontId="31" fillId="12" borderId="17" xfId="0" applyFont="1" applyFill="1" applyBorder="1" applyAlignment="1">
      <alignment horizontal="center" vertical="center" wrapText="1"/>
    </xf>
    <xf numFmtId="0" fontId="33" fillId="13" borderId="4" xfId="0" applyFont="1" applyFill="1" applyBorder="1" applyAlignment="1">
      <alignment horizontal="center" vertical="center" wrapText="1"/>
    </xf>
    <xf numFmtId="14" fontId="33" fillId="13" borderId="4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15" borderId="1" xfId="0" applyFont="1" applyFill="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9" fontId="4"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23" fillId="15" borderId="1" xfId="0" applyFont="1" applyFill="1" applyBorder="1" applyAlignment="1">
      <alignment horizontal="center" vertical="center" wrapText="1"/>
    </xf>
    <xf numFmtId="0" fontId="13" fillId="0" borderId="1" xfId="0" applyFont="1" applyFill="1" applyBorder="1" applyAlignment="1">
      <alignment horizontal="center" vertical="center"/>
    </xf>
    <xf numFmtId="9" fontId="13" fillId="0" borderId="1" xfId="4" applyFont="1" applyFill="1" applyBorder="1" applyAlignment="1">
      <alignment horizontal="center" vertical="center"/>
    </xf>
    <xf numFmtId="9" fontId="23" fillId="0" borderId="1" xfId="4" applyFont="1" applyBorder="1" applyAlignment="1">
      <alignment horizontal="center" vertical="center"/>
    </xf>
    <xf numFmtId="14" fontId="0" fillId="0" borderId="41" xfId="0" applyNumberFormat="1" applyFill="1" applyBorder="1" applyAlignment="1">
      <alignment horizontal="center" vertical="center" wrapText="1"/>
    </xf>
    <xf numFmtId="0" fontId="32" fillId="15" borderId="10"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vertical="center"/>
    </xf>
    <xf numFmtId="0" fontId="6" fillId="0" borderId="0" xfId="0" applyFont="1"/>
    <xf numFmtId="0" fontId="0" fillId="0" borderId="0" xfId="0" applyAlignment="1">
      <alignment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166" fontId="0" fillId="0" borderId="1" xfId="0" applyNumberFormat="1" applyBorder="1" applyAlignment="1">
      <alignment horizontal="center" vertical="center"/>
    </xf>
    <xf numFmtId="0" fontId="0" fillId="9" borderId="1" xfId="0" applyFill="1" applyBorder="1" applyAlignment="1">
      <alignment horizontal="left" vertical="center" wrapText="1"/>
    </xf>
    <xf numFmtId="166" fontId="0" fillId="0" borderId="1" xfId="3" applyNumberFormat="1" applyFont="1" applyBorder="1" applyAlignment="1">
      <alignment horizontal="center" vertical="center"/>
    </xf>
    <xf numFmtId="166" fontId="6" fillId="7" borderId="1" xfId="0" applyNumberFormat="1" applyFont="1" applyFill="1" applyBorder="1" applyAlignment="1">
      <alignment horizontal="center" vertical="center"/>
    </xf>
    <xf numFmtId="0" fontId="37" fillId="0" borderId="0" xfId="0" applyFont="1" applyAlignment="1">
      <alignment vertical="center"/>
    </xf>
    <xf numFmtId="0" fontId="0" fillId="16" borderId="0" xfId="0" applyFill="1"/>
    <xf numFmtId="0" fontId="0" fillId="17" borderId="0" xfId="0" applyFill="1"/>
    <xf numFmtId="0" fontId="0" fillId="18" borderId="0" xfId="0" applyFill="1"/>
    <xf numFmtId="0" fontId="23" fillId="15" borderId="1"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23" fillId="0" borderId="1" xfId="0" applyFont="1" applyBorder="1" applyAlignment="1">
      <alignment horizontal="left" vertical="center"/>
    </xf>
    <xf numFmtId="0" fontId="11" fillId="0" borderId="0" xfId="0" applyFont="1" applyAlignment="1">
      <alignment horizontal="left" vertical="center"/>
    </xf>
    <xf numFmtId="165" fontId="38" fillId="0" borderId="58" xfId="0" applyNumberFormat="1" applyFont="1" applyBorder="1" applyAlignment="1">
      <alignment horizontal="center" vertical="center" wrapText="1"/>
    </xf>
    <xf numFmtId="0" fontId="30" fillId="15" borderId="6" xfId="0" applyFont="1" applyFill="1" applyBorder="1" applyAlignment="1">
      <alignment horizontal="center" vertical="center" wrapText="1"/>
    </xf>
    <xf numFmtId="9" fontId="0" fillId="16" borderId="1" xfId="4" applyFont="1" applyFill="1" applyBorder="1" applyAlignment="1">
      <alignment horizontal="center" vertical="center"/>
    </xf>
    <xf numFmtId="0" fontId="9" fillId="0" borderId="1" xfId="0" applyFont="1" applyBorder="1" applyAlignment="1">
      <alignment horizontal="left" vertical="center" wrapText="1"/>
    </xf>
    <xf numFmtId="9" fontId="3" fillId="0" borderId="1" xfId="4" applyFont="1" applyBorder="1" applyAlignment="1">
      <alignment horizontal="center" vertical="center" wrapText="1"/>
    </xf>
    <xf numFmtId="9" fontId="6" fillId="16" borderId="1" xfId="4" applyNumberFormat="1" applyFont="1" applyFill="1" applyBorder="1" applyAlignment="1">
      <alignment horizontal="center" vertical="center"/>
    </xf>
    <xf numFmtId="0" fontId="6" fillId="15" borderId="1" xfId="0" applyFont="1" applyFill="1" applyBorder="1" applyAlignment="1">
      <alignment horizontal="left" vertical="center" wrapText="1"/>
    </xf>
    <xf numFmtId="0" fontId="6" fillId="0" borderId="1" xfId="0" applyFont="1" applyBorder="1" applyAlignment="1">
      <alignment horizontal="left" vertical="center" wrapText="1"/>
    </xf>
    <xf numFmtId="0" fontId="0" fillId="0" borderId="0" xfId="0" applyAlignment="1">
      <alignment horizontal="left" vertical="center" wrapText="1"/>
    </xf>
    <xf numFmtId="0" fontId="8" fillId="0" borderId="34"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0" fillId="0" borderId="1" xfId="0" applyFill="1" applyBorder="1" applyAlignment="1">
      <alignment vertical="center" wrapText="1"/>
    </xf>
    <xf numFmtId="9" fontId="4" fillId="0" borderId="1" xfId="4" applyFont="1" applyBorder="1" applyAlignment="1">
      <alignment horizontal="center" vertical="center" wrapText="1"/>
    </xf>
    <xf numFmtId="9" fontId="0" fillId="0" borderId="1" xfId="0" applyNumberFormat="1" applyFont="1" applyBorder="1" applyAlignment="1">
      <alignment horizontal="center" vertical="center" wrapText="1"/>
    </xf>
    <xf numFmtId="9" fontId="2" fillId="0" borderId="1" xfId="4" applyFont="1" applyBorder="1" applyAlignment="1">
      <alignment horizontal="center" vertical="center" wrapText="1"/>
    </xf>
    <xf numFmtId="0" fontId="29" fillId="0" borderId="1" xfId="0" applyFont="1" applyBorder="1" applyAlignment="1">
      <alignment horizontal="left" vertical="center" wrapText="1"/>
    </xf>
    <xf numFmtId="0" fontId="12" fillId="12" borderId="0" xfId="0" applyFont="1" applyFill="1" applyAlignment="1">
      <alignment horizontal="left" vertical="center"/>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0" fillId="0" borderId="1" xfId="0" applyFont="1" applyBorder="1" applyAlignment="1">
      <alignment vertical="center" wrapText="1"/>
    </xf>
    <xf numFmtId="0" fontId="8" fillId="0" borderId="1" xfId="0" applyFont="1" applyBorder="1" applyAlignment="1">
      <alignment horizontal="left" vertical="center" wrapText="1"/>
    </xf>
    <xf numFmtId="0" fontId="39" fillId="0" borderId="17" xfId="0" applyFont="1" applyBorder="1" applyAlignment="1">
      <alignment vertical="center" wrapText="1"/>
    </xf>
    <xf numFmtId="9" fontId="39" fillId="0" borderId="1" xfId="0" applyNumberFormat="1" applyFont="1" applyBorder="1" applyAlignment="1">
      <alignment horizontal="center" vertical="center" wrapText="1"/>
    </xf>
    <xf numFmtId="9" fontId="0" fillId="18" borderId="1" xfId="4" applyFont="1" applyFill="1" applyBorder="1" applyAlignment="1">
      <alignment horizontal="center" vertical="center"/>
    </xf>
    <xf numFmtId="165" fontId="13" fillId="9" borderId="58" xfId="0" applyNumberFormat="1" applyFont="1" applyFill="1" applyBorder="1" applyAlignment="1">
      <alignment horizontal="left" vertical="center" wrapText="1"/>
    </xf>
    <xf numFmtId="9" fontId="0" fillId="0" borderId="1" xfId="4" applyFont="1" applyBorder="1" applyAlignment="1">
      <alignment horizontal="center" vertical="center" wrapText="1"/>
    </xf>
    <xf numFmtId="0" fontId="20" fillId="15" borderId="1" xfId="0" applyFont="1" applyFill="1" applyBorder="1" applyAlignment="1">
      <alignment horizontal="center" vertical="center" wrapText="1"/>
    </xf>
    <xf numFmtId="9" fontId="8" fillId="0" borderId="1" xfId="4" applyFont="1" applyFill="1" applyBorder="1" applyAlignment="1">
      <alignment horizontal="center" vertical="center" wrapText="1"/>
    </xf>
    <xf numFmtId="0" fontId="8" fillId="0" borderId="1" xfId="0" applyFont="1" applyFill="1" applyBorder="1" applyAlignment="1">
      <alignment horizontal="center" vertical="center" wrapText="1"/>
    </xf>
    <xf numFmtId="9" fontId="8" fillId="0" borderId="1" xfId="4" applyFont="1" applyBorder="1" applyAlignment="1">
      <alignment horizontal="center" vertical="center" wrapText="1"/>
    </xf>
    <xf numFmtId="9" fontId="8" fillId="0" borderId="1" xfId="0" applyNumberFormat="1" applyFont="1" applyBorder="1" applyAlignment="1">
      <alignment horizontal="center" vertical="center" wrapText="1"/>
    </xf>
    <xf numFmtId="9" fontId="20" fillId="0" borderId="1" xfId="4" applyFont="1" applyBorder="1" applyAlignment="1">
      <alignment horizontal="center" vertical="center" wrapText="1"/>
    </xf>
    <xf numFmtId="0" fontId="8" fillId="0" borderId="1" xfId="0" applyFont="1" applyBorder="1" applyAlignment="1">
      <alignment vertical="center" wrapText="1"/>
    </xf>
    <xf numFmtId="43" fontId="0" fillId="0" borderId="0" xfId="3" applyFont="1"/>
    <xf numFmtId="0" fontId="22" fillId="5" borderId="0" xfId="1"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2" fillId="5" borderId="24" xfId="1" applyFont="1" applyFill="1" applyBorder="1" applyAlignment="1">
      <alignment horizontal="center" vertical="center" wrapText="1"/>
    </xf>
    <xf numFmtId="0" fontId="30" fillId="15" borderId="41" xfId="0" applyFont="1" applyFill="1" applyBorder="1" applyAlignment="1">
      <alignment horizontal="center" vertical="center" wrapText="1"/>
    </xf>
    <xf numFmtId="0" fontId="30" fillId="15" borderId="8" xfId="0" applyFont="1" applyFill="1" applyBorder="1" applyAlignment="1">
      <alignment horizontal="center" vertical="center" wrapText="1"/>
    </xf>
    <xf numFmtId="0" fontId="16" fillId="5" borderId="40" xfId="1" applyFont="1" applyFill="1" applyBorder="1" applyAlignment="1">
      <alignment horizontal="center" vertical="center" wrapText="1"/>
    </xf>
    <xf numFmtId="0" fontId="16" fillId="5" borderId="0" xfId="1" applyFont="1" applyFill="1" applyBorder="1" applyAlignment="1">
      <alignment horizontal="center" vertical="center" wrapText="1"/>
    </xf>
    <xf numFmtId="0" fontId="3" fillId="15" borderId="1" xfId="0" applyFont="1" applyFill="1" applyBorder="1" applyAlignment="1">
      <alignment horizontal="center" vertical="center" wrapText="1"/>
    </xf>
    <xf numFmtId="0" fontId="10" fillId="5" borderId="48"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0" fillId="5" borderId="42" xfId="1" applyFont="1" applyFill="1" applyBorder="1" applyAlignment="1">
      <alignment horizontal="center" vertical="center" wrapText="1"/>
    </xf>
    <xf numFmtId="0" fontId="10" fillId="5" borderId="34" xfId="1" applyFont="1" applyFill="1" applyBorder="1" applyAlignment="1">
      <alignment horizontal="center" vertical="center" wrapText="1"/>
    </xf>
    <xf numFmtId="0" fontId="34" fillId="15" borderId="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35" fillId="15" borderId="1" xfId="0" applyFont="1" applyFill="1" applyBorder="1" applyAlignment="1">
      <alignment horizontal="center" vertical="center"/>
    </xf>
    <xf numFmtId="0" fontId="23" fillId="15" borderId="1" xfId="0" applyFont="1" applyFill="1" applyBorder="1" applyAlignment="1">
      <alignment horizontal="center" vertical="center"/>
    </xf>
  </cellXfs>
  <cellStyles count="5">
    <cellStyle name="Énfasis5" xfId="1" builtinId="45"/>
    <cellStyle name="Millares" xfId="3" builtinId="3"/>
    <cellStyle name="Millares 2" xfId="2"/>
    <cellStyle name="Normal" xfId="0" builtinId="0"/>
    <cellStyle name="Porcentaje" xfId="4" builtinId="5"/>
  </cellStyles>
  <dxfs count="63">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medium">
          <color indexed="64"/>
        </top>
        <bottom style="medium">
          <color indexed="64"/>
        </bottom>
        <vertical/>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19"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right style="thin">
          <color indexed="64"/>
        </right>
        <top/>
        <bottom/>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name val="Arial"/>
        <scheme val="none"/>
      </font>
    </dxf>
    <dxf>
      <border outline="0">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scheme val="none"/>
      </font>
      <border outline="0">
        <right style="thin">
          <color indexed="64"/>
        </right>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2"/>
      <tableStyleElement type="headerRow" dxfId="6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id="2" name="Tabla2" displayName="Tabla2" ref="A2:G6" totalsRowShown="0" headerRowDxfId="60" dataDxfId="59" tableBorderDxfId="58">
  <autoFilter ref="A2:G6"/>
  <tableColumns count="7">
    <tableColumn id="1" name="#" dataDxfId="57"/>
    <tableColumn id="2" name="Subcomponente / Procesos" dataDxfId="56"/>
    <tableColumn id="3" name="Actividad " dataDxfId="55"/>
    <tableColumn id="4" name="Meta o producto " dataDxfId="54"/>
    <tableColumn id="5" name="Responsable " dataDxfId="53"/>
    <tableColumn id="6" name="Fecha Programada " dataDxfId="52"/>
    <tableColumn id="7" name="SEGUIMIENTO ENERO - ABRIL" dataDxfId="51"/>
  </tableColumns>
  <tableStyleInfo name="TableStyleLight8" showFirstColumn="0" showLastColumn="0" showRowStripes="1" showColumnStripes="0"/>
</table>
</file>

<file path=xl/tables/table2.xml><?xml version="1.0" encoding="utf-8"?>
<table xmlns="http://schemas.openxmlformats.org/spreadsheetml/2006/main" id="3" name="Tabla3" displayName="Tabla3" ref="A2:J3" totalsRowShown="0" headerRowDxfId="50" dataDxfId="48" headerRowBorderDxfId="49" tableBorderDxfId="47">
  <autoFilter ref="A2:J3"/>
  <tableColumns count="10">
    <tableColumn id="1" name="#" dataDxfId="46"/>
    <tableColumn id="2" name="NOMBRE DEL SERVICIO, PROCESO O PROCEDIMIENTO " dataDxfId="45"/>
    <tableColumn id="3" name="TIPO DE RACIONALIZACIÓN" dataDxfId="44"/>
    <tableColumn id="4" name="ACCIÓN ESPECÍFICA DE RACIONALIZACIÓN_x000a_" dataDxfId="43"/>
    <tableColumn id="5" name="SITUACIÓN ACTUAL" dataDxfId="42"/>
    <tableColumn id="6" name="DESCRIPCIÓN DE LA MEJORA A REALIZAR AL TRÁMITE, PROCESO O PROCEDIMIENTO " dataDxfId="41"/>
    <tableColumn id="7" name="BENEFICIO AL CIUDADANO Y/O ENTIDAD" dataDxfId="40"/>
    <tableColumn id="8" name="DEPENDENCIA RESPONSABLE" dataDxfId="39"/>
    <tableColumn id="9" name="FECHA PROGRAMADA" dataDxfId="38"/>
    <tableColumn id="10" name="SEGUIMIENTO ENERO - ABRIL" dataDxfId="37"/>
  </tableColumns>
  <tableStyleInfo name="TableStyleLight13" showFirstColumn="0" showLastColumn="0" showRowStripes="1" showColumnStripes="0"/>
</table>
</file>

<file path=xl/tables/table3.xml><?xml version="1.0" encoding="utf-8"?>
<table xmlns="http://schemas.openxmlformats.org/spreadsheetml/2006/main" id="5" name="Tabla5" displayName="Tabla5" ref="A2:G8" totalsRowShown="0" headerRowDxfId="36" dataDxfId="35" tableBorderDxfId="34">
  <autoFilter ref="A2:G8"/>
  <tableColumns count="7">
    <tableColumn id="1" name="#" dataDxfId="33"/>
    <tableColumn id="2" name="Subcomponente / Procesos" dataDxfId="32"/>
    <tableColumn id="3" name="Actividad " dataDxfId="31"/>
    <tableColumn id="4" name="Meta o producto " dataDxfId="30"/>
    <tableColumn id="5" name="Responsable " dataDxfId="29"/>
    <tableColumn id="6" name="Fecha Programada " dataDxfId="28"/>
    <tableColumn id="7" name="SEGUIMIENTO ENERO - ABRIL" dataDxfId="27"/>
  </tableColumns>
  <tableStyleInfo name="TableStyleLight9" showFirstColumn="0" showLastColumn="0" showRowStripes="1" showColumnStripes="0"/>
</table>
</file>

<file path=xl/tables/table4.xml><?xml version="1.0" encoding="utf-8"?>
<table xmlns="http://schemas.openxmlformats.org/spreadsheetml/2006/main" id="6" name="Tabla6" displayName="Tabla6" ref="A2:G7" totalsRowShown="0" headerRowDxfId="26" tableBorderDxfId="25">
  <autoFilter ref="A2:G7"/>
  <tableColumns count="7">
    <tableColumn id="1" name="#" dataDxfId="24"/>
    <tableColumn id="2" name="Subcomponente / Procesos" dataDxfId="23"/>
    <tableColumn id="3" name="Actividad "/>
    <tableColumn id="4" name="Meta o producto " dataDxfId="22"/>
    <tableColumn id="5" name="Responsable " dataDxfId="21"/>
    <tableColumn id="6" name="Fecha Programada "/>
    <tableColumn id="7" name="Seguimiento Enero- abril"/>
  </tableColumns>
  <tableStyleInfo name="TableStyleLight13" showFirstColumn="0" showLastColumn="0" showRowStripes="1" showColumnStripes="0"/>
</table>
</file>

<file path=xl/tables/table5.xml><?xml version="1.0" encoding="utf-8"?>
<table xmlns="http://schemas.openxmlformats.org/spreadsheetml/2006/main" id="9" name="Tabla9" displayName="Tabla9" ref="A2:I9" totalsRowShown="0" tableBorderDxfId="20">
  <autoFilter ref="A2:I9"/>
  <tableColumns count="9">
    <tableColumn id="1" name="COMPONENTES" dataDxfId="19"/>
    <tableColumn id="2" name="ACTIVIDADES" dataDxfId="18"/>
    <tableColumn id="3" name="META/PRODUCTO" dataDxfId="17"/>
    <tableColumn id="4" name="RESPONSABLE" dataDxfId="16"/>
    <tableColumn id="5" name="Primer cuatrimestre" dataDxfId="15"/>
    <tableColumn id="6" name="Segundo cuatrimestre" dataDxfId="14"/>
    <tableColumn id="7" name="Tercer cuatrimestre" dataDxfId="13"/>
    <tableColumn id="8" name="FECHA PROGRAMADA" dataDxfId="12"/>
    <tableColumn id="9" name="Seguimiento Enero - Abril" dataDxfId="11"/>
  </tableColumns>
  <tableStyleInfo name="TableStyleLight9" showFirstColumn="0" showLastColumn="0" showRowStripes="1" showColumnStripes="0"/>
</table>
</file>

<file path=xl/tables/table6.xml><?xml version="1.0" encoding="utf-8"?>
<table xmlns="http://schemas.openxmlformats.org/spreadsheetml/2006/main" id="10" name="Tabla10" displayName="Tabla10" ref="A2:H3" totalsRowShown="0" headerRowDxfId="10" dataDxfId="9" tableBorderDxfId="8">
  <autoFilter ref="A2:H3"/>
  <tableColumns count="8">
    <tableColumn id="1" name="#" dataDxfId="7"/>
    <tableColumn id="2" name="Subcomponente / Procesos" dataDxfId="6"/>
    <tableColumn id="3" name="N°" dataDxfId="5"/>
    <tableColumn id="4" name="Actividad " dataDxfId="4"/>
    <tableColumn id="5" name="Meta o producto " dataDxfId="3"/>
    <tableColumn id="6" name="Responsable " dataDxfId="2"/>
    <tableColumn id="7" name="Fecha Programada " dataDxfId="1"/>
    <tableColumn id="8" name="Seguimiento Enero - Abril"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0"/>
  <sheetViews>
    <sheetView showGridLines="0" topLeftCell="C1" zoomScale="130" zoomScaleNormal="130" zoomScaleSheetLayoutView="150" workbookViewId="0">
      <pane ySplit="2" topLeftCell="A3" activePane="bottomLeft" state="frozen"/>
      <selection pane="bottomLeft" activeCell="F9" sqref="F8:F9"/>
    </sheetView>
  </sheetViews>
  <sheetFormatPr baseColWidth="10" defaultColWidth="11.42578125" defaultRowHeight="15" x14ac:dyDescent="0.25"/>
  <cols>
    <col min="1" max="1" width="6.28515625" style="33" customWidth="1"/>
    <col min="2" max="2" width="31.28515625" style="33" customWidth="1"/>
    <col min="3" max="3" width="26.140625" style="33" customWidth="1"/>
    <col min="4" max="4" width="27.7109375" style="33" customWidth="1"/>
    <col min="5" max="5" width="16" style="33" customWidth="1"/>
    <col min="6" max="6" width="17" style="34" customWidth="1"/>
    <col min="7" max="7" width="34.7109375" style="33" customWidth="1"/>
    <col min="8" max="8" width="20" style="33" customWidth="1"/>
    <col min="9" max="9" width="15.42578125" style="33" customWidth="1"/>
    <col min="10" max="10" width="14.7109375" style="33" customWidth="1"/>
    <col min="11" max="16384" width="11.42578125" style="33"/>
  </cols>
  <sheetData>
    <row r="1" spans="1:10" s="31" customFormat="1" ht="17.25" customHeight="1" thickBot="1" x14ac:dyDescent="0.3">
      <c r="A1" s="280" t="s">
        <v>0</v>
      </c>
      <c r="B1" s="280"/>
      <c r="C1" s="280"/>
      <c r="D1" s="280"/>
      <c r="E1" s="280"/>
      <c r="F1" s="280"/>
      <c r="G1" s="280"/>
      <c r="H1" s="281" t="s">
        <v>203</v>
      </c>
      <c r="I1" s="281"/>
      <c r="J1" s="190"/>
    </row>
    <row r="2" spans="1:10" s="32" customFormat="1" ht="40.5" customHeight="1" thickBot="1" x14ac:dyDescent="0.3">
      <c r="A2" s="100" t="s">
        <v>159</v>
      </c>
      <c r="B2" s="101" t="s">
        <v>1</v>
      </c>
      <c r="C2" s="209" t="s">
        <v>3</v>
      </c>
      <c r="D2" s="209" t="s">
        <v>4</v>
      </c>
      <c r="E2" s="209" t="s">
        <v>5</v>
      </c>
      <c r="F2" s="210" t="s">
        <v>6</v>
      </c>
      <c r="G2" s="208" t="s">
        <v>143</v>
      </c>
      <c r="H2" s="191" t="s">
        <v>204</v>
      </c>
      <c r="I2" s="191" t="s">
        <v>205</v>
      </c>
      <c r="J2" s="192"/>
    </row>
    <row r="3" spans="1:10" ht="63.75" x14ac:dyDescent="0.25">
      <c r="A3" s="102">
        <v>1</v>
      </c>
      <c r="B3" s="103" t="s">
        <v>9</v>
      </c>
      <c r="C3" s="199" t="s">
        <v>25</v>
      </c>
      <c r="D3" s="199" t="s">
        <v>109</v>
      </c>
      <c r="E3" s="199" t="s">
        <v>10</v>
      </c>
      <c r="F3" s="200" t="s">
        <v>44</v>
      </c>
      <c r="G3" s="201" t="s">
        <v>144</v>
      </c>
      <c r="H3" s="193" t="s">
        <v>206</v>
      </c>
      <c r="I3" s="194">
        <v>1</v>
      </c>
      <c r="J3" s="195"/>
    </row>
    <row r="4" spans="1:10" ht="68.25" customHeight="1" x14ac:dyDescent="0.25">
      <c r="A4" s="102">
        <v>2</v>
      </c>
      <c r="B4" s="103" t="s">
        <v>11</v>
      </c>
      <c r="C4" s="199" t="s">
        <v>26</v>
      </c>
      <c r="D4" s="199" t="s">
        <v>43</v>
      </c>
      <c r="E4" s="199" t="s">
        <v>10</v>
      </c>
      <c r="F4" s="200" t="s">
        <v>41</v>
      </c>
      <c r="G4" s="201" t="s">
        <v>145</v>
      </c>
      <c r="H4" s="193" t="s">
        <v>207</v>
      </c>
      <c r="I4" s="194">
        <v>1</v>
      </c>
      <c r="J4" s="196"/>
    </row>
    <row r="5" spans="1:10" ht="86.25" customHeight="1" x14ac:dyDescent="0.25">
      <c r="A5" s="102">
        <v>3</v>
      </c>
      <c r="B5" s="104" t="s">
        <v>12</v>
      </c>
      <c r="C5" s="202" t="s">
        <v>105</v>
      </c>
      <c r="D5" s="202" t="s">
        <v>108</v>
      </c>
      <c r="E5" s="202" t="s">
        <v>103</v>
      </c>
      <c r="F5" s="203" t="s">
        <v>42</v>
      </c>
      <c r="G5" s="204" t="s">
        <v>146</v>
      </c>
      <c r="H5" s="267" t="s">
        <v>253</v>
      </c>
      <c r="I5" s="268">
        <v>1</v>
      </c>
      <c r="J5" s="195"/>
    </row>
    <row r="6" spans="1:10" ht="90" customHeight="1" x14ac:dyDescent="0.25">
      <c r="A6" s="105">
        <v>4</v>
      </c>
      <c r="B6" s="106" t="s">
        <v>13</v>
      </c>
      <c r="C6" s="205" t="s">
        <v>106</v>
      </c>
      <c r="D6" s="205" t="s">
        <v>107</v>
      </c>
      <c r="E6" s="205" t="s">
        <v>188</v>
      </c>
      <c r="F6" s="206" t="s">
        <v>42</v>
      </c>
      <c r="G6" s="207" t="s">
        <v>189</v>
      </c>
      <c r="H6" s="193" t="s">
        <v>208</v>
      </c>
      <c r="I6" s="194">
        <v>1</v>
      </c>
      <c r="J6" s="195"/>
    </row>
    <row r="7" spans="1:10" x14ac:dyDescent="0.25">
      <c r="A7" s="64" t="s">
        <v>173</v>
      </c>
      <c r="F7" s="33"/>
      <c r="H7" s="197" t="s">
        <v>209</v>
      </c>
      <c r="I7" s="198">
        <f>AVERAGE(I3:I6)</f>
        <v>1</v>
      </c>
      <c r="J7" s="195"/>
    </row>
    <row r="8" spans="1:10" x14ac:dyDescent="0.25">
      <c r="F8" s="33"/>
    </row>
    <row r="9" spans="1:10" x14ac:dyDescent="0.25">
      <c r="F9" s="33"/>
    </row>
    <row r="10" spans="1:10" x14ac:dyDescent="0.25">
      <c r="F10" s="33"/>
    </row>
    <row r="11" spans="1:10" x14ac:dyDescent="0.25">
      <c r="F11" s="33"/>
    </row>
    <row r="12" spans="1:10" x14ac:dyDescent="0.25">
      <c r="F12" s="33"/>
    </row>
    <row r="13" spans="1:10" x14ac:dyDescent="0.25">
      <c r="F13" s="33"/>
    </row>
    <row r="14" spans="1:10" x14ac:dyDescent="0.25">
      <c r="F14" s="33"/>
    </row>
    <row r="15" spans="1:10" x14ac:dyDescent="0.25">
      <c r="F15" s="33"/>
    </row>
    <row r="16" spans="1:10" x14ac:dyDescent="0.25">
      <c r="F16" s="33"/>
    </row>
    <row r="17" spans="6:6" x14ac:dyDescent="0.25">
      <c r="F17" s="33"/>
    </row>
    <row r="18" spans="6:6" x14ac:dyDescent="0.25">
      <c r="F18" s="33"/>
    </row>
    <row r="19" spans="6:6" x14ac:dyDescent="0.25">
      <c r="F19" s="33"/>
    </row>
    <row r="20" spans="6:6" x14ac:dyDescent="0.25">
      <c r="F20" s="33"/>
    </row>
    <row r="21" spans="6:6" x14ac:dyDescent="0.25">
      <c r="F21" s="33"/>
    </row>
    <row r="22" spans="6:6" x14ac:dyDescent="0.25">
      <c r="F22" s="33"/>
    </row>
    <row r="23" spans="6:6" x14ac:dyDescent="0.25">
      <c r="F23" s="33"/>
    </row>
    <row r="24" spans="6:6" x14ac:dyDescent="0.25">
      <c r="F24" s="33"/>
    </row>
    <row r="25" spans="6:6" x14ac:dyDescent="0.25">
      <c r="F25" s="33"/>
    </row>
    <row r="26" spans="6:6" x14ac:dyDescent="0.25">
      <c r="F26" s="33"/>
    </row>
    <row r="27" spans="6:6" x14ac:dyDescent="0.25">
      <c r="F27" s="33"/>
    </row>
    <row r="28" spans="6:6" x14ac:dyDescent="0.25">
      <c r="F28" s="33"/>
    </row>
    <row r="29" spans="6:6" x14ac:dyDescent="0.25">
      <c r="F29" s="33"/>
    </row>
    <row r="30" spans="6:6" x14ac:dyDescent="0.25">
      <c r="F30" s="33"/>
    </row>
  </sheetData>
  <mergeCells count="2">
    <mergeCell ref="A1:G1"/>
    <mergeCell ref="H1:I1"/>
  </mergeCells>
  <dataValidations count="1">
    <dataValidation type="list" allowBlank="1" showInputMessage="1" showErrorMessage="1" sqref="B3:B6">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9" sqref="P29"/>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6"/>
  <sheetViews>
    <sheetView topLeftCell="D1" zoomScaleNormal="100" zoomScaleSheetLayoutView="110" workbookViewId="0">
      <pane ySplit="2" topLeftCell="A3" activePane="bottomLeft" state="frozen"/>
      <selection pane="bottomLeft" activeCell="L3" sqref="L3"/>
    </sheetView>
  </sheetViews>
  <sheetFormatPr baseColWidth="10" defaultColWidth="11.42578125" defaultRowHeight="15" x14ac:dyDescent="0.25"/>
  <cols>
    <col min="1" max="1" width="5.5703125" style="4" customWidth="1"/>
    <col min="2" max="2" width="22.28515625" style="4" customWidth="1"/>
    <col min="3" max="3" width="23" style="4" customWidth="1"/>
    <col min="4" max="4" width="27.7109375" style="4" customWidth="1"/>
    <col min="5" max="5" width="27" style="4" customWidth="1"/>
    <col min="6" max="6" width="34" style="4" customWidth="1"/>
    <col min="7" max="7" width="30.5703125" style="8" customWidth="1"/>
    <col min="8" max="8" width="21" style="4" customWidth="1"/>
    <col min="9" max="9" width="22.140625" style="4" customWidth="1"/>
    <col min="10" max="10" width="31.85546875" style="4" customWidth="1"/>
    <col min="11" max="11" width="30.140625" style="4" customWidth="1"/>
    <col min="12" max="12" width="23.28515625" style="4" customWidth="1"/>
    <col min="13" max="16384" width="11.42578125" style="4"/>
  </cols>
  <sheetData>
    <row r="1" spans="1:12" s="7" customFormat="1" ht="21.75" customHeight="1" thickBot="1" x14ac:dyDescent="0.3">
      <c r="A1" s="282" t="s">
        <v>18</v>
      </c>
      <c r="B1" s="282"/>
      <c r="C1" s="282"/>
      <c r="D1" s="282"/>
      <c r="E1" s="282"/>
      <c r="F1" s="282"/>
      <c r="G1" s="282"/>
      <c r="H1" s="282"/>
      <c r="I1" s="282"/>
      <c r="J1" s="282"/>
      <c r="K1" s="283" t="s">
        <v>203</v>
      </c>
      <c r="L1" s="284"/>
    </row>
    <row r="2" spans="1:12" s="5" customFormat="1" ht="62.25" customHeight="1" thickBot="1" x14ac:dyDescent="0.3">
      <c r="A2" s="107" t="s">
        <v>159</v>
      </c>
      <c r="B2" s="108" t="s">
        <v>27</v>
      </c>
      <c r="C2" s="108" t="s">
        <v>19</v>
      </c>
      <c r="D2" s="108" t="s">
        <v>20</v>
      </c>
      <c r="E2" s="108" t="s">
        <v>21</v>
      </c>
      <c r="F2" s="108" t="s">
        <v>22</v>
      </c>
      <c r="G2" s="109" t="s">
        <v>23</v>
      </c>
      <c r="H2" s="108" t="s">
        <v>24</v>
      </c>
      <c r="I2" s="108" t="s">
        <v>72</v>
      </c>
      <c r="J2" s="116" t="s">
        <v>143</v>
      </c>
      <c r="K2" s="245" t="s">
        <v>204</v>
      </c>
      <c r="L2" s="245" t="s">
        <v>205</v>
      </c>
    </row>
    <row r="3" spans="1:12" s="36" customFormat="1" ht="159.75" customHeight="1" thickBot="1" x14ac:dyDescent="0.3">
      <c r="A3" s="110">
        <v>1</v>
      </c>
      <c r="B3" s="111" t="s">
        <v>70</v>
      </c>
      <c r="C3" s="111" t="s">
        <v>17</v>
      </c>
      <c r="D3" s="111" t="s">
        <v>71</v>
      </c>
      <c r="E3" s="111" t="s">
        <v>73</v>
      </c>
      <c r="F3" s="112" t="s">
        <v>74</v>
      </c>
      <c r="G3" s="113" t="s">
        <v>102</v>
      </c>
      <c r="H3" s="112" t="s">
        <v>32</v>
      </c>
      <c r="I3" s="114">
        <v>43615</v>
      </c>
      <c r="J3" s="115" t="s">
        <v>147</v>
      </c>
      <c r="K3" s="270" t="s">
        <v>254</v>
      </c>
      <c r="L3" s="271">
        <v>0.3</v>
      </c>
    </row>
    <row r="4" spans="1:12" ht="16.5" thickBot="1" x14ac:dyDescent="0.3">
      <c r="G4" s="4"/>
      <c r="K4" s="244" t="s">
        <v>209</v>
      </c>
      <c r="L4" s="271">
        <f>AVERAGE(L3)</f>
        <v>0.3</v>
      </c>
    </row>
    <row r="5" spans="1:12" x14ac:dyDescent="0.25">
      <c r="G5" s="4"/>
    </row>
    <row r="6" spans="1:12" x14ac:dyDescent="0.25">
      <c r="G6" s="4"/>
    </row>
    <row r="7" spans="1:12" x14ac:dyDescent="0.25">
      <c r="G7" s="4"/>
    </row>
    <row r="8" spans="1:12" x14ac:dyDescent="0.25">
      <c r="G8" s="4"/>
    </row>
    <row r="9" spans="1:12" x14ac:dyDescent="0.25">
      <c r="G9" s="4"/>
    </row>
    <row r="10" spans="1:12" x14ac:dyDescent="0.25">
      <c r="G10" s="4"/>
    </row>
    <row r="11" spans="1:12" x14ac:dyDescent="0.25">
      <c r="G11" s="4"/>
    </row>
    <row r="12" spans="1:12" x14ac:dyDescent="0.25">
      <c r="G12" s="4"/>
    </row>
    <row r="13" spans="1:12" x14ac:dyDescent="0.25">
      <c r="G13" s="4"/>
    </row>
    <row r="14" spans="1:12" x14ac:dyDescent="0.25">
      <c r="G14" s="4"/>
    </row>
    <row r="15" spans="1:12" x14ac:dyDescent="0.25">
      <c r="G15" s="4"/>
    </row>
    <row r="16" spans="1:12"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sheetData>
  <mergeCells count="2">
    <mergeCell ref="A1:J1"/>
    <mergeCell ref="K1:L1"/>
  </mergeCells>
  <pageMargins left="0.7" right="0.7" top="0.75" bottom="0.75" header="0.3" footer="0.3"/>
  <pageSetup paperSize="9" scale="42"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1"/>
  <sheetViews>
    <sheetView topLeftCell="C1" zoomScale="60" zoomScaleNormal="60" workbookViewId="0">
      <selection activeCell="O14" sqref="O14"/>
    </sheetView>
  </sheetViews>
  <sheetFormatPr baseColWidth="10" defaultColWidth="11.42578125" defaultRowHeight="21" x14ac:dyDescent="0.25"/>
  <cols>
    <col min="1" max="1" width="29" style="4" customWidth="1"/>
    <col min="2" max="2" width="68.85546875" style="4" customWidth="1"/>
    <col min="3" max="3" width="72" style="4" customWidth="1"/>
    <col min="4" max="4" width="24" style="29" customWidth="1"/>
    <col min="5" max="5" width="15.5703125" style="29" customWidth="1"/>
    <col min="6" max="6" width="21" style="29" customWidth="1"/>
    <col min="7" max="7" width="17" style="29" customWidth="1"/>
    <col min="8" max="8" width="23.85546875" style="4" customWidth="1"/>
    <col min="9" max="9" width="21" style="73" customWidth="1"/>
    <col min="10" max="10" width="19" style="73" customWidth="1"/>
    <col min="11" max="11" width="21.42578125" style="73" customWidth="1"/>
    <col min="12" max="12" width="27.42578125" style="8" customWidth="1"/>
    <col min="13" max="13" width="62.85546875" style="4" customWidth="1"/>
    <col min="14" max="14" width="46.7109375" style="252" customWidth="1"/>
    <col min="15" max="15" width="27.5703125" style="4" customWidth="1"/>
    <col min="16" max="16384" width="11.42578125" style="4"/>
  </cols>
  <sheetData>
    <row r="1" spans="1:15" s="35" customFormat="1" ht="36.75" customHeight="1" thickBot="1" x14ac:dyDescent="0.3">
      <c r="A1" s="285" t="s">
        <v>130</v>
      </c>
      <c r="B1" s="286"/>
      <c r="C1" s="286"/>
      <c r="D1" s="286"/>
      <c r="E1" s="286"/>
      <c r="F1" s="286"/>
      <c r="G1" s="286"/>
      <c r="H1" s="286"/>
      <c r="I1" s="286"/>
      <c r="J1" s="286"/>
      <c r="K1" s="286"/>
      <c r="L1" s="286"/>
      <c r="M1" s="286"/>
      <c r="N1" s="287" t="s">
        <v>203</v>
      </c>
      <c r="O1" s="287"/>
    </row>
    <row r="2" spans="1:15" s="35" customFormat="1" ht="84" customHeight="1" thickBot="1" x14ac:dyDescent="0.3">
      <c r="A2" s="37" t="s">
        <v>110</v>
      </c>
      <c r="B2" s="74" t="s">
        <v>75</v>
      </c>
      <c r="C2" s="133" t="s">
        <v>131</v>
      </c>
      <c r="D2" s="138" t="s">
        <v>161</v>
      </c>
      <c r="E2" s="75" t="s">
        <v>162</v>
      </c>
      <c r="F2" s="76" t="s">
        <v>163</v>
      </c>
      <c r="G2" s="75" t="s">
        <v>164</v>
      </c>
      <c r="H2" s="133" t="s">
        <v>133</v>
      </c>
      <c r="I2" s="171" t="s">
        <v>165</v>
      </c>
      <c r="J2" s="76" t="s">
        <v>166</v>
      </c>
      <c r="K2" s="75" t="s">
        <v>167</v>
      </c>
      <c r="L2" s="139" t="s">
        <v>72</v>
      </c>
      <c r="M2" s="135" t="s">
        <v>148</v>
      </c>
      <c r="N2" s="250" t="s">
        <v>204</v>
      </c>
      <c r="O2" s="272" t="s">
        <v>205</v>
      </c>
    </row>
    <row r="3" spans="1:15" s="11" customFormat="1" ht="191.25" customHeight="1" x14ac:dyDescent="0.25">
      <c r="A3" s="134" t="s">
        <v>114</v>
      </c>
      <c r="B3" s="151" t="s">
        <v>127</v>
      </c>
      <c r="C3" s="155" t="s">
        <v>194</v>
      </c>
      <c r="D3" s="160"/>
      <c r="E3" s="25" t="s">
        <v>86</v>
      </c>
      <c r="F3" s="25"/>
      <c r="G3" s="49"/>
      <c r="H3" s="53" t="s">
        <v>32</v>
      </c>
      <c r="I3" s="172"/>
      <c r="J3" s="65" t="s">
        <v>101</v>
      </c>
      <c r="K3" s="66"/>
      <c r="L3" s="165" t="s">
        <v>140</v>
      </c>
      <c r="M3" s="253" t="s">
        <v>202</v>
      </c>
      <c r="N3" s="256" t="s">
        <v>255</v>
      </c>
      <c r="O3" s="273">
        <v>0.2</v>
      </c>
    </row>
    <row r="4" spans="1:15" s="11" customFormat="1" ht="90.75" customHeight="1" x14ac:dyDescent="0.25">
      <c r="A4" s="38" t="s">
        <v>113</v>
      </c>
      <c r="B4" s="59" t="s">
        <v>91</v>
      </c>
      <c r="C4" s="155" t="s">
        <v>195</v>
      </c>
      <c r="D4" s="43" t="s">
        <v>86</v>
      </c>
      <c r="E4" s="26"/>
      <c r="F4" s="26"/>
      <c r="G4" s="44"/>
      <c r="H4" s="52" t="s">
        <v>32</v>
      </c>
      <c r="I4" s="173"/>
      <c r="J4" s="67" t="s">
        <v>101</v>
      </c>
      <c r="K4" s="68"/>
      <c r="L4" s="166" t="s">
        <v>140</v>
      </c>
      <c r="M4" s="254" t="s">
        <v>193</v>
      </c>
      <c r="N4" s="256" t="s">
        <v>241</v>
      </c>
      <c r="O4" s="273">
        <v>0.5</v>
      </c>
    </row>
    <row r="5" spans="1:15" ht="84.75" customHeight="1" x14ac:dyDescent="0.25">
      <c r="A5" s="56" t="s">
        <v>111</v>
      </c>
      <c r="B5" s="152" t="s">
        <v>78</v>
      </c>
      <c r="C5" s="155" t="s">
        <v>117</v>
      </c>
      <c r="D5" s="45" t="s">
        <v>86</v>
      </c>
      <c r="E5" s="26"/>
      <c r="F5" s="26"/>
      <c r="G5" s="44"/>
      <c r="H5" s="52" t="s">
        <v>32</v>
      </c>
      <c r="I5" s="173"/>
      <c r="J5" s="67" t="s">
        <v>101</v>
      </c>
      <c r="K5" s="68"/>
      <c r="L5" s="166" t="s">
        <v>140</v>
      </c>
      <c r="M5" s="255" t="s">
        <v>182</v>
      </c>
      <c r="N5" s="256" t="s">
        <v>242</v>
      </c>
      <c r="O5" s="274">
        <v>0</v>
      </c>
    </row>
    <row r="6" spans="1:15" ht="153" customHeight="1" x14ac:dyDescent="0.25">
      <c r="A6" s="39" t="s">
        <v>115</v>
      </c>
      <c r="B6" s="60" t="s">
        <v>128</v>
      </c>
      <c r="C6" s="57" t="s">
        <v>129</v>
      </c>
      <c r="D6" s="45" t="s">
        <v>86</v>
      </c>
      <c r="E6" s="26"/>
      <c r="F6" s="26"/>
      <c r="G6" s="44"/>
      <c r="H6" s="52" t="s">
        <v>190</v>
      </c>
      <c r="I6" s="173"/>
      <c r="J6" s="67" t="s">
        <v>101</v>
      </c>
      <c r="K6" s="69"/>
      <c r="L6" s="167" t="s">
        <v>94</v>
      </c>
      <c r="M6" s="137" t="s">
        <v>154</v>
      </c>
      <c r="N6" s="256" t="s">
        <v>256</v>
      </c>
      <c r="O6" s="275">
        <v>0.5</v>
      </c>
    </row>
    <row r="7" spans="1:15" ht="71.25" customHeight="1" x14ac:dyDescent="0.25">
      <c r="A7" s="38" t="s">
        <v>112</v>
      </c>
      <c r="B7" s="59" t="s">
        <v>87</v>
      </c>
      <c r="C7" s="57" t="s">
        <v>95</v>
      </c>
      <c r="D7" s="45"/>
      <c r="E7" s="26" t="s">
        <v>86</v>
      </c>
      <c r="F7" s="26"/>
      <c r="G7" s="44"/>
      <c r="H7" s="52" t="s">
        <v>32</v>
      </c>
      <c r="I7" s="174" t="s">
        <v>101</v>
      </c>
      <c r="J7" s="68"/>
      <c r="K7" s="68"/>
      <c r="L7" s="149" t="s">
        <v>141</v>
      </c>
      <c r="M7" s="136" t="s">
        <v>149</v>
      </c>
      <c r="N7" s="266" t="s">
        <v>243</v>
      </c>
      <c r="O7" s="275">
        <v>1</v>
      </c>
    </row>
    <row r="8" spans="1:15" ht="215.25" customHeight="1" x14ac:dyDescent="0.25">
      <c r="A8" s="39" t="s">
        <v>118</v>
      </c>
      <c r="B8" s="60" t="s">
        <v>119</v>
      </c>
      <c r="C8" s="156" t="s">
        <v>120</v>
      </c>
      <c r="D8" s="45"/>
      <c r="E8" s="26" t="s">
        <v>86</v>
      </c>
      <c r="F8" s="26" t="s">
        <v>86</v>
      </c>
      <c r="G8" s="44"/>
      <c r="H8" s="52" t="s">
        <v>32</v>
      </c>
      <c r="I8" s="173"/>
      <c r="J8" s="67" t="s">
        <v>101</v>
      </c>
      <c r="K8" s="68"/>
      <c r="L8" s="149" t="s">
        <v>140</v>
      </c>
      <c r="M8" s="137" t="s">
        <v>151</v>
      </c>
      <c r="N8" s="214" t="s">
        <v>239</v>
      </c>
      <c r="O8" s="211">
        <v>0</v>
      </c>
    </row>
    <row r="9" spans="1:15" ht="123" customHeight="1" x14ac:dyDescent="0.25">
      <c r="A9" s="39" t="s">
        <v>112</v>
      </c>
      <c r="B9" s="61" t="s">
        <v>88</v>
      </c>
      <c r="C9" s="157" t="s">
        <v>121</v>
      </c>
      <c r="D9" s="45"/>
      <c r="E9" s="26"/>
      <c r="F9" s="26" t="s">
        <v>86</v>
      </c>
      <c r="G9" s="44"/>
      <c r="H9" s="52" t="s">
        <v>32</v>
      </c>
      <c r="I9" s="173"/>
      <c r="J9" s="67" t="s">
        <v>101</v>
      </c>
      <c r="K9" s="67" t="s">
        <v>101</v>
      </c>
      <c r="L9" s="168" t="s">
        <v>93</v>
      </c>
      <c r="M9" s="161" t="s">
        <v>150</v>
      </c>
      <c r="N9" s="214" t="s">
        <v>238</v>
      </c>
      <c r="O9" s="211">
        <v>0</v>
      </c>
    </row>
    <row r="10" spans="1:15" ht="97.5" customHeight="1" thickBot="1" x14ac:dyDescent="0.3">
      <c r="A10" s="40" t="s">
        <v>116</v>
      </c>
      <c r="B10" s="153" t="s">
        <v>89</v>
      </c>
      <c r="C10" s="158" t="s">
        <v>96</v>
      </c>
      <c r="D10" s="46"/>
      <c r="E10" s="28" t="s">
        <v>86</v>
      </c>
      <c r="F10" s="28"/>
      <c r="G10" s="47"/>
      <c r="H10" s="177" t="s">
        <v>32</v>
      </c>
      <c r="I10" s="175"/>
      <c r="J10" s="70" t="s">
        <v>101</v>
      </c>
      <c r="K10" s="71"/>
      <c r="L10" s="169" t="s">
        <v>140</v>
      </c>
      <c r="M10" s="162" t="s">
        <v>152</v>
      </c>
      <c r="N10" s="214" t="s">
        <v>239</v>
      </c>
      <c r="O10" s="211">
        <v>0</v>
      </c>
    </row>
    <row r="11" spans="1:15" ht="82.5" customHeight="1" x14ac:dyDescent="0.25">
      <c r="A11" s="41" t="s">
        <v>113</v>
      </c>
      <c r="B11" s="154" t="s">
        <v>90</v>
      </c>
      <c r="C11" s="159" t="s">
        <v>97</v>
      </c>
      <c r="D11" s="48"/>
      <c r="E11" s="25"/>
      <c r="F11" s="25" t="s">
        <v>86</v>
      </c>
      <c r="G11" s="49"/>
      <c r="H11" s="53" t="s">
        <v>32</v>
      </c>
      <c r="I11" s="176"/>
      <c r="J11" s="72" t="s">
        <v>101</v>
      </c>
      <c r="K11" s="72" t="s">
        <v>101</v>
      </c>
      <c r="L11" s="170" t="s">
        <v>93</v>
      </c>
      <c r="M11" s="163" t="s">
        <v>153</v>
      </c>
      <c r="N11" s="214" t="s">
        <v>238</v>
      </c>
      <c r="O11" s="211">
        <v>0</v>
      </c>
    </row>
    <row r="12" spans="1:15" ht="174.75" customHeight="1" x14ac:dyDescent="0.25">
      <c r="A12" s="38" t="s">
        <v>113</v>
      </c>
      <c r="B12" s="62" t="s">
        <v>92</v>
      </c>
      <c r="C12" s="156" t="s">
        <v>98</v>
      </c>
      <c r="D12" s="45"/>
      <c r="E12" s="26" t="s">
        <v>86</v>
      </c>
      <c r="F12" s="26"/>
      <c r="G12" s="44"/>
      <c r="H12" s="52" t="s">
        <v>32</v>
      </c>
      <c r="I12" s="173"/>
      <c r="J12" s="72" t="s">
        <v>101</v>
      </c>
      <c r="K12" s="68"/>
      <c r="L12" s="149" t="s">
        <v>140</v>
      </c>
      <c r="M12" s="163" t="s">
        <v>155</v>
      </c>
      <c r="N12" s="214" t="s">
        <v>210</v>
      </c>
      <c r="O12" s="276">
        <v>1</v>
      </c>
    </row>
    <row r="13" spans="1:15" ht="290.25" customHeight="1" x14ac:dyDescent="0.25">
      <c r="A13" s="38" t="s">
        <v>113</v>
      </c>
      <c r="B13" s="62" t="s">
        <v>104</v>
      </c>
      <c r="C13" s="57" t="s">
        <v>100</v>
      </c>
      <c r="D13" s="45"/>
      <c r="E13" s="26"/>
      <c r="F13" s="26"/>
      <c r="G13" s="44" t="s">
        <v>101</v>
      </c>
      <c r="H13" s="52" t="s">
        <v>32</v>
      </c>
      <c r="I13" s="173"/>
      <c r="J13" s="69"/>
      <c r="K13" s="67" t="s">
        <v>101</v>
      </c>
      <c r="L13" s="149" t="s">
        <v>93</v>
      </c>
      <c r="M13" s="162" t="s">
        <v>156</v>
      </c>
      <c r="N13" s="214" t="s">
        <v>240</v>
      </c>
      <c r="O13" s="211">
        <v>0</v>
      </c>
    </row>
    <row r="14" spans="1:15" ht="126.75" customHeight="1" thickBot="1" x14ac:dyDescent="0.3">
      <c r="A14" s="42" t="s">
        <v>113</v>
      </c>
      <c r="B14" s="63" t="s">
        <v>191</v>
      </c>
      <c r="C14" s="58" t="s">
        <v>99</v>
      </c>
      <c r="D14" s="50"/>
      <c r="E14" s="27"/>
      <c r="F14" s="27"/>
      <c r="G14" s="51" t="s">
        <v>101</v>
      </c>
      <c r="H14" s="42" t="s">
        <v>188</v>
      </c>
      <c r="I14" s="175"/>
      <c r="J14" s="70" t="s">
        <v>101</v>
      </c>
      <c r="K14" s="70" t="s">
        <v>101</v>
      </c>
      <c r="L14" s="150" t="s">
        <v>93</v>
      </c>
      <c r="M14" s="164" t="s">
        <v>192</v>
      </c>
      <c r="N14" s="214" t="s">
        <v>211</v>
      </c>
      <c r="O14" s="276">
        <v>1</v>
      </c>
    </row>
    <row r="15" spans="1:15" x14ac:dyDescent="0.25">
      <c r="A15" s="90" t="s">
        <v>173</v>
      </c>
      <c r="L15" s="4"/>
      <c r="N15" s="251" t="s">
        <v>209</v>
      </c>
      <c r="O15" s="277">
        <f>AVERAGE(O3:O14)</f>
        <v>0.35000000000000003</v>
      </c>
    </row>
    <row r="16" spans="1:15" x14ac:dyDescent="0.25">
      <c r="L16" s="4"/>
    </row>
    <row r="17" spans="12:12" x14ac:dyDescent="0.25">
      <c r="L17" s="4"/>
    </row>
    <row r="18" spans="12:12" x14ac:dyDescent="0.25">
      <c r="L18" s="4"/>
    </row>
    <row r="19" spans="12:12" x14ac:dyDescent="0.25">
      <c r="L19" s="4"/>
    </row>
    <row r="20" spans="12:12" x14ac:dyDescent="0.25">
      <c r="L20" s="4"/>
    </row>
    <row r="21" spans="12:12" x14ac:dyDescent="0.25">
      <c r="L21" s="4"/>
    </row>
  </sheetData>
  <mergeCells count="2">
    <mergeCell ref="A1:M1"/>
    <mergeCell ref="N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topLeftCell="D1" zoomScale="95" zoomScaleNormal="95" workbookViewId="0">
      <selection activeCell="H3" sqref="H3"/>
    </sheetView>
  </sheetViews>
  <sheetFormatPr baseColWidth="10" defaultColWidth="11.42578125" defaultRowHeight="15" x14ac:dyDescent="0.25"/>
  <cols>
    <col min="1" max="1" width="5.28515625" style="22" customWidth="1"/>
    <col min="2" max="2" width="31.28515625" style="2" customWidth="1"/>
    <col min="3" max="3" width="49.5703125" style="2" customWidth="1"/>
    <col min="4" max="4" width="34.7109375" style="2" customWidth="1"/>
    <col min="5" max="5" width="23.85546875" style="2" customWidth="1"/>
    <col min="6" max="6" width="25.5703125" style="3" bestFit="1" customWidth="1"/>
    <col min="7" max="7" width="55.5703125" style="2" customWidth="1"/>
    <col min="8" max="8" width="48.7109375" style="33" customWidth="1"/>
    <col min="9" max="9" width="16.42578125" style="2" customWidth="1"/>
    <col min="10" max="16384" width="11.42578125" style="2"/>
  </cols>
  <sheetData>
    <row r="1" spans="1:9" s="6" customFormat="1" ht="21.75" customHeight="1" thickBot="1" x14ac:dyDescent="0.3">
      <c r="A1" s="288" t="s">
        <v>7</v>
      </c>
      <c r="B1" s="289"/>
      <c r="C1" s="289"/>
      <c r="D1" s="289"/>
      <c r="E1" s="289"/>
      <c r="F1" s="289"/>
      <c r="G1" s="289"/>
      <c r="H1" s="287" t="s">
        <v>203</v>
      </c>
      <c r="I1" s="287"/>
    </row>
    <row r="2" spans="1:9" s="5" customFormat="1" ht="56.25" customHeight="1" thickBot="1" x14ac:dyDescent="0.4">
      <c r="A2" s="84" t="s">
        <v>159</v>
      </c>
      <c r="B2" s="85" t="s">
        <v>1</v>
      </c>
      <c r="C2" s="86" t="s">
        <v>3</v>
      </c>
      <c r="D2" s="86" t="s">
        <v>4</v>
      </c>
      <c r="E2" s="86" t="s">
        <v>5</v>
      </c>
      <c r="F2" s="87" t="s">
        <v>6</v>
      </c>
      <c r="G2" s="88" t="s">
        <v>143</v>
      </c>
      <c r="H2" s="213" t="s">
        <v>204</v>
      </c>
      <c r="I2" s="213" t="s">
        <v>205</v>
      </c>
    </row>
    <row r="3" spans="1:9" s="5" customFormat="1" ht="301.5" customHeight="1" x14ac:dyDescent="0.25">
      <c r="A3" s="77">
        <v>1</v>
      </c>
      <c r="B3" s="1" t="s">
        <v>50</v>
      </c>
      <c r="C3" s="1" t="s">
        <v>63</v>
      </c>
      <c r="D3" s="1" t="s">
        <v>138</v>
      </c>
      <c r="E3" s="1" t="s">
        <v>61</v>
      </c>
      <c r="F3" s="19" t="s">
        <v>45</v>
      </c>
      <c r="G3" s="79" t="s">
        <v>158</v>
      </c>
      <c r="H3" s="266" t="s">
        <v>267</v>
      </c>
      <c r="I3" s="257">
        <v>0</v>
      </c>
    </row>
    <row r="4" spans="1:9" ht="62.25" customHeight="1" x14ac:dyDescent="0.25">
      <c r="A4" s="78">
        <v>2</v>
      </c>
      <c r="B4" s="1" t="s">
        <v>50</v>
      </c>
      <c r="C4" s="1" t="s">
        <v>51</v>
      </c>
      <c r="D4" s="1" t="s">
        <v>64</v>
      </c>
      <c r="E4" s="1" t="s">
        <v>61</v>
      </c>
      <c r="F4" s="19" t="s">
        <v>65</v>
      </c>
      <c r="G4" s="79" t="s">
        <v>168</v>
      </c>
      <c r="H4" s="265" t="s">
        <v>251</v>
      </c>
      <c r="I4" s="217">
        <v>1</v>
      </c>
    </row>
    <row r="5" spans="1:9" ht="92.25" customHeight="1" x14ac:dyDescent="0.25">
      <c r="A5" s="78">
        <v>3</v>
      </c>
      <c r="B5" s="1" t="s">
        <v>14</v>
      </c>
      <c r="C5" s="1" t="s">
        <v>59</v>
      </c>
      <c r="D5" s="1" t="s">
        <v>68</v>
      </c>
      <c r="E5" s="1" t="s">
        <v>61</v>
      </c>
      <c r="F5" s="19" t="s">
        <v>45</v>
      </c>
      <c r="G5" s="79" t="s">
        <v>169</v>
      </c>
      <c r="H5" s="278" t="s">
        <v>264</v>
      </c>
      <c r="I5" s="276">
        <v>1</v>
      </c>
    </row>
    <row r="6" spans="1:9" ht="117.75" customHeight="1" x14ac:dyDescent="0.25">
      <c r="A6" s="78">
        <v>4</v>
      </c>
      <c r="B6" s="1" t="s">
        <v>14</v>
      </c>
      <c r="C6" s="1" t="s">
        <v>58</v>
      </c>
      <c r="D6" s="1" t="s">
        <v>62</v>
      </c>
      <c r="E6" s="1" t="s">
        <v>61</v>
      </c>
      <c r="F6" s="19" t="s">
        <v>45</v>
      </c>
      <c r="G6" s="79" t="s">
        <v>170</v>
      </c>
      <c r="H6" s="278" t="s">
        <v>265</v>
      </c>
      <c r="I6" s="275">
        <v>0</v>
      </c>
    </row>
    <row r="7" spans="1:9" ht="76.5" customHeight="1" x14ac:dyDescent="0.25">
      <c r="A7" s="78">
        <v>5</v>
      </c>
      <c r="B7" s="1" t="s">
        <v>15</v>
      </c>
      <c r="C7" s="1" t="s">
        <v>60</v>
      </c>
      <c r="D7" s="1" t="s">
        <v>66</v>
      </c>
      <c r="E7" s="1" t="s">
        <v>139</v>
      </c>
      <c r="F7" s="19" t="s">
        <v>45</v>
      </c>
      <c r="G7" s="79" t="s">
        <v>174</v>
      </c>
      <c r="H7" s="265" t="s">
        <v>244</v>
      </c>
      <c r="I7" s="141">
        <v>0</v>
      </c>
    </row>
    <row r="8" spans="1:9" ht="90" x14ac:dyDescent="0.25">
      <c r="A8" s="80">
        <v>6</v>
      </c>
      <c r="B8" s="81" t="s">
        <v>16</v>
      </c>
      <c r="C8" s="81" t="s">
        <v>171</v>
      </c>
      <c r="D8" s="81" t="s">
        <v>67</v>
      </c>
      <c r="E8" s="81" t="s">
        <v>61</v>
      </c>
      <c r="F8" s="82" t="s">
        <v>45</v>
      </c>
      <c r="G8" s="83" t="s">
        <v>172</v>
      </c>
      <c r="H8" s="265" t="s">
        <v>244</v>
      </c>
      <c r="I8" s="141">
        <v>0</v>
      </c>
    </row>
    <row r="9" spans="1:9" ht="30" x14ac:dyDescent="0.25">
      <c r="A9" s="89" t="s">
        <v>160</v>
      </c>
      <c r="F9" s="2"/>
      <c r="H9" s="212" t="s">
        <v>209</v>
      </c>
      <c r="I9" s="248">
        <f>AVERAGE(I3:I8)</f>
        <v>0.33333333333333331</v>
      </c>
    </row>
    <row r="10" spans="1:9" x14ac:dyDescent="0.25">
      <c r="F10" s="2"/>
    </row>
    <row r="11" spans="1:9" x14ac:dyDescent="0.25">
      <c r="F11" s="2"/>
    </row>
    <row r="12" spans="1:9" x14ac:dyDescent="0.25">
      <c r="F12" s="2"/>
    </row>
    <row r="13" spans="1:9" x14ac:dyDescent="0.25">
      <c r="F13" s="2"/>
    </row>
    <row r="14" spans="1:9" x14ac:dyDescent="0.25">
      <c r="F14" s="2"/>
    </row>
    <row r="15" spans="1:9" x14ac:dyDescent="0.25">
      <c r="F15" s="2"/>
    </row>
    <row r="16" spans="1:9" x14ac:dyDescent="0.25">
      <c r="F16" s="2"/>
    </row>
    <row r="17" spans="6:6" x14ac:dyDescent="0.25">
      <c r="F17" s="2"/>
    </row>
    <row r="18" spans="6:6" x14ac:dyDescent="0.25">
      <c r="F18" s="2"/>
    </row>
    <row r="19" spans="6:6" x14ac:dyDescent="0.25">
      <c r="F19" s="2"/>
    </row>
    <row r="20" spans="6:6" x14ac:dyDescent="0.25">
      <c r="F20" s="2"/>
    </row>
    <row r="21" spans="6:6" x14ac:dyDescent="0.25">
      <c r="F21" s="2"/>
    </row>
    <row r="22" spans="6:6" x14ac:dyDescent="0.25">
      <c r="F22" s="2"/>
    </row>
    <row r="23" spans="6:6" x14ac:dyDescent="0.25">
      <c r="F23" s="2"/>
    </row>
    <row r="24" spans="6:6" x14ac:dyDescent="0.25">
      <c r="F24" s="2"/>
    </row>
  </sheetData>
  <mergeCells count="2">
    <mergeCell ref="A1:G1"/>
    <mergeCell ref="H1:I1"/>
  </mergeCells>
  <dataValidations count="1">
    <dataValidation type="list" allowBlank="1" showInputMessage="1" showErrorMessage="1" sqref="B3:B24">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0"/>
  <sheetViews>
    <sheetView showGridLines="0" topLeftCell="A7" zoomScale="91" zoomScaleNormal="91" zoomScaleSheetLayoutView="106" workbookViewId="0">
      <selection activeCell="K7" sqref="K7"/>
    </sheetView>
  </sheetViews>
  <sheetFormatPr baseColWidth="10" defaultColWidth="11.42578125" defaultRowHeight="15" x14ac:dyDescent="0.25"/>
  <cols>
    <col min="1" max="1" width="5.7109375" style="4" customWidth="1"/>
    <col min="2" max="2" width="31.28515625" style="4" customWidth="1"/>
    <col min="3" max="3" width="33.42578125" style="4" customWidth="1"/>
    <col min="4" max="4" width="35.5703125" style="4" customWidth="1"/>
    <col min="5" max="5" width="23.85546875" style="4" customWidth="1"/>
    <col min="6" max="6" width="29.140625" style="8" customWidth="1"/>
    <col min="7" max="7" width="40.7109375" style="4" customWidth="1"/>
    <col min="8" max="8" width="52.28515625" style="4" customWidth="1"/>
    <col min="9" max="9" width="19.7109375" style="36" customWidth="1"/>
    <col min="10" max="16384" width="11.42578125" style="4"/>
  </cols>
  <sheetData>
    <row r="1" spans="1:9" s="7" customFormat="1" ht="32.25" customHeight="1" x14ac:dyDescent="0.25">
      <c r="A1" s="290" t="s">
        <v>8</v>
      </c>
      <c r="B1" s="291"/>
      <c r="C1" s="291"/>
      <c r="D1" s="291"/>
      <c r="E1" s="291"/>
      <c r="F1" s="291"/>
      <c r="G1" s="291"/>
      <c r="H1" s="292" t="s">
        <v>203</v>
      </c>
      <c r="I1" s="292"/>
    </row>
    <row r="2" spans="1:9" s="5" customFormat="1" ht="39.75" customHeight="1" x14ac:dyDescent="0.25">
      <c r="A2" s="96" t="s">
        <v>159</v>
      </c>
      <c r="B2" s="97" t="s">
        <v>1</v>
      </c>
      <c r="C2" s="97" t="s">
        <v>3</v>
      </c>
      <c r="D2" s="97" t="s">
        <v>4</v>
      </c>
      <c r="E2" s="97" t="s">
        <v>5</v>
      </c>
      <c r="F2" s="98" t="s">
        <v>6</v>
      </c>
      <c r="G2" s="99" t="s">
        <v>175</v>
      </c>
      <c r="H2" s="213" t="s">
        <v>204</v>
      </c>
      <c r="I2" s="213" t="s">
        <v>205</v>
      </c>
    </row>
    <row r="3" spans="1:9" s="5" customFormat="1" ht="147.75" customHeight="1" x14ac:dyDescent="0.25">
      <c r="A3" s="91">
        <v>1</v>
      </c>
      <c r="B3" s="14" t="s">
        <v>31</v>
      </c>
      <c r="C3" s="15" t="s">
        <v>30</v>
      </c>
      <c r="D3" s="14" t="s">
        <v>39</v>
      </c>
      <c r="E3" s="14" t="s">
        <v>32</v>
      </c>
      <c r="F3" s="13" t="s">
        <v>47</v>
      </c>
      <c r="G3" s="93" t="s">
        <v>196</v>
      </c>
      <c r="H3" s="215" t="s">
        <v>252</v>
      </c>
      <c r="I3" s="216">
        <v>1</v>
      </c>
    </row>
    <row r="4" spans="1:9" s="5" customFormat="1" ht="155.25" customHeight="1" x14ac:dyDescent="0.25">
      <c r="A4" s="91">
        <v>2</v>
      </c>
      <c r="B4" s="12" t="s">
        <v>34</v>
      </c>
      <c r="C4" s="12" t="s">
        <v>33</v>
      </c>
      <c r="D4" s="30" t="s">
        <v>40</v>
      </c>
      <c r="E4" s="12" t="s">
        <v>35</v>
      </c>
      <c r="F4" s="18" t="s">
        <v>48</v>
      </c>
      <c r="G4" s="94" t="s">
        <v>176</v>
      </c>
      <c r="H4" s="215" t="s">
        <v>245</v>
      </c>
      <c r="I4" s="257">
        <v>0</v>
      </c>
    </row>
    <row r="5" spans="1:9" s="5" customFormat="1" ht="90" customHeight="1" x14ac:dyDescent="0.25">
      <c r="A5" s="91">
        <v>3</v>
      </c>
      <c r="B5" s="12" t="s">
        <v>34</v>
      </c>
      <c r="C5" s="14" t="s">
        <v>136</v>
      </c>
      <c r="D5" s="14" t="s">
        <v>135</v>
      </c>
      <c r="E5" s="14" t="s">
        <v>197</v>
      </c>
      <c r="F5" s="21" t="s">
        <v>53</v>
      </c>
      <c r="G5" s="95" t="s">
        <v>177</v>
      </c>
      <c r="H5" s="215" t="s">
        <v>245</v>
      </c>
      <c r="I5" s="257">
        <v>0</v>
      </c>
    </row>
    <row r="6" spans="1:9" s="5" customFormat="1" ht="304.5" customHeight="1" x14ac:dyDescent="0.25">
      <c r="A6" s="91">
        <v>4</v>
      </c>
      <c r="B6" s="20" t="s">
        <v>52</v>
      </c>
      <c r="C6" s="14" t="s">
        <v>54</v>
      </c>
      <c r="D6" s="14" t="s">
        <v>137</v>
      </c>
      <c r="E6" s="14" t="s">
        <v>198</v>
      </c>
      <c r="F6" s="21" t="s">
        <v>46</v>
      </c>
      <c r="G6" s="95" t="s">
        <v>178</v>
      </c>
      <c r="H6" s="247" t="s">
        <v>268</v>
      </c>
      <c r="I6" s="257">
        <v>0.32</v>
      </c>
    </row>
    <row r="7" spans="1:9" ht="304.5" customHeight="1" x14ac:dyDescent="0.25">
      <c r="A7" s="178">
        <v>5</v>
      </c>
      <c r="B7" s="179" t="s">
        <v>28</v>
      </c>
      <c r="C7" s="180" t="s">
        <v>38</v>
      </c>
      <c r="D7" s="180" t="s">
        <v>37</v>
      </c>
      <c r="E7" s="180" t="s">
        <v>199</v>
      </c>
      <c r="F7" s="181" t="s">
        <v>49</v>
      </c>
      <c r="G7" s="182" t="s">
        <v>179</v>
      </c>
      <c r="H7" s="215" t="s">
        <v>250</v>
      </c>
      <c r="I7" s="258">
        <v>0</v>
      </c>
    </row>
    <row r="8" spans="1:9" x14ac:dyDescent="0.25">
      <c r="F8" s="4"/>
      <c r="H8" s="212" t="s">
        <v>209</v>
      </c>
      <c r="I8" s="259">
        <f>AVERAGE(I3:I7)</f>
        <v>0.26400000000000001</v>
      </c>
    </row>
    <row r="9" spans="1:9" x14ac:dyDescent="0.25">
      <c r="F9" s="4"/>
    </row>
    <row r="10" spans="1:9" x14ac:dyDescent="0.25">
      <c r="F10" s="4"/>
    </row>
    <row r="11" spans="1:9" x14ac:dyDescent="0.25">
      <c r="F11" s="4"/>
    </row>
    <row r="12" spans="1:9" x14ac:dyDescent="0.25">
      <c r="F12" s="4"/>
    </row>
    <row r="13" spans="1:9" x14ac:dyDescent="0.25">
      <c r="F13" s="4"/>
    </row>
    <row r="14" spans="1:9" x14ac:dyDescent="0.25">
      <c r="F14" s="4"/>
    </row>
    <row r="15" spans="1:9" x14ac:dyDescent="0.25">
      <c r="F15" s="4"/>
    </row>
    <row r="16" spans="1:9" x14ac:dyDescent="0.25">
      <c r="F16" s="4"/>
    </row>
    <row r="17" spans="6:6" x14ac:dyDescent="0.25">
      <c r="F17" s="4"/>
    </row>
    <row r="18" spans="6:6" x14ac:dyDescent="0.25">
      <c r="F18" s="4"/>
    </row>
    <row r="19" spans="6:6" x14ac:dyDescent="0.25">
      <c r="F19" s="4"/>
    </row>
    <row r="20" spans="6:6" x14ac:dyDescent="0.25">
      <c r="F20" s="4"/>
    </row>
    <row r="21" spans="6:6" x14ac:dyDescent="0.25">
      <c r="F21" s="4"/>
    </row>
    <row r="22" spans="6:6" x14ac:dyDescent="0.25">
      <c r="F22" s="4"/>
    </row>
    <row r="23" spans="6:6" x14ac:dyDescent="0.25">
      <c r="F23" s="4"/>
    </row>
    <row r="24" spans="6:6" x14ac:dyDescent="0.25">
      <c r="F24" s="4"/>
    </row>
    <row r="25" spans="6:6" x14ac:dyDescent="0.25">
      <c r="F25" s="4"/>
    </row>
    <row r="26" spans="6:6" x14ac:dyDescent="0.25">
      <c r="F26" s="4"/>
    </row>
    <row r="27" spans="6:6" x14ac:dyDescent="0.25">
      <c r="F27" s="4"/>
    </row>
    <row r="28" spans="6:6" x14ac:dyDescent="0.25">
      <c r="F28" s="4"/>
    </row>
    <row r="29" spans="6:6" x14ac:dyDescent="0.25">
      <c r="F29" s="4"/>
    </row>
    <row r="30" spans="6:6" x14ac:dyDescent="0.25">
      <c r="F30" s="4"/>
    </row>
  </sheetData>
  <mergeCells count="2">
    <mergeCell ref="A1:G1"/>
    <mergeCell ref="H1:I1"/>
  </mergeCells>
  <dataValidations disablePrompts="1" count="1">
    <dataValidation type="list" allowBlank="1" showInputMessage="1" showErrorMessage="1" sqref="B8:B27">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L31" sqref="L31"/>
    </sheetView>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
  <sheetViews>
    <sheetView topLeftCell="C7" zoomScale="60" zoomScaleNormal="60" workbookViewId="0">
      <selection activeCell="J26" sqref="J26"/>
    </sheetView>
  </sheetViews>
  <sheetFormatPr baseColWidth="10" defaultColWidth="46.7109375" defaultRowHeight="15" x14ac:dyDescent="0.25"/>
  <cols>
    <col min="1" max="1" width="42.140625" style="16" customWidth="1"/>
    <col min="2" max="2" width="67.42578125" style="16" customWidth="1"/>
    <col min="3" max="3" width="74.140625" style="16" customWidth="1"/>
    <col min="4" max="4" width="43.42578125" style="16" customWidth="1"/>
    <col min="5" max="5" width="22.85546875" style="23" customWidth="1"/>
    <col min="6" max="6" width="25" style="16" customWidth="1"/>
    <col min="7" max="7" width="22.5703125" style="16" customWidth="1"/>
    <col min="8" max="8" width="38.140625" style="16" customWidth="1"/>
    <col min="9" max="9" width="76" style="243" customWidth="1"/>
    <col min="10" max="10" width="46.7109375" style="243"/>
    <col min="11" max="16384" width="46.7109375" style="16"/>
  </cols>
  <sheetData>
    <row r="1" spans="1:11" ht="26.25" customHeight="1" thickBot="1" x14ac:dyDescent="0.3">
      <c r="A1" s="293" t="s">
        <v>57</v>
      </c>
      <c r="B1" s="293"/>
      <c r="C1" s="293"/>
      <c r="D1" s="293"/>
      <c r="E1" s="293"/>
      <c r="F1" s="293"/>
      <c r="G1" s="293"/>
      <c r="H1" s="293"/>
      <c r="I1" s="293"/>
      <c r="J1" s="294" t="s">
        <v>203</v>
      </c>
      <c r="K1" s="294"/>
    </row>
    <row r="2" spans="1:11" ht="43.5" customHeight="1" thickBot="1" x14ac:dyDescent="0.3">
      <c r="A2" s="124" t="s">
        <v>132</v>
      </c>
      <c r="B2" s="55" t="s">
        <v>75</v>
      </c>
      <c r="C2" s="54" t="s">
        <v>76</v>
      </c>
      <c r="D2" s="55" t="s">
        <v>133</v>
      </c>
      <c r="E2" s="125" t="s">
        <v>165</v>
      </c>
      <c r="F2" s="126" t="s">
        <v>166</v>
      </c>
      <c r="G2" s="126" t="s">
        <v>167</v>
      </c>
      <c r="H2" s="127" t="s">
        <v>72</v>
      </c>
      <c r="I2" s="261" t="s">
        <v>180</v>
      </c>
      <c r="J2" s="240" t="s">
        <v>204</v>
      </c>
      <c r="K2" s="218" t="s">
        <v>205</v>
      </c>
    </row>
    <row r="3" spans="1:11" s="17" customFormat="1" ht="130.5" customHeight="1" x14ac:dyDescent="0.25">
      <c r="A3" s="142" t="s">
        <v>77</v>
      </c>
      <c r="B3" s="119" t="s">
        <v>79</v>
      </c>
      <c r="C3" s="143" t="s">
        <v>80</v>
      </c>
      <c r="D3" s="119" t="s">
        <v>32</v>
      </c>
      <c r="E3" s="120"/>
      <c r="F3" s="183" t="s">
        <v>86</v>
      </c>
      <c r="G3" s="184"/>
      <c r="H3" s="144" t="s">
        <v>94</v>
      </c>
      <c r="I3" s="262" t="s">
        <v>181</v>
      </c>
      <c r="J3" s="256" t="s">
        <v>256</v>
      </c>
      <c r="K3" s="220">
        <v>0.2</v>
      </c>
    </row>
    <row r="4" spans="1:11" s="17" customFormat="1" ht="108.75" customHeight="1" x14ac:dyDescent="0.25">
      <c r="A4" s="145" t="s">
        <v>77</v>
      </c>
      <c r="B4" s="117" t="s">
        <v>78</v>
      </c>
      <c r="C4" s="117" t="s">
        <v>123</v>
      </c>
      <c r="D4" s="117" t="s">
        <v>32</v>
      </c>
      <c r="E4" s="24"/>
      <c r="F4" s="185" t="s">
        <v>86</v>
      </c>
      <c r="G4" s="186"/>
      <c r="H4" s="140" t="s">
        <v>140</v>
      </c>
      <c r="I4" s="263" t="s">
        <v>182</v>
      </c>
      <c r="J4" s="241" t="s">
        <v>247</v>
      </c>
      <c r="K4" s="219">
        <v>0</v>
      </c>
    </row>
    <row r="5" spans="1:11" s="17" customFormat="1" ht="244.5" customHeight="1" x14ac:dyDescent="0.25">
      <c r="A5" s="145" t="s">
        <v>77</v>
      </c>
      <c r="B5" s="117" t="s">
        <v>81</v>
      </c>
      <c r="C5" s="118" t="s">
        <v>124</v>
      </c>
      <c r="D5" s="117" t="s">
        <v>32</v>
      </c>
      <c r="E5" s="24"/>
      <c r="F5" s="185" t="s">
        <v>86</v>
      </c>
      <c r="G5" s="186"/>
      <c r="H5" s="141" t="s">
        <v>142</v>
      </c>
      <c r="I5" s="263" t="s">
        <v>185</v>
      </c>
      <c r="J5" s="241" t="s">
        <v>247</v>
      </c>
      <c r="K5" s="219">
        <v>0</v>
      </c>
    </row>
    <row r="6" spans="1:11" s="17" customFormat="1" ht="287.25" customHeight="1" x14ac:dyDescent="0.25">
      <c r="A6" s="146" t="s">
        <v>82</v>
      </c>
      <c r="B6" s="117" t="s">
        <v>83</v>
      </c>
      <c r="C6" s="118" t="s">
        <v>134</v>
      </c>
      <c r="D6" s="117" t="s">
        <v>32</v>
      </c>
      <c r="E6" s="24"/>
      <c r="F6" s="187" t="s">
        <v>86</v>
      </c>
      <c r="G6" s="187" t="s">
        <v>86</v>
      </c>
      <c r="H6" s="141" t="s">
        <v>93</v>
      </c>
      <c r="I6" s="263" t="s">
        <v>186</v>
      </c>
      <c r="J6" s="241" t="s">
        <v>257</v>
      </c>
      <c r="K6" s="220">
        <v>0.1</v>
      </c>
    </row>
    <row r="7" spans="1:11" s="17" customFormat="1" ht="165" customHeight="1" x14ac:dyDescent="0.25">
      <c r="A7" s="146" t="s">
        <v>82</v>
      </c>
      <c r="B7" s="117" t="s">
        <v>84</v>
      </c>
      <c r="C7" s="123" t="s">
        <v>122</v>
      </c>
      <c r="D7" s="117" t="s">
        <v>32</v>
      </c>
      <c r="E7" s="24"/>
      <c r="F7" s="187" t="s">
        <v>86</v>
      </c>
      <c r="G7" s="188"/>
      <c r="H7" s="141" t="s">
        <v>140</v>
      </c>
      <c r="I7" s="263" t="s">
        <v>187</v>
      </c>
      <c r="J7" s="118" t="s">
        <v>258</v>
      </c>
      <c r="K7" s="220">
        <v>1</v>
      </c>
    </row>
    <row r="8" spans="1:11" s="17" customFormat="1" ht="195" x14ac:dyDescent="0.25">
      <c r="A8" s="146" t="s">
        <v>82</v>
      </c>
      <c r="B8" s="117" t="s">
        <v>85</v>
      </c>
      <c r="C8" s="123" t="s">
        <v>126</v>
      </c>
      <c r="D8" s="117" t="s">
        <v>32</v>
      </c>
      <c r="E8" s="24"/>
      <c r="F8" s="187" t="s">
        <v>86</v>
      </c>
      <c r="G8" s="187" t="s">
        <v>86</v>
      </c>
      <c r="H8" s="141" t="s">
        <v>93</v>
      </c>
      <c r="I8" s="263" t="s">
        <v>184</v>
      </c>
      <c r="J8" s="241" t="s">
        <v>248</v>
      </c>
      <c r="K8" s="219">
        <v>0</v>
      </c>
    </row>
    <row r="9" spans="1:11" s="17" customFormat="1" ht="81.75" customHeight="1" thickBot="1" x14ac:dyDescent="0.3">
      <c r="A9" s="147" t="s">
        <v>82</v>
      </c>
      <c r="B9" s="121" t="s">
        <v>200</v>
      </c>
      <c r="C9" s="121" t="s">
        <v>125</v>
      </c>
      <c r="D9" s="121" t="s">
        <v>188</v>
      </c>
      <c r="E9" s="122"/>
      <c r="F9" s="189" t="s">
        <v>86</v>
      </c>
      <c r="G9" s="189" t="s">
        <v>86</v>
      </c>
      <c r="H9" s="148" t="s">
        <v>93</v>
      </c>
      <c r="I9" s="264" t="s">
        <v>157</v>
      </c>
      <c r="J9" s="118" t="s">
        <v>212</v>
      </c>
      <c r="K9" s="220">
        <v>1</v>
      </c>
    </row>
    <row r="10" spans="1:11" ht="15.75" x14ac:dyDescent="0.25">
      <c r="J10" s="242" t="s">
        <v>209</v>
      </c>
      <c r="K10" s="221">
        <f>AVERAGE(K3:K9)</f>
        <v>0.32857142857142857</v>
      </c>
    </row>
  </sheetData>
  <mergeCells count="2">
    <mergeCell ref="A1:I1"/>
    <mergeCell ref="J1:K1"/>
  </mergeCells>
  <pageMargins left="0.7" right="0.7" top="0.75" bottom="0.75" header="0.3" footer="0.3"/>
  <pageSetup paperSize="9" scale="28"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8"/>
  <sheetViews>
    <sheetView showGridLines="0" zoomScaleNormal="100" zoomScaleSheetLayoutView="100" workbookViewId="0">
      <selection activeCell="I13" sqref="I13"/>
    </sheetView>
  </sheetViews>
  <sheetFormatPr baseColWidth="10" defaultColWidth="11.42578125" defaultRowHeight="15" x14ac:dyDescent="0.25"/>
  <cols>
    <col min="1" max="1" width="5.42578125" style="4" customWidth="1"/>
    <col min="2" max="2" width="31.28515625" style="4" customWidth="1"/>
    <col min="3" max="3" width="5.85546875" style="4" customWidth="1"/>
    <col min="4" max="4" width="25.85546875" style="4" customWidth="1"/>
    <col min="5" max="5" width="21.42578125" style="4" customWidth="1"/>
    <col min="6" max="6" width="23.85546875" style="4" customWidth="1"/>
    <col min="7" max="7" width="21.85546875" style="8" customWidth="1"/>
    <col min="8" max="8" width="28.28515625" style="4" customWidth="1"/>
    <col min="9" max="9" width="24" style="4" customWidth="1"/>
    <col min="10" max="10" width="20.42578125" style="4" customWidth="1"/>
    <col min="11" max="16384" width="11.42578125" style="4"/>
  </cols>
  <sheetData>
    <row r="1" spans="1:10" s="7" customFormat="1" ht="21.75" customHeight="1" thickBot="1" x14ac:dyDescent="0.3">
      <c r="A1" s="288" t="s">
        <v>29</v>
      </c>
      <c r="B1" s="289"/>
      <c r="C1" s="289"/>
      <c r="D1" s="289"/>
      <c r="E1" s="289"/>
      <c r="F1" s="289"/>
      <c r="G1" s="289"/>
      <c r="H1" s="289"/>
      <c r="I1" s="295" t="s">
        <v>203</v>
      </c>
      <c r="J1" s="295"/>
    </row>
    <row r="2" spans="1:10" s="5" customFormat="1" ht="37.5" customHeight="1" thickBot="1" x14ac:dyDescent="0.3">
      <c r="A2" s="128" t="s">
        <v>159</v>
      </c>
      <c r="B2" s="129" t="s">
        <v>1</v>
      </c>
      <c r="C2" s="130" t="s">
        <v>2</v>
      </c>
      <c r="D2" s="130" t="s">
        <v>3</v>
      </c>
      <c r="E2" s="130" t="s">
        <v>4</v>
      </c>
      <c r="F2" s="130" t="s">
        <v>5</v>
      </c>
      <c r="G2" s="131" t="s">
        <v>6</v>
      </c>
      <c r="H2" s="132" t="s">
        <v>180</v>
      </c>
      <c r="I2" s="223" t="s">
        <v>204</v>
      </c>
      <c r="J2" s="223" t="s">
        <v>205</v>
      </c>
    </row>
    <row r="3" spans="1:10" ht="105.75" thickBot="1" x14ac:dyDescent="0.3">
      <c r="A3" s="92">
        <v>1</v>
      </c>
      <c r="B3" s="9" t="s">
        <v>36</v>
      </c>
      <c r="C3" s="10">
        <v>1</v>
      </c>
      <c r="D3" s="10" t="s">
        <v>55</v>
      </c>
      <c r="E3" s="10" t="s">
        <v>69</v>
      </c>
      <c r="F3" s="10" t="s">
        <v>201</v>
      </c>
      <c r="G3" s="222" t="s">
        <v>56</v>
      </c>
      <c r="H3" s="141" t="s">
        <v>183</v>
      </c>
      <c r="I3" s="211" t="s">
        <v>249</v>
      </c>
      <c r="J3" s="141">
        <v>0</v>
      </c>
    </row>
    <row r="4" spans="1:10" x14ac:dyDescent="0.25">
      <c r="G4" s="4"/>
      <c r="I4" s="224" t="s">
        <v>209</v>
      </c>
      <c r="J4" s="224">
        <f>AVERAGE(J3)</f>
        <v>0</v>
      </c>
    </row>
    <row r="5" spans="1:10" x14ac:dyDescent="0.25">
      <c r="G5" s="4"/>
    </row>
    <row r="6" spans="1:10" x14ac:dyDescent="0.25">
      <c r="G6" s="4"/>
    </row>
    <row r="7" spans="1:10" x14ac:dyDescent="0.25">
      <c r="G7" s="4"/>
    </row>
    <row r="8" spans="1:10" x14ac:dyDescent="0.25">
      <c r="G8" s="4"/>
    </row>
    <row r="9" spans="1:10" x14ac:dyDescent="0.25">
      <c r="G9" s="4"/>
    </row>
    <row r="10" spans="1:10" x14ac:dyDescent="0.25">
      <c r="G10" s="4"/>
    </row>
    <row r="11" spans="1:10" x14ac:dyDescent="0.25">
      <c r="G11" s="4"/>
    </row>
    <row r="12" spans="1:10" x14ac:dyDescent="0.25">
      <c r="G12" s="4"/>
    </row>
    <row r="13" spans="1:10" x14ac:dyDescent="0.25">
      <c r="G13" s="4"/>
    </row>
    <row r="14" spans="1:10" x14ac:dyDescent="0.25">
      <c r="G14" s="4"/>
    </row>
    <row r="15" spans="1:10" x14ac:dyDescent="0.25">
      <c r="G15" s="4"/>
    </row>
    <row r="16" spans="1:10"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row r="27" spans="7:7" x14ac:dyDescent="0.25">
      <c r="G27" s="4"/>
    </row>
    <row r="28" spans="7:7" x14ac:dyDescent="0.25">
      <c r="G28" s="4"/>
    </row>
  </sheetData>
  <mergeCells count="2">
    <mergeCell ref="A1:H1"/>
    <mergeCell ref="I1:J1"/>
  </mergeCells>
  <pageMargins left="0.7" right="0.7" top="0.75" bottom="0.75" header="0.3" footer="0.3"/>
  <pageSetup scale="52"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3"/>
  <sheetViews>
    <sheetView tabSelected="1" workbookViewId="0">
      <selection activeCell="I10" sqref="I10"/>
    </sheetView>
  </sheetViews>
  <sheetFormatPr baseColWidth="10" defaultRowHeight="15" x14ac:dyDescent="0.25"/>
  <cols>
    <col min="1" max="1" width="40" customWidth="1"/>
    <col min="2" max="2" width="16.28515625" customWidth="1"/>
    <col min="3" max="3" width="16.85546875" customWidth="1"/>
    <col min="4" max="4" width="11.42578125" customWidth="1"/>
    <col min="5" max="5" width="29.140625" customWidth="1"/>
  </cols>
  <sheetData>
    <row r="1" spans="1:8" x14ac:dyDescent="0.25">
      <c r="A1" s="225" t="s">
        <v>213</v>
      </c>
    </row>
    <row r="2" spans="1:8" x14ac:dyDescent="0.25">
      <c r="A2" s="225" t="s">
        <v>214</v>
      </c>
    </row>
    <row r="3" spans="1:8" x14ac:dyDescent="0.25">
      <c r="A3" s="225" t="s">
        <v>215</v>
      </c>
      <c r="B3" s="226" t="s">
        <v>216</v>
      </c>
    </row>
    <row r="4" spans="1:8" x14ac:dyDescent="0.25">
      <c r="A4" s="225" t="s">
        <v>217</v>
      </c>
      <c r="B4" s="226" t="s">
        <v>263</v>
      </c>
    </row>
    <row r="5" spans="1:8" x14ac:dyDescent="0.25">
      <c r="A5" s="225" t="s">
        <v>218</v>
      </c>
      <c r="B5" s="226" t="s">
        <v>219</v>
      </c>
    </row>
    <row r="6" spans="1:8" x14ac:dyDescent="0.25">
      <c r="A6" s="227"/>
    </row>
    <row r="7" spans="1:8" ht="60" x14ac:dyDescent="0.25">
      <c r="A7" s="228" t="s">
        <v>220</v>
      </c>
      <c r="B7" s="229" t="s">
        <v>221</v>
      </c>
      <c r="C7" s="229" t="s">
        <v>266</v>
      </c>
      <c r="D7" s="228" t="s">
        <v>222</v>
      </c>
      <c r="E7" s="228" t="s">
        <v>204</v>
      </c>
    </row>
    <row r="8" spans="1:8" ht="45" x14ac:dyDescent="0.25">
      <c r="A8" s="1" t="s">
        <v>223</v>
      </c>
      <c r="B8" s="230">
        <v>4</v>
      </c>
      <c r="C8" s="231">
        <v>4</v>
      </c>
      <c r="D8" s="269">
        <v>1</v>
      </c>
      <c r="E8" s="214"/>
    </row>
    <row r="9" spans="1:8" ht="60" x14ac:dyDescent="0.25">
      <c r="A9" s="1" t="s">
        <v>224</v>
      </c>
      <c r="B9" s="230">
        <v>1</v>
      </c>
      <c r="C9" s="232">
        <v>0.3</v>
      </c>
      <c r="D9" s="246">
        <f>+C9/B9</f>
        <v>0.3</v>
      </c>
      <c r="E9" s="233" t="s">
        <v>260</v>
      </c>
    </row>
    <row r="10" spans="1:8" ht="63.75" customHeight="1" x14ac:dyDescent="0.25">
      <c r="A10" s="1" t="s">
        <v>225</v>
      </c>
      <c r="B10" s="230">
        <v>12</v>
      </c>
      <c r="C10" s="232">
        <v>4.2</v>
      </c>
      <c r="D10" s="246">
        <f t="shared" ref="D10:D13" si="0">+C10/B10</f>
        <v>0.35000000000000003</v>
      </c>
      <c r="E10" s="214" t="s">
        <v>259</v>
      </c>
      <c r="H10" s="279"/>
    </row>
    <row r="11" spans="1:8" ht="60" x14ac:dyDescent="0.25">
      <c r="A11" s="1" t="s">
        <v>226</v>
      </c>
      <c r="B11" s="230">
        <v>6</v>
      </c>
      <c r="C11" s="232">
        <v>2</v>
      </c>
      <c r="D11" s="246">
        <f t="shared" si="0"/>
        <v>0.33333333333333331</v>
      </c>
      <c r="E11" s="214" t="s">
        <v>261</v>
      </c>
    </row>
    <row r="12" spans="1:8" ht="51" x14ac:dyDescent="0.25">
      <c r="A12" s="1" t="s">
        <v>227</v>
      </c>
      <c r="B12" s="230">
        <v>5</v>
      </c>
      <c r="C12" s="234">
        <v>1.32</v>
      </c>
      <c r="D12" s="246">
        <f t="shared" si="0"/>
        <v>0.26400000000000001</v>
      </c>
      <c r="E12" s="260" t="s">
        <v>262</v>
      </c>
    </row>
    <row r="13" spans="1:8" ht="60" x14ac:dyDescent="0.25">
      <c r="A13" s="1" t="s">
        <v>246</v>
      </c>
      <c r="B13" s="230">
        <v>7</v>
      </c>
      <c r="C13" s="232">
        <v>2.2999999999999998</v>
      </c>
      <c r="D13" s="246">
        <f t="shared" si="0"/>
        <v>0.32857142857142857</v>
      </c>
      <c r="E13" s="214" t="s">
        <v>259</v>
      </c>
    </row>
    <row r="14" spans="1:8" ht="30" x14ac:dyDescent="0.25">
      <c r="A14" s="1" t="s">
        <v>228</v>
      </c>
      <c r="B14" s="230">
        <v>1</v>
      </c>
      <c r="C14" s="231">
        <v>0</v>
      </c>
      <c r="D14" s="246">
        <v>0</v>
      </c>
      <c r="E14" s="214" t="s">
        <v>235</v>
      </c>
    </row>
    <row r="15" spans="1:8" x14ac:dyDescent="0.25">
      <c r="A15" s="197" t="s">
        <v>237</v>
      </c>
      <c r="B15" s="228">
        <f>SUM(B8:B14)</f>
        <v>36</v>
      </c>
      <c r="C15" s="235">
        <f>SUM(C8:C14)</f>
        <v>14.120000000000001</v>
      </c>
      <c r="D15" s="249">
        <f>AVERAGE(D8:D14)</f>
        <v>0.36798639455782317</v>
      </c>
      <c r="E15" s="228" t="s">
        <v>236</v>
      </c>
    </row>
    <row r="16" spans="1:8" x14ac:dyDescent="0.25">
      <c r="A16" s="236" t="s">
        <v>229</v>
      </c>
    </row>
    <row r="17" spans="1:2" x14ac:dyDescent="0.25">
      <c r="A17" s="236"/>
    </row>
    <row r="18" spans="1:2" x14ac:dyDescent="0.25">
      <c r="A18" s="225" t="s">
        <v>230</v>
      </c>
    </row>
    <row r="19" spans="1:2" x14ac:dyDescent="0.25">
      <c r="A19" s="225" t="s">
        <v>231</v>
      </c>
      <c r="B19" s="237"/>
    </row>
    <row r="20" spans="1:2" x14ac:dyDescent="0.25">
      <c r="A20" s="225" t="s">
        <v>232</v>
      </c>
      <c r="B20" s="238"/>
    </row>
    <row r="21" spans="1:2" x14ac:dyDescent="0.25">
      <c r="A21" s="225" t="s">
        <v>233</v>
      </c>
      <c r="B21" s="239"/>
    </row>
    <row r="22" spans="1:2" x14ac:dyDescent="0.25">
      <c r="A22" s="227"/>
    </row>
    <row r="23" spans="1:2" x14ac:dyDescent="0.25">
      <c r="A23" s="225" t="s">
        <v>234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C1 Gestión del Riesgo </vt:lpstr>
      <vt:lpstr>C2 Racionalización de Tramites</vt:lpstr>
      <vt:lpstr>C3 Rendición cuentas</vt:lpstr>
      <vt:lpstr>C4 Mejora atención al ciudadano</vt:lpstr>
      <vt:lpstr>C5 Transparencia y acceso Info</vt:lpstr>
      <vt:lpstr>Hoja1</vt:lpstr>
      <vt:lpstr>C6 Participación ciudadana</vt:lpstr>
      <vt:lpstr>C7 Iniciativas Adicionales</vt:lpstr>
      <vt:lpstr>consolidado</vt:lpstr>
      <vt:lpstr>Hoja2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Magdalena Pedraza Daza</cp:lastModifiedBy>
  <dcterms:created xsi:type="dcterms:W3CDTF">2016-01-18T19:13:57Z</dcterms:created>
  <dcterms:modified xsi:type="dcterms:W3CDTF">2019-05-15T19:20:44Z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