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Segundo Cuatrimestre 2019\"/>
    </mc:Choice>
  </mc:AlternateContent>
  <bookViews>
    <workbookView xWindow="0" yWindow="0" windowWidth="28800" windowHeight="11805" tabRatio="808" firstSheet="1" activeTab="7"/>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 name="consolidado" sheetId="9" r:id="rId8"/>
    <sheet name="Hoja2" sheetId="10" r:id="rId9"/>
  </sheets>
  <externalReferences>
    <externalReference r:id="rId10"/>
    <externalReference r:id="rId11"/>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9" l="1"/>
  <c r="G15" i="9"/>
  <c r="H15" i="9" s="1"/>
  <c r="H10" i="9"/>
  <c r="H11" i="9"/>
  <c r="H12" i="9"/>
  <c r="H13" i="9"/>
  <c r="H9" i="9"/>
  <c r="M4" i="5"/>
  <c r="L9" i="3" l="1"/>
  <c r="O4" i="6" l="1"/>
  <c r="L7" i="2"/>
  <c r="N10" i="7"/>
  <c r="L8" i="4"/>
  <c r="R15" i="8" l="1"/>
  <c r="D9" i="9" l="1"/>
  <c r="J9" i="3"/>
  <c r="L10" i="7"/>
  <c r="J8" i="4"/>
  <c r="P15" i="8"/>
  <c r="M4" i="6" l="1"/>
  <c r="K4" i="5"/>
  <c r="D13" i="9"/>
  <c r="D12" i="9"/>
  <c r="D15" i="9" s="1"/>
  <c r="D11" i="9"/>
  <c r="D10" i="9"/>
  <c r="C15" i="9"/>
  <c r="J7" i="2"/>
  <c r="B15" i="9"/>
</calcChain>
</file>

<file path=xl/sharedStrings.xml><?xml version="1.0" encoding="utf-8"?>
<sst xmlns="http://schemas.openxmlformats.org/spreadsheetml/2006/main" count="548" uniqueCount="337">
  <si>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</si>
  <si>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</si>
  <si>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</si>
  <si>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</si>
  <si>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</si>
  <si>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</si>
  <si>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</si>
  <si>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</si>
  <si>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</si>
  <si>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</si>
  <si>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</si>
  <si>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</si>
  <si>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</si>
  <si>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</si>
  <si>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</si>
  <si>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</si>
  <si>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</si>
  <si>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</si>
  <si>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</si>
  <si>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</si>
  <si>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</si>
  <si>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</si>
  <si>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</si>
  <si>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</si>
  <si>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</si>
  <si>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</si>
  <si>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</si>
  <si>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</si>
  <si>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</si>
  <si>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</si>
  <si>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</si>
  <si>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</si>
  <si>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</si>
  <si>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</si>
  <si>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</si>
  <si>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</si>
  <si>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</si>
  <si>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</si>
  <si>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</si>
  <si>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</si>
  <si>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</si>
  <si>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</si>
  <si>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</si>
  <si>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</si>
  <si>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</si>
  <si>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</si>
  <si>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</si>
  <si>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</si>
  <si>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</si>
  <si>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</si>
  <si>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</si>
  <si>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</si>
  <si>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</si>
  <si>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</si>
  <si>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</si>
  <si>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</si>
  <si>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</si>
  <si>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</si>
  <si>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</si>
  <si>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</si>
  <si>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</si>
  <si>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</si>
  <si>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</si>
  <si>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</si>
  <si>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</si>
  <si>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</si>
  <si>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</si>
  <si>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</si>
  <si>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</si>
  <si>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</si>
  <si>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</si>
  <si>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</si>
  <si>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</si>
  <si>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</si>
  <si>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</si>
  <si>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</si>
  <si>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</si>
  <si>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</si>
  <si>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</si>
  <si>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</si>
  <si>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</si>
  <si>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</si>
  <si>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</si>
  <si>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</si>
  <si>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</si>
  <si>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</si>
  <si>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</si>
  <si>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</si>
  <si>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</si>
  <si>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</si>
  <si>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</si>
  <si>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</si>
  <si>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</si>
  <si>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</si>
  <si>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</si>
  <si>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</si>
  <si>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</si>
  <si>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</si>
  <si>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</si>
  <si>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</si>
  <si>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</si>
  <si>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</si>
  <si>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</si>
  <si>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</si>
  <si>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</si>
  <si>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</si>
  <si>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</si>
  <si>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</si>
  <si>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</si>
  <si>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</si>
  <si>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ELEMENTO</t>
  </si>
  <si>
    <t>Información y Diálogo</t>
  </si>
  <si>
    <t>Información</t>
  </si>
  <si>
    <t xml:space="preserve">Responsabilidad </t>
  </si>
  <si>
    <t xml:space="preserve">Información </t>
  </si>
  <si>
    <t>Información y diálogo</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</si>
  <si>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</si>
  <si>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</si>
  <si>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Información, Diálogo y Responsabilidad</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</si>
  <si>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</si>
  <si>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</si>
  <si>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</si>
  <si>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</si>
  <si>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</si>
  <si>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</si>
  <si>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</si>
  <si>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</si>
  <si>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</si>
  <si>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</si>
  <si>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</si>
  <si>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</si>
  <si>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</si>
  <si>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</si>
  <si>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</si>
  <si>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</si>
  <si>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</si>
  <si>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</si>
  <si>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</si>
  <si>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</si>
  <si>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</si>
  <si>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</si>
  <si>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</si>
  <si>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SEGUIMIENTO ENERO - ABRIL</t>
  </si>
  <si>
    <t xml:space="preserve">Se consolidó con las dependencias del INCI el proyecto del mapa de riesgos de corrupción. </t>
  </si>
  <si>
    <t>Se publicó el  Mapa de Riesgos de Corrupción en el portal institucional durante el mes de enero de 2019</t>
  </si>
  <si>
    <t>Se realizó el primer monitoreo a las acciones de control establecidas y a los riesgos de corrupción planteados</t>
  </si>
  <si>
    <t>Se encuentra en revisión la Resolución 2015000002113 del 5 de agosto de 2015, por medio de la cual se consolidan los servicios del INCI, con el propósito de definir los OPAs que se registrarán en la página del SUIT</t>
  </si>
  <si>
    <t>SEGUIMIENTO ENERO- ABRIL</t>
  </si>
  <si>
    <t>En el Plan de acción anual, se asociaron las metas y actividades formuladas con los objetivos de desarrollo sostenible  que se están garantizando a través de la gestión institucional.</t>
  </si>
  <si>
    <t>Durante el año se va registrando la información de la gestión adelantada por parte de cada uno de los procesos  en diferentes instrumentos como son el Seguimiento al cronograma PAA, Infomes de ejecución presupuestal y  contratos adelantados para ser presentada en los espacios de diálogo definidos en el cronograma.</t>
  </si>
  <si>
    <t xml:space="preserve">Durante el mes de mayo, se adelantará una reunión con subdirección y comunicaciones para definir en que eventos de los que se van a desarrollar se puede incorporar  el componente de rendición de cuentas y  la forma en la cual se convocará a los grupos de valor
Una vez se sistematice la información del "Formato encuesta  rendición de cuentas"  se definirá la metodología, y la forma como se documentarán y se hará seguimiento a los compromisos adquiridos en los espacios de diálogo
</t>
  </si>
  <si>
    <t>Una vez se definan los eventos en los cuales se incorporará el componente de rendición de cuentas, se elaborará el cronograma con los temas para divulgar en los espacios de diálogo</t>
  </si>
  <si>
    <t>No se han adelantado acciones de capacitación</t>
  </si>
  <si>
    <t>Se conformó el equipo de trabajo para liderar el proceso de planeación e implementación de los ejercicios de rendición de cuentas con funcionarios de Planeación, Comunicaciones y Subdirección 
Se solicitó a Gestión Humana mediante correo electrónico la incorporación dentro del PIC de temas que fortalezcan las capacidades para el diálogo para los servidores públicos del INCI</t>
  </si>
  <si>
    <t xml:space="preserve">Se elaboró el " Formato  interno de reporte de  las actividades de rendición de cuentas que se realizarán en toda la entidad,  el cual contiene: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</si>
  <si>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No se ha llevado a cabo ningún espacio de rendición de cuentas, por lo tanto no se ha avanzado en esta actividad</t>
  </si>
  <si>
    <t>La oficina de control interno realiza su primer seguimiento en el mes de  mayo</t>
  </si>
  <si>
    <t xml:space="preserve">Se encuentra en rediseño la página web de la entidad el cual va a tener en cuenta el cumplimiento de las características de accesibilidad </t>
  </si>
  <si>
    <t>#</t>
  </si>
  <si>
    <t>Vacia</t>
  </si>
  <si>
    <t>Fase Aprestamiento</t>
  </si>
  <si>
    <t>Fase Diseño</t>
  </si>
  <si>
    <t>Fase Preparaciòn</t>
  </si>
  <si>
    <t>Fase Ejecución</t>
  </si>
  <si>
    <t>Primer cuatrimestre</t>
  </si>
  <si>
    <t>Segundo cuatrimestre</t>
  </si>
  <si>
    <t>Tercer cuatrimestre</t>
  </si>
  <si>
    <t>Se incluyó dentro del informe trimestral de PQRSD la consolidación de las estadísticas sobre tiempos de espera, tiempos de atención y cantidad de ciudadanos atendidos.</t>
  </si>
  <si>
    <t xml:space="preserve">La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</si>
  <si>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Se solicitó a Gestión Humana mediante correo electrónico la incorporación dentro del PIC de temáticas relacionadas con el mejoramiento del servicio al ciudadano</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</si>
  <si>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</si>
  <si>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Se aplican encuestas de Medición de la satisfacción de los usuarios en servicio al ciudadano y se sistematizan cada seis meses</t>
  </si>
  <si>
    <t>Vacía</t>
  </si>
  <si>
    <t>No se han realizado  campañas  informativas  sobre  la  responsabilidad  de  los  servidores  públicos  frente  a  los derechos de los ciudadanos.</t>
  </si>
  <si>
    <t>Seguimiento Enero- abril</t>
  </si>
  <si>
    <t>Se están actualizando los documentos del Sistema Integrado de Gestión; una vez se finalice, se ajustarán los instrumentos de gestión de la Información de los procesos de la entidad</t>
  </si>
  <si>
    <t xml:space="preserve">Se están actualizando los documentos del Sistema Integrado de Gestión; una vez se finalice, se revisarán y ajustarán las Tablas de Retención Documental  </t>
  </si>
  <si>
    <t>Se adelanta el rediseño de la página web del INCI cumpliendo con los requisitos de  accesibilidad</t>
  </si>
  <si>
    <t>En junio se elaborá el primer informe semestral</t>
  </si>
  <si>
    <t>Seguimiento Enero - Abril</t>
  </si>
  <si>
    <t xml:space="preserve">Se conformó el equipo de trabajo para liderar el proceso de planeación e implementación de los ejercicios de participación ciudadana con funcionarios de Planeación, Comunicaciones y Subdirección 
Se solicitó a Gestión Humana mediante correo electrónico la incorporación dentro del PIC de temas que fortalezcan las capacidades para el diálogo para los servidores públicos del INCI </t>
  </si>
  <si>
    <t xml:space="preserve">A finales del mes de junio se sistematizará la información recogida de la aplicación del "Formato encuesta rendición de cuentas"; insumo para la caracterización de los usuarios en relación con las necesidades de información </t>
  </si>
  <si>
    <t>Hasta el momento no se han realizado acciones para la apropiación del código de integridad</t>
  </si>
  <si>
    <t>No se han adelantado espacios de participación ciudadana</t>
  </si>
  <si>
    <t xml:space="preserve">Una vez se identifiquen las metas y actividades que cada área realizará y en las cuales tiene programado o debe involucrar la participación de los grupos de valor se elaborará el cronograma </t>
  </si>
  <si>
    <t xml:space="preserve">Durante el mes de mayo, se adelantará una reunión con subdirección y comunicaciones para definir  la forma en la cual se le convocará a la población y los eventos en los cuales se va a involucrar la participación de la ciudadanía   
Una vez se sistematice la información del "Formato encuesta  rendición de cuentas"  se definirá la metodología, y la forma como se documentarán y se hará seguimiento a los compromisos adquiridos en los espacios de diálogo
</t>
  </si>
  <si>
    <t xml:space="preserve">
Se elaboró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</si>
  <si>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Asesora de Control Interno</t>
  </si>
  <si>
    <t>La Asesora de Control Interno realizará el seguimiento a las acciones de control establecidas y a los riesgos de corrupción planteados en el mes de mayo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</si>
  <si>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</si>
  <si>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</si>
  <si>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La Asesora de Control Interno realiza su primer seguimiento en el mes de  mayo</t>
  </si>
  <si>
    <t>Se definieron como temas de interés de los organismos de control para la Rendición de cuentas; el avance en la gestión de las metas del plan anual institucional, y el presupuesto ejecutado para ello</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</si>
  <si>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</si>
  <si>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</si>
  <si>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 xml:space="preserve">Se publica y actualiza en el sitio web de la entidad en la sección ‘Transparencia y acceso a la información pública’, toda la información que establece la ley 1712 de 2014 y sus decretos y resoluciones reglamentarias.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</si>
  <si>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</si>
  <si>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</si>
  <si>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</si>
  <si>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</si>
  <si>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</si>
  <si>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A mediados del mes de mayo y durante el mes de junio, se aplicará el "Formato encuesta rendición de cuentas" Código DG-100-FM-280; con el apoyo del punto de Atención al Ciudadano y La Tienda INCI; para indagar sobre los temas de interés que los grupos de valor tienen sobre la gestión de las metas del plan institucional, canales para la difusión de la información , metodologías  y frecuencia de los eventos de rendición de cuentas. 
Así mismo, la oficina de comunicaciones publicará en la página web el "formato encuesta rendición de cuentas" para recolectar información con los usuarios de la misma</t>
  </si>
  <si>
    <t>SEGUIMIENTO OCI - MAYO 10 DE 2019</t>
  </si>
  <si>
    <t>OBSERVACIONES</t>
  </si>
  <si>
    <t>CUMPLIMIENTO</t>
  </si>
  <si>
    <t>Se evidencia construcción del Mapa de Riesgos de corrupción para la vigencia 2019</t>
  </si>
  <si>
    <t>Se evidencia publicación del Mapa de Riesgos de Corrupción en la página web institucional.</t>
  </si>
  <si>
    <t>Se realiza seguimiento cuatrimestral por la OCI, de acuerdo con lo establecido en la normatividad vigente</t>
  </si>
  <si>
    <t>PROMEDIO</t>
  </si>
  <si>
    <t>Se verifica Formato Interno de Reporte de las Actividades de Rendición de Cuentas y Participación Ciudadana DG-100-FM-361 de 30/04/2019</t>
  </si>
  <si>
    <t>Se realiza por parte de la Asesora de Control Interno seguimiento a la estrategia de Rendición de Cuentas establecida en el Plan Anticorrupción y de Atención al Ciudadano. A la fecha del seguimiento no se ha establecido cronograma de rendición de cuentas. Las actividades están previstas para ser ejecutadas a en el segundo semestre de 2019.</t>
  </si>
  <si>
    <t>La asesora de control interno realiza informe de seguimiento a la implementación de la estrategia de participación ciudadana en el primer trimestre</t>
  </si>
  <si>
    <t>INSTITUTO NACIONAL PARA CIEGOS</t>
  </si>
  <si>
    <t xml:space="preserve">INFORME DE SEGUIMIENTO  AL PLAN ANTICORRUPCIÓN Y DE ATENCIÓN AL CIUDADANO </t>
  </si>
  <si>
    <t xml:space="preserve">FECHA DE CORTE: </t>
  </si>
  <si>
    <t>FECHA DEL INFORME:</t>
  </si>
  <si>
    <t>ELABORADO POR:</t>
  </si>
  <si>
    <t>ASESORA DE CONTROL INTERNO.</t>
  </si>
  <si>
    <t>COMPONENTE</t>
  </si>
  <si>
    <t>ACTIVIDADES PROGRAMADAS EN EL AÑO</t>
  </si>
  <si>
    <t>% AVANCE</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</si>
  <si>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</si>
  <si>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</si>
  <si>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</si>
  <si>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</si>
  <si>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</si>
  <si>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Componente 7: 
Iniciativas adicionales </t>
  </si>
  <si>
    <t>Fuente: Página Web Institucional, Carpeta Pública SIG, consultas y verificaciones con los funcionarios responsables de las procesos y/o acciones.</t>
  </si>
  <si>
    <t>NIVEL DE CUMPLIMIENTO DE LAS ACTIVIDADES</t>
  </si>
  <si>
    <t>DE 0 A 59%  -  ZONA BAJA</t>
  </si>
  <si>
    <t>DE 60% A 79%  -  ZONA MEDIA</t>
  </si>
  <si>
    <t>DE 80% A 100%  -  ZONA ALTA</t>
  </si>
  <si>
    <t>ELABORÓ: Magdalena Pedraza Daza - Asesor Control Interno</t>
  </si>
  <si>
    <t>Actividades previstas para el segundo semestre de 2019</t>
  </si>
  <si>
    <t>ZONA BAJA</t>
  </si>
  <si>
    <t xml:space="preserve">PROMEDIO </t>
  </si>
  <si>
    <t>No se registra avance. 
Actividades previstas para el segundo y tercer cuatrimestre</t>
  </si>
  <si>
    <t>No se registra avance. 
Actividad prevista para junio.</t>
  </si>
  <si>
    <t>No se registra avance. 
Actividad prevista para diciembre.</t>
  </si>
  <si>
    <t>No se registra avance.
Actividad prevista para junio</t>
  </si>
  <si>
    <t>Se verifica en el Plan de Acción Anual objetivos de desarrollo sostenible y garantía de derechos</t>
  </si>
  <si>
    <t>No se reporta avance. Periodicidad semestral</t>
  </si>
  <si>
    <t>No se reporta avance. Actividad a ejecutarse en el último cuatrimestre</t>
  </si>
  <si>
    <t>COMPONENTE 6:  
Participación Ciudadana</t>
  </si>
  <si>
    <t>No se reporta avance.
Actividad prevista para el mes de junio</t>
  </si>
  <si>
    <t>No se reporta avance.
Actividad prevista para el segundo semestre.</t>
  </si>
  <si>
    <t>Actividad ejecutarse en el mes de junio.</t>
  </si>
  <si>
    <t>Se evidencia publicación en la página web del informe correspondiente al primer trimestre de 2019</t>
  </si>
  <si>
    <t>La OCI realizó una revisión a la información publicada de acuerdo con lo establecido en la Ley de Transparencia y sus decretos reglamentarios y se realizaron observaciones para su ajuste a la OAP.</t>
  </si>
  <si>
    <t>Se evidencia seguimiento de los riesgos por parte de los responsables en la carpeta SIG.</t>
  </si>
  <si>
    <t xml:space="preserve">Se aporta como evidencia Acta de 07/05/2019 en la que se revisan los servicios del INCI. Pendiente actualización en el SUIT.
Se aporta correo invitando a los funcionarios de la OAP participar en el Taller SUIT que ofrece el DAFP.  </t>
  </si>
  <si>
    <t>Se evidencia Acta de mayo 7 de 2019 mediante la cual se define la aplicacióin de encuesta  rendición de cuentas, en la Tienda Inci, Servicio al Ciudadano, Página Web.</t>
  </si>
  <si>
    <t xml:space="preserve">Se evidencia Acta de mayo 7 de 2019 mediante la cual se define el equipo de trabajo para liderar el proceso de rendición de cuentas, se establece cronograma de eventos. </t>
  </si>
  <si>
    <t>Se evidencia Acta de mayo 7 de 2019 mediante la cual se define el equipo de trabajo para liderar el proceso de rendición de cuentas, se establece cronograma de eventos. 
Actividad prevista para el mes de diciembre.
Se sugiere revisar la fecha de ejecución, pues debe estar definido para la ejecución de los espacios de participación ciudadana.</t>
  </si>
  <si>
    <t xml:space="preserve">Se evidencia formato publicado en el SIG. </t>
  </si>
  <si>
    <t>Actividades en ejecución. Las actividades propuestas tienen fecha de junio 30 y diciembre 30 de 2019</t>
  </si>
  <si>
    <t>Actividades en ejecución. Se revisan y actualizan los servicios. Pendiente actualización SUIT.</t>
  </si>
  <si>
    <t>Actividades en ejecución. Las actividades propuestas tienen fecha de terminación diciembre de 2019</t>
  </si>
  <si>
    <t>Actividades en ejecución.Actividades previstas para el segundo semestre de 2019</t>
  </si>
  <si>
    <t>Se evidencia listado de asistencia a capacitación en febrero 27 de 2019, así como Memorias de la reunión de conformación dele quipo transversal de servicio al ciudadano.</t>
  </si>
  <si>
    <t xml:space="preserve">Verificado el PIC 2019, se incluyeron temas de Participación Ciudadana, Sostenibilidad ambiental y Derechos de acceso a la información, entre otros. Según lo informado por la profesional de servicio al ciudadano, se programarán las capacitaciones en el mes de agosto.
Se aclara que el PIC es dirigido a los servidores públicos de la entidad, por lo tanto la meta no es clara con respecto a la actividad propuesta. 
</t>
  </si>
  <si>
    <t>AVANCE DE LAS ACTIVIDADES A LA FECHA DE CORTE</t>
  </si>
  <si>
    <t>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 cuales se evidencia cumplimiento del 31%. sin embargo las acciones relacionadas con atención al ciudadano no reportan avance.</t>
  </si>
  <si>
    <t xml:space="preserve">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las cuales se evidencia cumplimiento del 31%. </t>
  </si>
  <si>
    <t>AGOSTO 31 DE 2019</t>
  </si>
  <si>
    <t>SEPTIEMBRE 10 DE 2019</t>
  </si>
  <si>
    <t>SEGUIMIENTO OCI - SEPTIEMBRE 10 DE 2019</t>
  </si>
  <si>
    <t>SEGUIMIENTO SEGUNDO CUATRIMESTRE 2019</t>
  </si>
  <si>
    <t>Se realiza seguimiento cuatrimestral por la OCI, de acuerdo con lo establecido en la normatividad vigente. 
Se recomienda ajustar la metodología de acuerdo con la Guia de Gestión de Riesgos y diseño de controles del DAFP. Fortalecer el diseño de los controles y revisar los riesgos a la luz del objetivo de los procesos.</t>
  </si>
  <si>
    <t>Se realiza por parte de la Asesora de Control Interno seguimiento a la estrategia de Rendición de Cuentas establecida en el Plan Anticorrupción y de Atención al Ciudadano.</t>
  </si>
  <si>
    <t xml:space="preserve">SEGUIMIENTO MAYO -AGOSTO </t>
  </si>
  <si>
    <t>Actividad cumplida y reportada primer cuatrimestre</t>
  </si>
  <si>
    <t>Se realizó segundo monitoreo a las acciones de control establecidas y a los riesgos de corrupción planteados</t>
  </si>
  <si>
    <t>La Asesora de Control Interno realizará el seguimiento a las acciones de control establecidas y a los riesgos de corrupción del segundo cuatrimestre</t>
  </si>
  <si>
    <t xml:space="preserve">Se esta elaborando la Resolución para actualizar los servicios del INCI que fueron aprobados por el Comité Institucional de Gestión y Desempeño (Acta No 3 del 28 de junio de 2019) así:
1) Servicio de asistencia técnica en: 
Educación Inclusiva a la población con discapacidad visual.
Accesibilidad para la población con discapacidad visual. (incluye física y tecnológica)
Empleabilidad para la población con discapacidad visual.
Fortalecimiento Organizacional de la población con discapacidad visual
Servicio de asesoría jurídica para la  población con discapacidad visual y sus colectivos 
2)Servicio de Acceso a la Cultura para población con discapacidad visual  (incluye Sensoroteca y Sala de exposiciones)
3)Servicio de Biblioteca virtual para ciegos.
4)Servicio de dotación de material en sistema braille, macrotipo y tinta-braille para personas con discapacidad visual (incluye código QR y Relieve)
5)Servicio de producción de material impreso en sistemas braille, macrotipo y tinta-braille para población con discapacidad visual.
6)Servicio de distribución de productos especializados para personas con discapacidad visual.
7)Servicio de producción radial especializada para población con discapacidad visual
8)Servicio de producción audiovisual con audio descripción para población con discapacidad visual
</t>
  </si>
  <si>
    <t>SEGUIMIENTO MAYO A AGOSTO</t>
  </si>
  <si>
    <t>SEGUIMIENTO MAYO-AGOSTO</t>
  </si>
  <si>
    <t>Durante los meses de mayo, junio y agosto, se aplicó el "Formato encuesta rendición de cuentas" a 42  personas que asistieron al punto de atención al Ciudadano y La Tienda INCI y a través de la página web; con el propósito de indagar entre otros aspectos sobre los temas de interés que los grupos de valor tienen sobre la gestión de las metas del plan institucional.  
Por otra parte, se entregó a 50 servidores públicos y contratistas del INCI recibiendo un total de 28 encuestas.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t>
  </si>
  <si>
    <t>En la aplicación del "Formato encuesta rendición de cuentas" a 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</si>
  <si>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Actividad cumplida</t>
  </si>
  <si>
    <t xml:space="preserve">Se elaboró el  Documento con roles y responsables del procedimiento de adecuación, producción  y divulgación de información por cada espacio de diálogo que contempla: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</si>
  <si>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Se cuenta con los siguientes insumos para el desarrollo de los espacios de rendición de cuentas de septiembre y diciembre:
Seguimiento plan de acción anual 
Informe de gestión bimensual del plan de acción anual
Infomes de ejecución presupuestal 
Contratos  celebrados mensualmente</t>
  </si>
  <si>
    <t>Se incorporará el componente de rendición de cuentas en el evento que se llevará a cabo el 12 de septiembre para "Socialización de derechos y deberes" con la Superintendencia de Industria y Comercio. 
Asímismo, se realizará un evento en diciembre de "Rendición de cuentas"</t>
  </si>
  <si>
    <t xml:space="preserve">Se llevaron a cabo dos espacios de capacitación: 
1) ENCUENTRO DE ORGANIZACIONES: 
Objetivo: Aportar a los representantes de las organizaciones de la población con discapacidad visual conocimientos, estrategias y conceptos que contribuyan al fortalecimiento de sus competencias con el fin de intervenir en los procesos de construcción de proyectos y programas que se desarrollan frente a los nuevos planes de desarrollo de los departamentos y municipios del país y al ajuste y empoderamiento de los grupos asociativos
Fecha: 28 y 29 de abril de 2019
En el evento participaron 39 representantes de los grupos asociativos a nivel nacional de los departamentos de Antioquia, Arauca, Bogotá, Boyacá, Caldas, Caquetá, Casanare, Chocó, Córdoba, Cundinamarca, Huila, La guajira, Magdalena, Norte de Santander, Putumayo, Risaralda, Santander, Tolima, y Valle. De las regiones participaron 33 y de la ciudad de Bogotá 6 organizaciones más los representantes de Fecodiv de Bogotá y la Guajira.
2) ALCALDÍA DE BOGOTÁ, IDPAC, TEMA:  Herramientas para la participación incidente. Énfasis en: políticas públicas y gestión de proyectos comunitarios. 
Objetivo: Desarrollar conocimientos en políticas públicas, así como fortalecer las capacidades en la formulación, seguimiento y sostenibilidad de proyectos comunitarios, con el fin de incrementar la participación incidente, el desarrollo y la autogestión. 
Número de sesiones desarrolladas: 8 sesiones de 3 horas, para un total de 24 horas.
Número de personas formadas: 109
Número de personas certificadas: 48
</t>
  </si>
  <si>
    <t>La Asesora de Control Interno realiza el segundo seguimiento en el mes de agosto</t>
  </si>
  <si>
    <t>SEGUIMIENTO MAYO AGOSTO</t>
  </si>
  <si>
    <t xml:space="preserve">Se avanza en el rediseño la página web de la entidad incorporando las características de accesibilidad </t>
  </si>
  <si>
    <t xml:space="preserve">Se elaboró el informe del segundo trimestral de PQRSD y se publicó en la página web de la entidad </t>
  </si>
  <si>
    <t xml:space="preserve">La profesional de atención al ciudadano asistió a dos capacitaciones durante el segundo cuatrimestre: 
-Gestión de las habilidades blandas el día 11 de junio de 2019
-Las emociones y las relaciones con el ciudadano el día 04 de julio de 2019
</t>
  </si>
  <si>
    <t>Se incorporaron dentro del PIC dos actividades relacionadas con la capacitación en servicio al ciudadano</t>
  </si>
  <si>
    <t>Se adelantó una campaña  por parte de la oficina de comunicaciones en el tema de servicio al ciudadano  (Se publicó en la cartelera de  los pisos un afiche del tema de servicio al ciudadano.)</t>
  </si>
  <si>
    <t xml:space="preserve">Se aplican encuestas de Medición de la satisfacción de los usuarios en servicio al ciudadano y se sistematizan cada seis meses. </t>
  </si>
  <si>
    <t>Seguimiento Mayo Agosto</t>
  </si>
  <si>
    <t>En junio se elaboró el primer informe semestral</t>
  </si>
  <si>
    <t>Seguimiento Mayo - Agosto</t>
  </si>
  <si>
    <t>En la aplicación del "Formato encuesta rendición de cuentas" aparte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</si>
  <si>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 xml:space="preserve">Se elaboró el documento que contiene: 
1. Instancias o mecanismos de participación;
2. Metas o actividades en las cuales se involucrará cada instancia o mecanismo 
3. Fase del ciclo de la gestión  en la que se enmarcan dichas metas o actividades.  
4.  Recursos, alianzas, convenios y presupuesto asociado a las actividades que se implementarán en la entidad para promover la participación ciudadana.
5. Cronograma publicado que defina los espacios de participación ciudadana asociado a metas, actividades institucionales, grupo de valor (incluye instancias)  y objetivos concretos por cada espacio. </t>
  </si>
  <si>
    <t>Se elaboró y publicó el documento en el Sistema Integrado de Gestión/Procesos estratégicos/Direccionamiento Estratégico/Registros/Plan anticorrupción y atención al ciudadano con la  ruta (antes, durante y después) a seguir, roles y responsabilidades para el desarrollo de los espacios de participaciòn ciudadana</t>
  </si>
  <si>
    <t>La oficina de control interno realiza su segundo seguimiento en el mes de agosto</t>
  </si>
  <si>
    <t>Dentro del cronograma del Plan Estratégico de Recursos Humanos- Programa de Bienestar se tiene programada la Semana  de la  Integridad- 
MIPG-Socialización e implementación del Código de Integridad para la semana del 23 al 27 de septiembre</t>
  </si>
  <si>
    <t>PROMEDIO ACUMULADO</t>
  </si>
  <si>
    <t>Se evidencia avance de la actividad. Se solicita acta de comité
No se cumplen los términos establecidos para culminar la actividad (30/05/2019)</t>
  </si>
  <si>
    <t>Se evidencia en la carpeta SIG/Procesos Estratéticos/Direccionamiento Estratégico/Registros/Plan Anticorrupción/Vigentes/Seguimiento Segundo Cuatrimestre/Documento RC y PC Ver II. (Insumos y Componentes Rendición de Cuentas y Participación Ciudadana)</t>
  </si>
  <si>
    <t>La asesora de Control Interno realiza seguimiento a la estrategia de participación ciudadana establecida en el Plan anticorrupción, correspondiete al segundo cuatrimestre.</t>
  </si>
  <si>
    <t xml:space="preserve">Se evidencia documentos con las acciones de capacitación realizadas a grupos de valor
Esquema del proceso de participación ALCALDÍA DE BOGOTÁ, IDPAC.
 ENCUENTRO DE ORGANIZACIONES.
</t>
  </si>
  <si>
    <t>Actividades programadas para el mes de septiembre</t>
  </si>
  <si>
    <t xml:space="preserve">El equipo de trabajo que lidera el proceso de planeación e implementación de los ejercicios de rendición de cuentas asistió a las siguientes jornadas de capacitación en la función pública: 
1) Taller de Manual Único de Rendición de Cuentas con enfoque en derechos humanos y ODS: El viernes 21 de junio 2019 al DAFP de 8:00 a 12:00 
2) Taller de participación ciudadana en el ciclo de la gestión pública con enfoque en derechos humanos y ODS :El martes 28 de mayo 2019 al DAFP de 8:00 a 12:00 
3) Apuesta de Colombia por una política pública de integridad 15 de agosto de 2019, Asistieron Ricardo Hernández y Darío Montañez de 8:00 a 12:00 m </t>
  </si>
  <si>
    <t>ZONA MEDIA</t>
  </si>
  <si>
    <t>Se aporta como evidencia de cumplimiento de la meta: Tabulación de las encuestras realizadas a traves de diferentes medios: página web, La tienda, Atención al Ciudadano, encuesta interna.</t>
  </si>
  <si>
    <t xml:space="preserve">Se solicita informacion a la OAP sobre la consulta adelantada a los organismos de control respecto delos temas a incluir en la rendición de cuentas. </t>
  </si>
  <si>
    <t>No se puede evidenciar, no es clara la ubicación en la página Web. Se evidencia en la carpeta pública del SIG documento Informe Primer Semestre PQRS 2019, en el cual se incluye información relacionada con la cantidad de usuarios atendidos y oportunidad en la atención de las PQRS.
Se recomienda mejorar la información estadística relacionada con los tiempos de espera en la atención y con la oportunidad en la atención, de tal manera que se ajuste a la normatividad vigente.</t>
  </si>
  <si>
    <t xml:space="preserve">El equipo de trabajo que lidera el proceso de planeación e implementación de los ejercicios de rendición de cuentas asistió a las siguientes jornadas de capacitación en la función pública: 
• Taller de Manual Único de Rendición de Cuentas con enfoque en derechos humanos y ODS: 
El viernes 21 de junio 2019 al DAFP de 8:00 a 12:00 m asistieron los Dres. Martha del Pilar Gómez Niño, Sara Paola Rivera Moreno, Miryam Janeth Herrera Gámez,  Juan Esteban Gómez y Gabriel Fernando Muñoz Diaz
  • Taller de participación ciudadana en el ciclo de la gestión pública con enfoque en derechos humanos y ODS -  
El martes 28 de mayo 2019 al DAFP de 8:00 a 12:00 asistieron: Gustavo Pulido Casas, Miryam Janeth Herrera Gámez, Martha del Pilar Gómez Niño, Gabriel Fernando Muñoz Diaz, Ricardo Hernández Mateus, Maria Helena Cruz Nossa y Magdalena Pedraza  
</t>
  </si>
  <si>
    <t xml:space="preserve">
Se aporta como evidencia documento INSUMOS COMPONENTES RENDICIÓN DE CUENTAS Y PARTICIPACIÓN CIUDADANA- PLAN ANTICORRUPCIÓN 2019</t>
  </si>
  <si>
    <t xml:space="preserve">Se evidencia en el SIG documento Informe Encuestas primer semestre 2019 </t>
  </si>
  <si>
    <t xml:space="preserve">El equipo de trabajo para liderar el proceso de rendición de cuentas se definió en acta de mayo 7 de 2019.
Se aportan como evidencia de las capacitaciones las invitaciones realizadas a través de correo electrónico. </t>
  </si>
  <si>
    <t>No se reportó avance.</t>
  </si>
  <si>
    <t>No se reporta avance. Actividad programada para el mes de septiembre</t>
  </si>
  <si>
    <t>Se aportan como evidencia las invitaciones a registrarse en las actividdes del 11 de junio y 4 de julio de 2019 del Programa Nacional de Servicio al Ciudadano. PNSC</t>
  </si>
  <si>
    <t>Se encuentra en actualización la página, la nueva versión no tiene todavía  los documentos de vigencias anteriores (2018, 2017, 2016). En revisión vigencia 2019. 
Actividad en proceso</t>
  </si>
  <si>
    <t>Se aporta como evidencia los informes trimestrales de seguimiento a las PQRS</t>
  </si>
  <si>
    <t>Se verifica avance en el rediseño de la página web con criterios de accesibilidad. 
Actividad en proceso.</t>
  </si>
  <si>
    <t>Se evidencia en las carteleras campaña Cápsula del Servicio, con temas de servicio al ciudadano.</t>
  </si>
  <si>
    <t>No se evidencia encuesta aplicada a entes de control. Se definieron como temas de interés para los organismos de control: Avance en la gestión de las metas del plan anual institucional y el presupeusto ejecutado para ello.
Sin embargo la OCI considera que los temas de interés para los entes de control son todos los temas incluídos en la Guia para la rendición de cuentas.</t>
  </si>
  <si>
    <t>Se verifica la nueva página web y se evidencia micrositio de Atención al Ciudadano.
Se verifican los avances en la incorporación de criterios de accesibilidad.</t>
  </si>
  <si>
    <t>SEGUIMIENTO PRIMER CUATRIMESTRE 2019</t>
  </si>
  <si>
    <t>Se verifica el PIC 2019 y  se evidencian temas relacionados con el mejoramiento del servicio al ciudadano. Semana de la informacion : Se dará a conocer a los funcionarios del INCI , procesos y procedimientos existentes de las dos areas
Se informa por parte del área que las capacitaciones se realizarán en el mes de septiembre.</t>
  </si>
  <si>
    <t>Se evidencia en el SIG/Direccionamiento Estratégico/Registros/Caracterización de usuarios. (Personas con discapacidad visual). Se evidencia documento Directorio de Agremiaciones, Asociaciones y otros grupos de interés.  No se caracterizan los cuatro (4)  grupos de valor establecidos en el documento Insumos Componentes Rendición de Cuentas y Participación Ciudadana Plan Anticorrupción 2019, con el fin de determinar las necesidades de información y canales de comunicacion establecidos en la meta. Actividad en proceso.</t>
  </si>
  <si>
    <t>Se aporta como evidencia documento Insumos Componentes Rendición de Cuentas y Participación Ciudadana Plan Anticorrupción 2019 que incluye Cronograma de Espacios de Diálogo, numeral 3. Socializacíon de Derechos y Deberes 12 de septiembre y Rendición de Cuenas  3 de diciembre. Se informa que no se tienen previstos mas espacios de rendición de cuentas.</t>
  </si>
  <si>
    <t>Actividad prevista para el último trimestre</t>
  </si>
  <si>
    <t>Actividad programada para noviembre. 
Se está culminando la actualización de los procedimientos insumo principal para la actualización de las TRD.</t>
  </si>
  <si>
    <t>No se aporta evidencia del avance. Actividad en proceso</t>
  </si>
  <si>
    <t>SEPTIEMBRE 12 DE 2019</t>
  </si>
  <si>
    <t>ASESOR DE CONTROL INTERNO</t>
  </si>
  <si>
    <t xml:space="preserve">Asistencia a (2) capacitaciones en los siguientes temas: 
Rendición de Cuentas con enfoque en derechos humanos y ODS 
Participación ciudadana en el ciclo de la gestión pública con enfoque en derechos humanos y ODS -  
</t>
  </si>
  <si>
    <t xml:space="preserve">
Se aportan como evidencia las invitaciones a las capacitaciones de recibidas.</t>
  </si>
  <si>
    <t>Actividad en proceso. 
Se evidencian los seguimientos bimensuales en la página web a tercer biemestre de 2019, Ejecución presupuestal a junio de 2019, Contratos a julio de 2019.
Se realiza seguimiento mensual al Plan de Acción.</t>
  </si>
  <si>
    <t>Actividad programada para octubre.
Actividad en proceso. 
Se tiene link con la página de MinTic, pero no se puede visualizar  los instrumentos de gestión: Registro o inventario de activos de información y el Indice de información Clasificada y Reservada, solo se tiene acceso al esquema de publicación de información, que debe actualizarse.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</si>
</sst>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240A]d&quot; de &quot;mmmm&quot; de &quot;yyyy;@"/>
    <numFmt numFmtId="166" formatCode="0.0"/>
  </numFmts>
  <fonts count="41"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12"/>
      <name val="Calibri"/>
      <family val="2"/>
      <scheme val="minor"/>
    </font>
    <font>
      <b/>
      <sz val="12"/>
      <color theme="0"/>
      <name val="Arial"/>
      <family val="2"/>
    </font>
    <font>
      <b/>
      <sz val="12"/>
      <color theme="1"/>
      <name val="Arial"/>
      <family val="2"/>
    </font>
    <font>
      <sz val="12"/>
      <color indexed="8"/>
      <name val="Arial"/>
      <family val="2"/>
    </font>
    <font>
      <sz val="11"/>
      <color rgb="FFFF0000"/>
      <name val="Calibri"/>
      <family val="2"/>
      <scheme val="minor"/>
    </font>
    <font>
      <b/>
      <sz val="10"/>
      <color theme="1"/>
      <name val="Calibri"/>
      <family val="2"/>
      <scheme val="minor"/>
    </font>
    <font>
      <sz val="10"/>
      <color theme="1"/>
      <name val="Calibri"/>
      <family val="2"/>
      <scheme val="minor"/>
    </font>
    <font>
      <sz val="10"/>
      <color theme="1"/>
      <name val="Arial"/>
      <family val="2"/>
    </font>
    <font>
      <b/>
      <sz val="11"/>
      <name val="Arial"/>
      <family val="2"/>
    </font>
    <font>
      <b/>
      <sz val="10"/>
      <name val="Arial"/>
      <family val="2"/>
    </font>
    <font>
      <b/>
      <sz val="11"/>
      <color theme="1"/>
      <name val="Arial"/>
      <family val="2"/>
    </font>
    <font>
      <b/>
      <sz val="10"/>
      <color theme="1"/>
      <name val="Arial"/>
      <family val="2"/>
    </font>
    <font>
      <b/>
      <sz val="14"/>
      <color theme="1"/>
      <name val="Calibri"/>
      <family val="2"/>
      <scheme val="minor"/>
    </font>
    <font>
      <b/>
      <sz val="16"/>
      <color theme="1"/>
      <name val="Arial"/>
      <family val="2"/>
    </font>
    <font>
      <sz val="12"/>
      <color rgb="FFFF0000"/>
      <name val="Arial"/>
      <family val="2"/>
    </font>
    <font>
      <sz val="9"/>
      <color theme="1"/>
      <name val="Calibri"/>
      <family val="2"/>
      <scheme val="minor"/>
    </font>
    <font>
      <sz val="10"/>
      <name val="Calibri"/>
      <family val="2"/>
      <scheme val="minor"/>
    </font>
    <font>
      <b/>
      <sz val="10"/>
      <color theme="0"/>
      <name val="Arial"/>
      <family val="2"/>
    </font>
    <font>
      <sz val="11"/>
      <color indexed="8"/>
      <name val="Arial"/>
      <family val="2"/>
    </font>
    <font>
      <b/>
      <sz val="11"/>
      <color indexed="8"/>
      <name val="Arial"/>
      <family val="2"/>
    </font>
  </fonts>
  <fills count="19">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theme="8"/>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theme="8"/>
      </top>
      <bottom style="medium">
        <color indexed="64"/>
      </bottom>
      <diagonal/>
    </border>
  </borders>
  <cellStyleXfs count="5">
    <xf numFmtId="0" fontId="0" fillId="0" borderId="0"/>
    <xf numFmtId="0" fontId="1" fillId="2"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75">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7" fillId="0" borderId="0" xfId="0" applyFont="1" applyAlignment="1">
      <alignment horizontal="center" vertical="center" wrapText="1"/>
    </xf>
    <xf numFmtId="0" fontId="0" fillId="0" borderId="0" xfId="0" applyFont="1" applyAlignment="1">
      <alignment horizontal="center" vertical="center" wrapText="1"/>
    </xf>
    <xf numFmtId="0" fontId="17" fillId="3" borderId="28" xfId="0" applyFont="1" applyFill="1" applyBorder="1" applyAlignment="1">
      <alignment horizontal="center" vertical="center" wrapText="1"/>
    </xf>
    <xf numFmtId="0" fontId="0" fillId="0" borderId="31" xfId="0" applyBorder="1" applyAlignment="1">
      <alignment horizontal="center" vertical="center" wrapText="1"/>
    </xf>
    <xf numFmtId="0" fontId="0" fillId="9" borderId="31"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5" fillId="0" borderId="20"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22"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1" xfId="0" applyNumberFormat="1" applyFont="1" applyFill="1" applyBorder="1" applyAlignment="1">
      <alignment horizontal="center" vertical="center" wrapText="1"/>
    </xf>
    <xf numFmtId="14" fontId="0" fillId="0" borderId="30" xfId="0" applyNumberFormat="1"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9" borderId="36" xfId="0"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8" fillId="0" borderId="31"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 fillId="0" borderId="0" xfId="0" applyFont="1" applyAlignment="1">
      <alignment vertical="center" wrapText="1"/>
    </xf>
    <xf numFmtId="0" fontId="19" fillId="8" borderId="12" xfId="0" applyFont="1" applyFill="1" applyBorder="1" applyAlignment="1">
      <alignment horizontal="center" vertical="center"/>
    </xf>
    <xf numFmtId="0" fontId="19" fillId="0" borderId="12" xfId="0" applyFont="1" applyBorder="1" applyAlignment="1">
      <alignment horizontal="center" vertical="center"/>
    </xf>
    <xf numFmtId="0" fontId="19" fillId="8"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8" borderId="15" xfId="0" applyFont="1" applyFill="1" applyBorder="1" applyAlignment="1">
      <alignment horizontal="center" vertical="center"/>
    </xf>
    <xf numFmtId="0" fontId="19" fillId="0" borderId="15" xfId="0" applyFont="1" applyFill="1" applyBorder="1" applyAlignment="1">
      <alignment horizontal="center" vertical="center"/>
    </xf>
    <xf numFmtId="0" fontId="19" fillId="8" borderId="2" xfId="0" applyFont="1" applyFill="1" applyBorder="1" applyAlignment="1">
      <alignment horizontal="center" vertical="center"/>
    </xf>
    <xf numFmtId="0" fontId="19" fillId="0" borderId="0" xfId="0" applyFont="1" applyAlignment="1">
      <alignment horizontal="center" vertical="center"/>
    </xf>
    <xf numFmtId="0" fontId="17" fillId="3" borderId="25"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9" fillId="0" borderId="49" xfId="0" applyFont="1" applyFill="1" applyBorder="1" applyAlignment="1">
      <alignment horizontal="center" wrapText="1"/>
    </xf>
    <xf numFmtId="0" fontId="0" fillId="0" borderId="49" xfId="0" applyBorder="1" applyAlignment="1">
      <alignment horizontal="center" wrapText="1"/>
    </xf>
    <xf numFmtId="0" fontId="0" fillId="0" borderId="17" xfId="0" applyBorder="1" applyAlignment="1">
      <alignment vertical="center" wrapText="1"/>
    </xf>
    <xf numFmtId="0" fontId="0" fillId="0" borderId="3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43" xfId="0" applyBorder="1" applyAlignment="1">
      <alignment vertical="center" wrapText="1"/>
    </xf>
    <xf numFmtId="0" fontId="5" fillId="13" borderId="23" xfId="0" applyFont="1" applyFill="1" applyBorder="1" applyAlignment="1">
      <alignment horizontal="center" wrapText="1"/>
    </xf>
    <xf numFmtId="0" fontId="3" fillId="13"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14" fontId="3" fillId="13" borderId="7" xfId="0" applyNumberFormat="1"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49" xfId="0" applyFont="1" applyFill="1" applyBorder="1" applyAlignment="1">
      <alignment horizontal="center" vertical="center" wrapText="1"/>
    </xf>
    <xf numFmtId="0" fontId="0" fillId="0" borderId="49" xfId="0" applyBorder="1" applyAlignment="1">
      <alignment horizontal="center" vertical="center" wrapText="1"/>
    </xf>
    <xf numFmtId="0" fontId="4" fillId="0"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2" xfId="0" applyFont="1" applyFill="1" applyBorder="1" applyAlignment="1">
      <alignment horizontal="center" vertical="center" wrapText="1"/>
    </xf>
    <xf numFmtId="14" fontId="3" fillId="13" borderId="2" xfId="0" applyNumberFormat="1" applyFont="1" applyFill="1" applyBorder="1" applyAlignment="1">
      <alignment horizontal="center" vertical="center" wrapText="1"/>
    </xf>
    <xf numFmtId="14" fontId="21" fillId="12" borderId="42" xfId="0" applyNumberFormat="1"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23" fillId="13" borderId="45" xfId="0" applyFont="1" applyFill="1" applyBorder="1" applyAlignment="1">
      <alignment horizontal="center" vertical="center" wrapText="1"/>
    </xf>
    <xf numFmtId="0" fontId="23" fillId="13" borderId="11" xfId="0" applyFont="1" applyFill="1" applyBorder="1" applyAlignment="1">
      <alignment horizontal="center" vertical="center" wrapText="1"/>
    </xf>
    <xf numFmtId="14" fontId="23" fillId="13" borderId="11" xfId="0" applyNumberFormat="1"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7" xfId="0" applyFont="1" applyFill="1" applyBorder="1" applyAlignment="1">
      <alignment horizontal="center" vertical="center" wrapText="1"/>
    </xf>
    <xf numFmtId="14" fontId="11" fillId="0" borderId="47" xfId="0" applyNumberFormat="1" applyFont="1" applyFill="1" applyBorder="1" applyAlignment="1">
      <alignment horizontal="center" vertical="center" wrapText="1"/>
    </xf>
    <xf numFmtId="165" fontId="24" fillId="0" borderId="47" xfId="0" applyNumberFormat="1" applyFont="1" applyFill="1" applyBorder="1" applyAlignment="1" applyProtection="1">
      <alignment horizontal="center" vertical="center" wrapText="1"/>
    </xf>
    <xf numFmtId="0" fontId="12" fillId="11" borderId="4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1" fillId="3" borderId="35" xfId="0" applyNumberFormat="1"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6" xfId="0" applyFont="1" applyFill="1" applyBorder="1" applyAlignment="1">
      <alignment horizontal="center" vertical="center" wrapText="1"/>
    </xf>
    <xf numFmtId="14" fontId="21" fillId="3" borderId="7" xfId="0" applyNumberFormat="1" applyFont="1" applyFill="1" applyBorder="1" applyAlignment="1">
      <alignment horizontal="center" vertical="center" wrapText="1"/>
    </xf>
    <xf numFmtId="0" fontId="21" fillId="12" borderId="0" xfId="0" applyFont="1" applyFill="1" applyAlignment="1">
      <alignment horizontal="center" vertical="center" wrapText="1"/>
    </xf>
    <xf numFmtId="0" fontId="17" fillId="3" borderId="27" xfId="0" applyFont="1" applyFill="1" applyBorder="1" applyAlignment="1">
      <alignment horizontal="center" vertical="center" wrapText="1"/>
    </xf>
    <xf numFmtId="0" fontId="0" fillId="0" borderId="36" xfId="0" applyBorder="1" applyAlignment="1">
      <alignment horizontal="center" vertical="center" wrapText="1"/>
    </xf>
    <xf numFmtId="0" fontId="17" fillId="11" borderId="28" xfId="0" applyFont="1" applyFill="1" applyBorder="1" applyAlignment="1">
      <alignment horizontal="center" vertical="center" wrapText="1"/>
    </xf>
    <xf numFmtId="0" fontId="18" fillId="7" borderId="53" xfId="0" applyFont="1" applyFill="1" applyBorder="1" applyAlignment="1">
      <alignment horizontal="center" vertical="center" wrapText="1"/>
    </xf>
    <xf numFmtId="14" fontId="17" fillId="3" borderId="1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4" borderId="19"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14"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8" fillId="0" borderId="30"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30" xfId="0" applyFill="1" applyBorder="1" applyAlignment="1">
      <alignment horizontal="left" vertical="center" wrapText="1"/>
    </xf>
    <xf numFmtId="0" fontId="0" fillId="9" borderId="23" xfId="0" applyFill="1" applyBorder="1" applyAlignment="1">
      <alignment vertical="center" wrapText="1"/>
    </xf>
    <xf numFmtId="0" fontId="0" fillId="0" borderId="23" xfId="0" applyFill="1" applyBorder="1" applyAlignment="1">
      <alignment horizontal="center" vertical="center" wrapText="1"/>
    </xf>
    <xf numFmtId="0" fontId="0" fillId="9"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15" fillId="0" borderId="19" xfId="0" applyFont="1" applyFill="1" applyBorder="1" applyAlignment="1">
      <alignment horizontal="center" vertical="center"/>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5"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8" fillId="7" borderId="50" xfId="0" applyFont="1" applyFill="1" applyBorder="1" applyAlignment="1">
      <alignment horizontal="center" vertical="center" wrapText="1"/>
    </xf>
    <xf numFmtId="0" fontId="19" fillId="0" borderId="51" xfId="0" applyFont="1" applyFill="1" applyBorder="1" applyAlignment="1">
      <alignment horizontal="center" vertical="center"/>
    </xf>
    <xf numFmtId="0" fontId="19" fillId="0" borderId="49" xfId="0" applyFont="1" applyFill="1" applyBorder="1" applyAlignment="1">
      <alignment horizontal="center" vertical="center"/>
    </xf>
    <xf numFmtId="0" fontId="19" fillId="8" borderId="49"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9" xfId="0" applyFont="1" applyFill="1" applyBorder="1" applyAlignment="1">
      <alignment horizontal="center" vertical="center"/>
    </xf>
    <xf numFmtId="14" fontId="0" fillId="0" borderId="37"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6" fillId="15" borderId="1" xfId="0" applyFont="1" applyFill="1" applyBorder="1" applyAlignment="1">
      <alignment horizontal="center" vertical="center" wrapText="1"/>
    </xf>
    <xf numFmtId="0" fontId="27" fillId="0" borderId="17" xfId="0" applyFont="1" applyBorder="1" applyAlignment="1">
      <alignment vertical="center" wrapText="1"/>
    </xf>
    <xf numFmtId="9" fontId="27" fillId="0" borderId="1" xfId="0" applyNumberFormat="1" applyFont="1" applyBorder="1" applyAlignment="1">
      <alignment horizontal="center" vertical="center" wrapText="1"/>
    </xf>
    <xf numFmtId="0" fontId="6" fillId="7" borderId="1" xfId="0" applyFont="1" applyFill="1" applyBorder="1" applyAlignment="1">
      <alignment vertical="center" wrapText="1"/>
    </xf>
    <xf numFmtId="9" fontId="6" fillId="7" borderId="1" xfId="0" applyNumberFormat="1" applyFont="1" applyFill="1" applyBorder="1" applyAlignment="1">
      <alignment horizontal="center" vertical="center" wrapText="1"/>
    </xf>
    <xf numFmtId="0" fontId="28" fillId="0" borderId="1" xfId="0" applyFont="1" applyBorder="1" applyAlignment="1">
      <alignment vertical="center" wrapText="1"/>
    </xf>
    <xf numFmtId="165" fontId="28" fillId="0" borderId="1" xfId="0" applyNumberFormat="1" applyFont="1" applyBorder="1" applyAlignment="1">
      <alignment horizontal="center" vertical="center"/>
    </xf>
    <xf numFmtId="0" fontId="28" fillId="0" borderId="17" xfId="0" applyFont="1" applyBorder="1" applyAlignment="1">
      <alignment vertical="center" wrapText="1"/>
    </xf>
    <xf numFmtId="0" fontId="28" fillId="0" borderId="2" xfId="0" applyFont="1" applyBorder="1" applyAlignment="1">
      <alignment vertical="center" wrapText="1"/>
    </xf>
    <xf numFmtId="165" fontId="28" fillId="0" borderId="1" xfId="0" applyNumberFormat="1" applyFont="1" applyBorder="1" applyAlignment="1">
      <alignment horizontal="center" vertical="center" wrapText="1"/>
    </xf>
    <xf numFmtId="0" fontId="28" fillId="0" borderId="42" xfId="0" applyFont="1" applyBorder="1" applyAlignment="1">
      <alignment vertical="center" wrapText="1"/>
    </xf>
    <xf numFmtId="0" fontId="28" fillId="0" borderId="10" xfId="0" applyFont="1" applyBorder="1" applyAlignment="1">
      <alignment vertical="center" wrapText="1"/>
    </xf>
    <xf numFmtId="165" fontId="28" fillId="0" borderId="10" xfId="0" applyNumberFormat="1" applyFont="1" applyBorder="1" applyAlignment="1">
      <alignment horizontal="center" vertical="center" wrapText="1"/>
    </xf>
    <xf numFmtId="0" fontId="28" fillId="0" borderId="43" xfId="0" applyFont="1" applyBorder="1" applyAlignment="1">
      <alignment vertical="center" wrapText="1"/>
    </xf>
    <xf numFmtId="0" fontId="30" fillId="12" borderId="17" xfId="0" applyFont="1" applyFill="1" applyBorder="1" applyAlignment="1">
      <alignment horizontal="center" vertical="center" wrapText="1"/>
    </xf>
    <xf numFmtId="0" fontId="32" fillId="13" borderId="4" xfId="0" applyFont="1" applyFill="1" applyBorder="1" applyAlignment="1">
      <alignment horizontal="center" vertical="center" wrapText="1"/>
    </xf>
    <xf numFmtId="14" fontId="32" fillId="13" borderId="4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15" borderId="1" xfId="0" applyFont="1" applyFill="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9"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23" fillId="15" borderId="1" xfId="0" applyFont="1" applyFill="1" applyBorder="1" applyAlignment="1">
      <alignment horizontal="center" vertical="center" wrapText="1"/>
    </xf>
    <xf numFmtId="0" fontId="13" fillId="0" borderId="1" xfId="0" applyFont="1" applyFill="1" applyBorder="1" applyAlignment="1">
      <alignment horizontal="center" vertical="center"/>
    </xf>
    <xf numFmtId="9" fontId="13" fillId="0" borderId="1" xfId="4" applyFont="1" applyFill="1" applyBorder="1" applyAlignment="1">
      <alignment horizontal="center" vertical="center"/>
    </xf>
    <xf numFmtId="9" fontId="23" fillId="0" borderId="1" xfId="4" applyFont="1" applyBorder="1" applyAlignment="1">
      <alignment horizontal="center" vertical="center"/>
    </xf>
    <xf numFmtId="14" fontId="0" fillId="0" borderId="41" xfId="0" applyNumberFormat="1" applyFill="1" applyBorder="1" applyAlignment="1">
      <alignment horizontal="center" vertical="center" wrapText="1"/>
    </xf>
    <xf numFmtId="0" fontId="31" fillId="15" borderId="10"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0" fillId="0" borderId="0" xfId="0"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 xfId="3" applyNumberFormat="1" applyFont="1" applyBorder="1" applyAlignment="1">
      <alignment horizontal="center" vertical="center"/>
    </xf>
    <xf numFmtId="166" fontId="6" fillId="7" borderId="1" xfId="0" applyNumberFormat="1" applyFont="1" applyFill="1" applyBorder="1" applyAlignment="1">
      <alignment horizontal="center" vertical="center"/>
    </xf>
    <xf numFmtId="0" fontId="36" fillId="0" borderId="0" xfId="0" applyFont="1" applyAlignment="1">
      <alignment vertical="center"/>
    </xf>
    <xf numFmtId="0" fontId="0" fillId="16" borderId="0" xfId="0" applyFill="1"/>
    <xf numFmtId="0" fontId="0" fillId="17" borderId="0" xfId="0" applyFill="1"/>
    <xf numFmtId="0" fontId="0" fillId="18" borderId="0" xfId="0" applyFill="1"/>
    <xf numFmtId="0" fontId="23" fillId="15" borderId="1" xfId="0" applyFont="1" applyFill="1" applyBorder="1" applyAlignment="1">
      <alignment horizontal="left" vertical="center" wrapText="1"/>
    </xf>
    <xf numFmtId="0" fontId="23" fillId="0" borderId="1" xfId="0" applyFont="1" applyBorder="1" applyAlignment="1">
      <alignment horizontal="left" vertical="center"/>
    </xf>
    <xf numFmtId="0" fontId="11" fillId="0" borderId="0" xfId="0" applyFont="1" applyAlignment="1">
      <alignment horizontal="left" vertical="center"/>
    </xf>
    <xf numFmtId="0" fontId="29" fillId="15" borderId="6" xfId="0" applyFont="1" applyFill="1" applyBorder="1" applyAlignment="1">
      <alignment horizontal="center" vertical="center" wrapText="1"/>
    </xf>
    <xf numFmtId="9" fontId="0" fillId="16" borderId="1" xfId="4" applyFont="1" applyFill="1" applyBorder="1" applyAlignment="1">
      <alignment horizontal="center" vertical="center"/>
    </xf>
    <xf numFmtId="0" fontId="9" fillId="0" borderId="1" xfId="0" applyFont="1" applyBorder="1" applyAlignment="1">
      <alignment horizontal="left" vertical="center" wrapText="1"/>
    </xf>
    <xf numFmtId="9" fontId="3" fillId="0" borderId="1" xfId="4" applyFont="1" applyBorder="1" applyAlignment="1">
      <alignment horizontal="center" vertical="center" wrapText="1"/>
    </xf>
    <xf numFmtId="9" fontId="6" fillId="16" borderId="1" xfId="4" applyNumberFormat="1" applyFont="1" applyFill="1" applyBorder="1" applyAlignment="1">
      <alignment horizontal="center" vertical="center"/>
    </xf>
    <xf numFmtId="0" fontId="6" fillId="15" borderId="1" xfId="0" applyFont="1" applyFill="1" applyBorder="1" applyAlignment="1">
      <alignment horizontal="left" vertical="center" wrapText="1"/>
    </xf>
    <xf numFmtId="0" fontId="0" fillId="0" borderId="0" xfId="0" applyAlignment="1">
      <alignment horizontal="left" vertical="center" wrapText="1"/>
    </xf>
    <xf numFmtId="0" fontId="8" fillId="0" borderId="3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1" xfId="0" applyFill="1" applyBorder="1" applyAlignment="1">
      <alignment vertical="center" wrapText="1"/>
    </xf>
    <xf numFmtId="9" fontId="4" fillId="0" borderId="1" xfId="4" applyFont="1" applyBorder="1" applyAlignment="1">
      <alignment horizontal="center" vertical="center" wrapText="1"/>
    </xf>
    <xf numFmtId="9" fontId="0" fillId="0" borderId="1" xfId="0" applyNumberFormat="1" applyFont="1" applyBorder="1" applyAlignment="1">
      <alignment horizontal="center" vertical="center" wrapText="1"/>
    </xf>
    <xf numFmtId="0" fontId="12" fillId="12" borderId="0" xfId="0" applyFont="1" applyFill="1" applyAlignment="1">
      <alignment horizontal="left"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0" fillId="0" borderId="1" xfId="0" applyFont="1" applyBorder="1" applyAlignment="1">
      <alignment vertical="center" wrapText="1"/>
    </xf>
    <xf numFmtId="0" fontId="8" fillId="0" borderId="1" xfId="0" applyFont="1" applyBorder="1" applyAlignment="1">
      <alignment horizontal="left" vertical="center" wrapText="1"/>
    </xf>
    <xf numFmtId="0" fontId="37" fillId="0" borderId="17" xfId="0" applyFont="1" applyBorder="1" applyAlignment="1">
      <alignment vertical="center" wrapText="1"/>
    </xf>
    <xf numFmtId="9" fontId="37" fillId="0" borderId="1" xfId="0" applyNumberFormat="1" applyFont="1" applyBorder="1" applyAlignment="1">
      <alignment horizontal="center" vertical="center" wrapText="1"/>
    </xf>
    <xf numFmtId="9" fontId="0" fillId="18" borderId="1" xfId="4" applyFont="1" applyFill="1" applyBorder="1" applyAlignment="1">
      <alignment horizontal="center" vertical="center"/>
    </xf>
    <xf numFmtId="165" fontId="13" fillId="9" borderId="58" xfId="0" applyNumberFormat="1" applyFont="1" applyFill="1" applyBorder="1" applyAlignment="1">
      <alignment horizontal="left" vertical="center" wrapText="1"/>
    </xf>
    <xf numFmtId="0" fontId="20" fillId="15" borderId="1" xfId="0" applyFont="1" applyFill="1" applyBorder="1" applyAlignment="1">
      <alignment horizontal="center" vertical="center" wrapText="1"/>
    </xf>
    <xf numFmtId="9" fontId="8" fillId="0" borderId="1" xfId="4"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4"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26" fillId="15" borderId="1" xfId="0" applyFont="1" applyFill="1" applyBorder="1" applyAlignment="1">
      <alignment horizontal="center" vertical="center" wrapText="1"/>
    </xf>
    <xf numFmtId="0" fontId="22" fillId="5" borderId="24"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14" fillId="6" borderId="0" xfId="0" applyFont="1" applyFill="1" applyBorder="1" applyAlignment="1">
      <alignment horizontal="center" vertical="center" wrapText="1"/>
    </xf>
    <xf numFmtId="0" fontId="6" fillId="7" borderId="17" xfId="0" applyFont="1" applyFill="1" applyBorder="1" applyAlignment="1">
      <alignment horizontal="center" vertical="center"/>
    </xf>
    <xf numFmtId="0" fontId="0" fillId="0" borderId="17" xfId="0" applyBorder="1" applyAlignment="1">
      <alignment horizontal="left" vertical="center" wrapText="1"/>
    </xf>
    <xf numFmtId="0" fontId="0" fillId="9" borderId="17" xfId="0" applyFill="1" applyBorder="1" applyAlignment="1">
      <alignment horizontal="left" vertical="center" wrapText="1"/>
    </xf>
    <xf numFmtId="0" fontId="28" fillId="0" borderId="17" xfId="0" applyFont="1" applyBorder="1" applyAlignment="1">
      <alignment horizontal="left" vertical="center" wrapText="1"/>
    </xf>
    <xf numFmtId="0" fontId="0" fillId="0" borderId="20" xfId="0" applyBorder="1" applyAlignment="1">
      <alignment horizontal="center" vertical="center"/>
    </xf>
    <xf numFmtId="0" fontId="0" fillId="0" borderId="14" xfId="0" applyBorder="1" applyAlignment="1">
      <alignment horizontal="left" vertical="center" wrapText="1"/>
    </xf>
    <xf numFmtId="0" fontId="0" fillId="0" borderId="61" xfId="0" applyBorder="1" applyAlignment="1">
      <alignment horizontal="center" vertical="center"/>
    </xf>
    <xf numFmtId="1" fontId="0" fillId="0" borderId="2" xfId="0" applyNumberFormat="1" applyBorder="1" applyAlignment="1">
      <alignment horizontal="center" vertical="center"/>
    </xf>
    <xf numFmtId="9" fontId="0" fillId="18" borderId="2" xfId="4" applyFont="1" applyFill="1" applyBorder="1" applyAlignment="1">
      <alignment horizontal="center" vertical="center"/>
    </xf>
    <xf numFmtId="0" fontId="0" fillId="0" borderId="62" xfId="0" applyBorder="1" applyAlignment="1">
      <alignment horizontal="left"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13" fillId="18" borderId="1" xfId="0" applyFont="1" applyFill="1" applyBorder="1" applyAlignment="1">
      <alignment horizontal="left" vertical="center" wrapText="1"/>
    </xf>
    <xf numFmtId="9" fontId="13" fillId="18" borderId="1" xfId="4" applyFont="1" applyFill="1" applyBorder="1" applyAlignment="1">
      <alignment horizontal="center" vertical="center"/>
    </xf>
    <xf numFmtId="0" fontId="27" fillId="0" borderId="17" xfId="0" applyFont="1" applyBorder="1" applyAlignment="1">
      <alignment vertical="top" wrapText="1"/>
    </xf>
    <xf numFmtId="0" fontId="8" fillId="18" borderId="1" xfId="0" applyFont="1" applyFill="1" applyBorder="1" applyAlignment="1">
      <alignment horizontal="left" vertical="center" wrapText="1"/>
    </xf>
    <xf numFmtId="9" fontId="8" fillId="18" borderId="1" xfId="4" applyFont="1" applyFill="1" applyBorder="1" applyAlignment="1">
      <alignment horizontal="center" vertical="center" wrapText="1"/>
    </xf>
    <xf numFmtId="0" fontId="0" fillId="18" borderId="1" xfId="0" applyFill="1" applyBorder="1" applyAlignment="1">
      <alignment horizontal="left" vertical="center" wrapText="1"/>
    </xf>
    <xf numFmtId="9" fontId="8" fillId="18" borderId="1" xfId="0" applyNumberFormat="1" applyFont="1" applyFill="1" applyBorder="1" applyAlignment="1">
      <alignment horizontal="center" vertical="center" wrapText="1"/>
    </xf>
    <xf numFmtId="0" fontId="29" fillId="15" borderId="41" xfId="0" applyFont="1" applyFill="1" applyBorder="1" applyAlignment="1">
      <alignment horizontal="center" vertical="center" wrapText="1"/>
    </xf>
    <xf numFmtId="0" fontId="38" fillId="5" borderId="0" xfId="1" applyFont="1" applyFill="1" applyBorder="1" applyAlignment="1">
      <alignment horizontal="center" vertical="center" wrapText="1"/>
    </xf>
    <xf numFmtId="0" fontId="27" fillId="0" borderId="0" xfId="0" applyFont="1" applyAlignment="1">
      <alignment vertical="center" wrapText="1"/>
    </xf>
    <xf numFmtId="165" fontId="39" fillId="0" borderId="48" xfId="0" applyNumberFormat="1" applyFont="1" applyFill="1" applyBorder="1" applyAlignment="1" applyProtection="1">
      <alignment horizontal="center" vertical="center" wrapText="1"/>
    </xf>
    <xf numFmtId="0" fontId="12" fillId="11" borderId="11"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0"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23" xfId="0" applyFill="1" applyBorder="1" applyAlignment="1">
      <alignment horizontal="left" vertical="center" wrapText="1"/>
    </xf>
    <xf numFmtId="0" fontId="0" fillId="0" borderId="2" xfId="0" applyBorder="1" applyAlignment="1">
      <alignment vertical="center" wrapText="1"/>
    </xf>
    <xf numFmtId="0" fontId="0" fillId="0" borderId="10" xfId="0" applyFill="1" applyBorder="1" applyAlignment="1">
      <alignment vertical="center" wrapText="1"/>
    </xf>
    <xf numFmtId="0" fontId="3" fillId="13"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12" fillId="12" borderId="0" xfId="0" applyFont="1" applyFill="1" applyAlignment="1">
      <alignment horizontal="center" vertical="center"/>
    </xf>
    <xf numFmtId="0" fontId="13" fillId="0" borderId="1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47" xfId="0" applyFill="1" applyBorder="1" applyAlignment="1">
      <alignment horizontal="center" vertical="center" wrapText="1"/>
    </xf>
    <xf numFmtId="165" fontId="39" fillId="0" borderId="48" xfId="0" applyNumberFormat="1" applyFont="1" applyFill="1" applyBorder="1" applyAlignment="1" applyProtection="1">
      <alignment horizontal="left" vertical="top" wrapText="1"/>
    </xf>
    <xf numFmtId="0" fontId="17" fillId="11" borderId="59" xfId="0" applyFont="1" applyFill="1" applyBorder="1" applyAlignment="1">
      <alignment horizontal="center" vertical="center" wrapText="1"/>
    </xf>
    <xf numFmtId="0" fontId="0" fillId="0" borderId="26" xfId="0" applyBorder="1" applyAlignment="1">
      <alignment horizontal="left" vertical="center" wrapText="1"/>
    </xf>
    <xf numFmtId="0" fontId="8" fillId="0" borderId="36" xfId="0" applyFont="1" applyFill="1" applyBorder="1" applyAlignment="1">
      <alignment horizontal="left" vertical="center" wrapText="1"/>
    </xf>
    <xf numFmtId="0" fontId="0" fillId="0" borderId="31" xfId="0" applyFill="1" applyBorder="1" applyAlignment="1">
      <alignment horizontal="left" vertical="center" wrapText="1"/>
    </xf>
    <xf numFmtId="0" fontId="0" fillId="9" borderId="1" xfId="0" applyFill="1" applyBorder="1" applyAlignment="1">
      <alignment vertical="center" wrapText="1"/>
    </xf>
    <xf numFmtId="0" fontId="0" fillId="0" borderId="1" xfId="0" applyBorder="1" applyAlignment="1">
      <alignment vertical="top" wrapText="1"/>
    </xf>
    <xf numFmtId="9" fontId="0" fillId="17" borderId="1" xfId="4" applyFont="1" applyFill="1" applyBorder="1" applyAlignment="1">
      <alignment horizontal="center" vertical="center"/>
    </xf>
    <xf numFmtId="0" fontId="0" fillId="18" borderId="1" xfId="0" applyFill="1" applyBorder="1" applyAlignment="1">
      <alignment vertical="center" wrapText="1"/>
    </xf>
    <xf numFmtId="0" fontId="6" fillId="7" borderId="63" xfId="0" applyFont="1" applyFill="1" applyBorder="1" applyAlignment="1">
      <alignment horizontal="center" vertical="center"/>
    </xf>
    <xf numFmtId="166" fontId="6" fillId="7" borderId="11" xfId="0" applyNumberFormat="1" applyFont="1" applyFill="1" applyBorder="1" applyAlignment="1">
      <alignment horizontal="center" vertical="center"/>
    </xf>
    <xf numFmtId="10" fontId="6" fillId="17" borderId="11" xfId="4" applyNumberFormat="1" applyFont="1" applyFill="1" applyBorder="1" applyAlignment="1">
      <alignment horizontal="center" vertical="center"/>
    </xf>
    <xf numFmtId="0" fontId="6" fillId="7" borderId="64" xfId="0" applyFont="1" applyFill="1" applyBorder="1" applyAlignment="1">
      <alignment horizontal="center" vertical="center"/>
    </xf>
    <xf numFmtId="0" fontId="0" fillId="0" borderId="21" xfId="0" applyBorder="1" applyAlignment="1">
      <alignment horizontal="center" vertical="center"/>
    </xf>
    <xf numFmtId="1" fontId="0" fillId="0" borderId="15" xfId="0" applyNumberFormat="1" applyBorder="1" applyAlignment="1">
      <alignment horizontal="center" vertical="center"/>
    </xf>
    <xf numFmtId="9" fontId="0" fillId="16" borderId="15" xfId="4" applyFont="1" applyFill="1" applyBorder="1" applyAlignment="1">
      <alignment horizontal="center" vertical="center"/>
    </xf>
    <xf numFmtId="0" fontId="0" fillId="0" borderId="16" xfId="0" applyBorder="1" applyAlignment="1">
      <alignment horizontal="left" vertical="center" wrapText="1"/>
    </xf>
    <xf numFmtId="165" fontId="40" fillId="0" borderId="58" xfId="0" applyNumberFormat="1" applyFont="1" applyBorder="1" applyAlignment="1">
      <alignment horizontal="center" vertical="center" wrapText="1"/>
    </xf>
    <xf numFmtId="9" fontId="0" fillId="0" borderId="17" xfId="4" applyFont="1" applyBorder="1" applyAlignment="1">
      <alignment horizontal="center" vertical="center" wrapText="1"/>
    </xf>
    <xf numFmtId="0" fontId="29" fillId="15" borderId="5" xfId="0" applyFont="1" applyFill="1" applyBorder="1" applyAlignment="1">
      <alignment horizontal="center" vertical="center" wrapText="1"/>
    </xf>
    <xf numFmtId="0" fontId="29" fillId="15" borderId="7" xfId="0" applyFont="1" applyFill="1" applyBorder="1" applyAlignment="1">
      <alignment horizontal="center" vertical="center" wrapText="1"/>
    </xf>
    <xf numFmtId="165" fontId="35" fillId="9" borderId="65" xfId="0" applyNumberFormat="1" applyFont="1" applyFill="1" applyBorder="1" applyAlignment="1">
      <alignment horizontal="left" vertical="center" wrapText="1"/>
    </xf>
    <xf numFmtId="9" fontId="25" fillId="0" borderId="16" xfId="4" applyFont="1" applyBorder="1" applyAlignment="1">
      <alignment horizontal="center" vertical="center" wrapText="1"/>
    </xf>
    <xf numFmtId="9" fontId="6" fillId="16" borderId="17" xfId="4" applyFont="1" applyFill="1" applyBorder="1" applyAlignment="1">
      <alignment horizontal="center" vertical="center" wrapText="1"/>
    </xf>
    <xf numFmtId="0" fontId="6" fillId="16" borderId="1" xfId="0" applyFont="1" applyFill="1" applyBorder="1" applyAlignment="1">
      <alignment horizontal="left" vertical="center" wrapText="1"/>
    </xf>
    <xf numFmtId="9" fontId="20" fillId="16" borderId="1" xfId="4" applyFont="1" applyFill="1" applyBorder="1" applyAlignment="1">
      <alignment horizontal="center" vertical="center" wrapText="1"/>
    </xf>
    <xf numFmtId="0" fontId="8" fillId="18" borderId="1" xfId="0" applyFont="1" applyFill="1" applyBorder="1" applyAlignment="1">
      <alignment vertical="top" wrapText="1"/>
    </xf>
    <xf numFmtId="0" fontId="8" fillId="18" borderId="1" xfId="0" applyFont="1" applyFill="1" applyBorder="1" applyAlignment="1">
      <alignment vertical="center" wrapText="1"/>
    </xf>
    <xf numFmtId="0" fontId="8" fillId="0" borderId="1" xfId="0" applyFont="1" applyFill="1" applyBorder="1" applyAlignment="1">
      <alignment vertical="top" wrapText="1"/>
    </xf>
    <xf numFmtId="0" fontId="0" fillId="0" borderId="31" xfId="0" applyFont="1" applyFill="1" applyBorder="1" applyAlignment="1">
      <alignment horizontal="left" vertical="top" wrapText="1"/>
    </xf>
    <xf numFmtId="0" fontId="8" fillId="0" borderId="31" xfId="0" applyFont="1" applyFill="1" applyBorder="1" applyAlignment="1">
      <alignment horizontal="left" vertical="top" wrapText="1"/>
    </xf>
    <xf numFmtId="0" fontId="7" fillId="0" borderId="31" xfId="0" applyFont="1" applyFill="1" applyBorder="1" applyAlignment="1">
      <alignment horizontal="left" vertical="top" wrapText="1"/>
    </xf>
    <xf numFmtId="0" fontId="8" fillId="18" borderId="1" xfId="0" applyFont="1" applyFill="1" applyBorder="1" applyAlignment="1">
      <alignment horizontal="left" vertical="top"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8" fillId="9" borderId="1" xfId="0" applyFont="1" applyFill="1" applyBorder="1" applyAlignment="1">
      <alignment horizontal="left" vertical="center" wrapText="1"/>
    </xf>
    <xf numFmtId="9" fontId="4" fillId="9" borderId="1" xfId="4" applyFont="1" applyFill="1" applyBorder="1" applyAlignment="1">
      <alignment horizontal="center" vertical="center" wrapText="1"/>
    </xf>
    <xf numFmtId="0" fontId="6" fillId="7" borderId="42" xfId="0" applyFont="1" applyFill="1" applyBorder="1" applyAlignment="1">
      <alignment horizontal="center" vertical="center"/>
    </xf>
    <xf numFmtId="0" fontId="23" fillId="17" borderId="1" xfId="0" applyFont="1" applyFill="1" applyBorder="1" applyAlignment="1">
      <alignment horizontal="left" vertical="center"/>
    </xf>
    <xf numFmtId="9" fontId="23" fillId="17" borderId="1" xfId="4" applyFont="1" applyFill="1" applyBorder="1" applyAlignment="1">
      <alignment horizontal="center" vertical="center"/>
    </xf>
    <xf numFmtId="0" fontId="9" fillId="18"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17" borderId="1" xfId="0" applyFont="1" applyFill="1" applyBorder="1" applyAlignment="1">
      <alignment horizontal="center" vertical="center" wrapText="1"/>
    </xf>
    <xf numFmtId="9" fontId="4" fillId="17" borderId="1" xfId="4" applyFont="1" applyFill="1" applyBorder="1" applyAlignment="1">
      <alignment horizontal="center" vertical="center" wrapText="1"/>
    </xf>
    <xf numFmtId="0" fontId="4" fillId="0" borderId="0" xfId="0" applyFont="1" applyAlignment="1">
      <alignment horizontal="center" vertical="center" wrapText="1"/>
    </xf>
    <xf numFmtId="165" fontId="40" fillId="16" borderId="5" xfId="0" applyNumberFormat="1" applyFont="1" applyFill="1" applyBorder="1" applyAlignment="1">
      <alignment horizontal="center" vertical="center" wrapText="1"/>
    </xf>
    <xf numFmtId="9" fontId="6" fillId="16" borderId="7" xfId="4" applyFont="1" applyFill="1" applyBorder="1" applyAlignment="1">
      <alignment horizontal="center" vertical="center" wrapText="1"/>
    </xf>
    <xf numFmtId="0" fontId="6" fillId="7" borderId="2" xfId="0" applyFont="1" applyFill="1" applyBorder="1" applyAlignment="1">
      <alignment horizontal="center" vertical="center" wrapText="1"/>
    </xf>
    <xf numFmtId="9" fontId="8" fillId="9" borderId="1" xfId="4" applyFont="1" applyFill="1" applyBorder="1" applyAlignment="1">
      <alignment horizontal="center" vertical="center" wrapText="1"/>
    </xf>
    <xf numFmtId="0" fontId="20" fillId="18" borderId="1" xfId="0" applyFont="1" applyFill="1" applyBorder="1" applyAlignment="1">
      <alignment horizontal="left" vertical="center" wrapText="1"/>
    </xf>
    <xf numFmtId="9" fontId="20" fillId="18" borderId="1" xfId="4" applyFont="1" applyFill="1" applyBorder="1" applyAlignment="1">
      <alignment horizontal="center" vertical="center" wrapText="1"/>
    </xf>
    <xf numFmtId="0" fontId="6" fillId="18" borderId="1" xfId="0" applyFont="1" applyFill="1" applyBorder="1" applyAlignment="1">
      <alignment horizontal="center" vertical="center" wrapText="1"/>
    </xf>
    <xf numFmtId="9" fontId="3" fillId="18" borderId="1" xfId="4" applyFont="1" applyFill="1" applyBorder="1" applyAlignment="1">
      <alignment horizontal="center" vertical="center" wrapText="1"/>
    </xf>
    <xf numFmtId="0" fontId="22" fillId="5" borderId="0" xfId="1"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2" fillId="5" borderId="24" xfId="1" applyFont="1" applyFill="1" applyBorder="1" applyAlignment="1">
      <alignment horizontal="center" vertical="center" wrapText="1"/>
    </xf>
    <xf numFmtId="0" fontId="29" fillId="15" borderId="41"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6" fillId="5" borderId="40" xfId="1" applyFont="1" applyFill="1" applyBorder="1" applyAlignment="1">
      <alignment horizontal="center" vertical="center" wrapText="1"/>
    </xf>
    <xf numFmtId="0" fontId="16" fillId="5" borderId="0" xfId="1" applyFont="1" applyFill="1" applyBorder="1" applyAlignment="1">
      <alignment horizontal="center" vertical="center" wrapText="1"/>
    </xf>
    <xf numFmtId="0" fontId="3" fillId="15" borderId="1" xfId="0" applyFont="1" applyFill="1" applyBorder="1" applyAlignment="1">
      <alignment horizontal="center" vertical="center" wrapText="1"/>
    </xf>
    <xf numFmtId="0" fontId="10" fillId="5" borderId="4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33" fillId="15"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34" fillId="15" borderId="1" xfId="0" applyFont="1" applyFill="1" applyBorder="1" applyAlignment="1">
      <alignment horizontal="center" vertical="center"/>
    </xf>
    <xf numFmtId="0" fontId="31" fillId="15" borderId="1" xfId="0" applyFont="1" applyFill="1" applyBorder="1" applyAlignment="1">
      <alignment horizontal="center" vertical="center"/>
    </xf>
    <xf numFmtId="0" fontId="6" fillId="7" borderId="59" xfId="0" applyFont="1" applyFill="1" applyBorder="1" applyAlignment="1">
      <alignment horizontal="center"/>
    </xf>
    <xf numFmtId="0" fontId="6" fillId="7" borderId="25" xfId="0" applyFont="1" applyFill="1" applyBorder="1" applyAlignment="1">
      <alignment horizontal="center"/>
    </xf>
    <xf numFmtId="0" fontId="6" fillId="7" borderId="60" xfId="0" applyFont="1" applyFill="1" applyBorder="1" applyAlignment="1">
      <alignment horizontal="center"/>
    </xf>
    <xf numFmtId="0" fontId="36" fillId="0" borderId="0" xfId="0" applyFont="1" applyAlignment="1">
      <alignment horizontal="left" vertical="center" wrapText="1"/>
    </xf>
    <xf numFmtId="9" fontId="9" fillId="0" borderId="1" xfId="4" applyFont="1" applyBorder="1" applyAlignment="1">
      <alignment horizontal="center" vertical="center" wrapText="1"/>
    </xf>
    <xf numFmtId="0" fontId="20" fillId="16" borderId="2" xfId="0" applyFont="1" applyFill="1" applyBorder="1" applyAlignment="1">
      <alignment horizontal="center" vertical="center" wrapText="1"/>
    </xf>
  </cellXfs>
  <cellStyles count="5">
    <cellStyle name="Énfasis5" xfId="1" builtinId="45"/>
    <cellStyle name="Millares" xfId="3" builtinId="3"/>
    <cellStyle name="Millares 2" xfId="2"/>
    <cellStyle name="Normal" xfId="0" builtinId="0"/>
    <cellStyle name="Porcentaje" xfId="4" builtinId="5"/>
  </cellStyles>
  <dxfs count="69">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indexed="8"/>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scheme val="none"/>
      </font>
      <border outline="0">
        <right style="thin">
          <color indexed="64"/>
        </right>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8"/>
      <tableStyleElement type="headerRow"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H6" totalsRowShown="0" headerRowDxfId="66" dataDxfId="65" tableBorderDxfId="64">
  <autoFilter ref="A2:H6"/>
  <tableColumns count="8">
    <tableColumn id="1" name="#" dataDxfId="63"/>
    <tableColumn id="2" name="Subcomponente / Procesos" dataDxfId="62"/>
    <tableColumn id="3" name="Actividad " dataDxfId="61"/>
    <tableColumn id="4" name="Meta o producto " dataDxfId="60"/>
    <tableColumn id="5" name="Responsable " dataDxfId="59"/>
    <tableColumn id="6" name="Fecha Programada " dataDxfId="58"/>
    <tableColumn id="7" name="SEGUIMIENTO ENERO - ABRIL" dataDxfId="57"/>
    <tableColumn id="8" name="SEGUIMIENTO MAYO -AGOSTO " dataDxfId="56"/>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K3" totalsRowShown="0" headerRowDxfId="55" dataDxfId="53" headerRowBorderDxfId="54" tableBorderDxfId="52">
  <autoFilter ref="A2:K3"/>
  <tableColumns count="11">
    <tableColumn id="1" name="#" dataDxfId="51"/>
    <tableColumn id="2" name="NOMBRE DEL SERVICIO, PROCESO O PROCEDIMIENTO " dataDxfId="50"/>
    <tableColumn id="3" name="TIPO DE RACIONALIZACIÓN" dataDxfId="49"/>
    <tableColumn id="4" name="ACCIÓN ESPECÍFICA DE RACIONALIZACIÓN_x000a_" dataDxfId="48"/>
    <tableColumn id="5" name="SITUACIÓN ACTUAL" dataDxfId="47"/>
    <tableColumn id="6" name="DESCRIPCIÓN DE LA MEJORA A REALIZAR AL TRÁMITE, PROCESO O PROCEDIMIENTO " dataDxfId="46"/>
    <tableColumn id="7" name="BENEFICIO AL CIUDADANO Y/O ENTIDAD" dataDxfId="45"/>
    <tableColumn id="8" name="DEPENDENCIA RESPONSABLE" dataDxfId="44"/>
    <tableColumn id="9" name="FECHA PROGRAMADA" dataDxfId="43"/>
    <tableColumn id="10" name="SEGUIMIENTO ENERO - ABRIL" dataDxfId="42"/>
    <tableColumn id="11" name="SEGUIMIENTO MAYO A AGOSTO" dataDxfId="41"/>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H8" totalsRowShown="0" headerRowDxfId="40" dataDxfId="39" tableBorderDxfId="38">
  <autoFilter ref="A2:H8"/>
  <tableColumns count="8">
    <tableColumn id="1" name="#" dataDxfId="37"/>
    <tableColumn id="2" name="Subcomponente / Procesos" dataDxfId="36"/>
    <tableColumn id="3" name="Actividad " dataDxfId="35"/>
    <tableColumn id="4" name="Meta o producto " dataDxfId="34"/>
    <tableColumn id="5" name="Responsable " dataDxfId="33"/>
    <tableColumn id="6" name="Fecha Programada " dataDxfId="32"/>
    <tableColumn id="7" name="SEGUIMIENTO ENERO - ABRIL" dataDxfId="31"/>
    <tableColumn id="8" name="SEGUIMIENTO MAYO AGOSTO" dataDxfId="30"/>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H7" totalsRowShown="0" headerRowDxfId="29" tableBorderDxfId="28">
  <autoFilter ref="A2:H7"/>
  <tableColumns count="8">
    <tableColumn id="1" name="#" dataDxfId="27"/>
    <tableColumn id="2" name="Subcomponente / Procesos" dataDxfId="26"/>
    <tableColumn id="3" name="Actividad "/>
    <tableColumn id="4" name="Meta o producto " dataDxfId="25"/>
    <tableColumn id="5" name="Responsable " dataDxfId="24"/>
    <tableColumn id="6" name="Fecha Programada "/>
    <tableColumn id="7" name="Seguimiento Enero- abril"/>
    <tableColumn id="8" name="Seguimiento Mayo Agosto" dataDxfId="23"/>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J9" totalsRowShown="0" tableBorderDxfId="22">
  <autoFilter ref="A2:J9"/>
  <tableColumns count="10">
    <tableColumn id="1" name="COMPONENTES" dataDxfId="21"/>
    <tableColumn id="2" name="ACTIVIDADES" dataDxfId="20"/>
    <tableColumn id="3" name="META/PRODUCTO" dataDxfId="19"/>
    <tableColumn id="4" name="RESPONSABLE" dataDxfId="18"/>
    <tableColumn id="5" name="Primer cuatrimestre" dataDxfId="17"/>
    <tableColumn id="6" name="Segundo cuatrimestre" dataDxfId="16"/>
    <tableColumn id="7" name="Tercer cuatrimestre" dataDxfId="15"/>
    <tableColumn id="8" name="FECHA PROGRAMADA" dataDxfId="14"/>
    <tableColumn id="9" name="Seguimiento Enero - Abril" dataDxfId="13"/>
    <tableColumn id="10" name="Seguimiento Mayo - Agosto" dataDxfId="12"/>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I3" totalsRowShown="0" headerRowDxfId="11" dataDxfId="10" tableBorderDxfId="9">
  <autoFilter ref="A2:I3"/>
  <tableColumns count="9">
    <tableColumn id="1" name="#" dataDxfId="8"/>
    <tableColumn id="2" name="Subcomponente / Procesos" dataDxfId="7"/>
    <tableColumn id="3" name="N°" dataDxfId="6"/>
    <tableColumn id="4" name="Actividad " dataDxfId="5"/>
    <tableColumn id="5" name="Meta o producto " dataDxfId="4"/>
    <tableColumn id="6" name="Responsable " dataDxfId="3"/>
    <tableColumn id="7" name="Fecha Programada " dataDxfId="2"/>
    <tableColumn id="8" name="Seguimiento Enero - Abril" dataDxfId="1"/>
    <tableColumn id="9" name="Seguimiento Mayo Agos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0"/>
  <sheetViews>
    <sheetView showGridLines="0" topLeftCell="E1" zoomScale="130" zoomScaleNormal="130" zoomScaleSheetLayoutView="150" workbookViewId="0">
      <pane ySplit="2" topLeftCell="A5" activePane="bottomLeft" state="frozen"/>
      <selection pane="bottomLeft" activeCell="F11" sqref="F11"/>
    </sheetView>
  </sheetViews>
  <sheetFormatPr baseColWidth="10" defaultColWidth="11.42578125" defaultRowHeight="15" x14ac:dyDescent="0.25"/>
  <cols>
    <col min="1" max="1" width="6.28515625" style="33" customWidth="1"/>
    <col min="2" max="2" width="31.28515625" style="33" customWidth="1"/>
    <col min="3" max="3" width="26.140625" style="33" customWidth="1"/>
    <col min="4" max="4" width="27.7109375" style="33" customWidth="1"/>
    <col min="5" max="5" width="16" style="33" customWidth="1"/>
    <col min="6" max="6" width="17" style="34" customWidth="1"/>
    <col min="7" max="7" width="34.7109375" style="33" customWidth="1"/>
    <col min="8" max="8" width="34.7109375" style="285" customWidth="1"/>
    <col min="9" max="9" width="20" style="33" customWidth="1"/>
    <col min="10" max="10" width="15.42578125" style="33" customWidth="1"/>
    <col min="11" max="11" width="30.140625" style="33" customWidth="1"/>
    <col min="12" max="12" width="14.85546875" style="33" customWidth="1"/>
    <col min="13" max="16384" width="11.42578125" style="33"/>
  </cols>
  <sheetData>
    <row r="1" spans="1:12" s="31" customFormat="1" ht="17.25" customHeight="1" thickBot="1" x14ac:dyDescent="0.3">
      <c r="A1" s="353" t="s">
        <v>0</v>
      </c>
      <c r="B1" s="353"/>
      <c r="C1" s="353"/>
      <c r="D1" s="353"/>
      <c r="E1" s="353"/>
      <c r="F1" s="353"/>
      <c r="G1" s="353"/>
      <c r="H1" s="284"/>
      <c r="I1" s="354" t="s">
        <v>202</v>
      </c>
      <c r="J1" s="354"/>
      <c r="K1" s="354" t="s">
        <v>266</v>
      </c>
      <c r="L1" s="354"/>
    </row>
    <row r="2" spans="1:12" s="32" customFormat="1" ht="40.5" customHeight="1" thickBot="1" x14ac:dyDescent="0.3">
      <c r="A2" s="100" t="s">
        <v>158</v>
      </c>
      <c r="B2" s="101" t="s">
        <v>1</v>
      </c>
      <c r="C2" s="198" t="s">
        <v>3</v>
      </c>
      <c r="D2" s="198" t="s">
        <v>4</v>
      </c>
      <c r="E2" s="198" t="s">
        <v>5</v>
      </c>
      <c r="F2" s="199" t="s">
        <v>6</v>
      </c>
      <c r="G2" s="197" t="s">
        <v>142</v>
      </c>
      <c r="H2" s="197" t="s">
        <v>270</v>
      </c>
      <c r="I2" s="183" t="s">
        <v>203</v>
      </c>
      <c r="J2" s="183" t="s">
        <v>204</v>
      </c>
      <c r="K2" s="258" t="s">
        <v>203</v>
      </c>
      <c r="L2" s="258" t="s">
        <v>204</v>
      </c>
    </row>
    <row r="3" spans="1:12" ht="63.75" x14ac:dyDescent="0.25">
      <c r="A3" s="102">
        <v>1</v>
      </c>
      <c r="B3" s="103" t="s">
        <v>9</v>
      </c>
      <c r="C3" s="188" t="s">
        <v>25</v>
      </c>
      <c r="D3" s="188" t="s">
        <v>109</v>
      </c>
      <c r="E3" s="188" t="s">
        <v>10</v>
      </c>
      <c r="F3" s="189" t="s">
        <v>44</v>
      </c>
      <c r="G3" s="190" t="s">
        <v>143</v>
      </c>
      <c r="H3" s="191" t="s">
        <v>271</v>
      </c>
      <c r="I3" s="184" t="s">
        <v>205</v>
      </c>
      <c r="J3" s="185">
        <v>1</v>
      </c>
      <c r="K3" s="184" t="s">
        <v>205</v>
      </c>
      <c r="L3" s="185">
        <v>1</v>
      </c>
    </row>
    <row r="4" spans="1:12" ht="68.25" customHeight="1" x14ac:dyDescent="0.25">
      <c r="A4" s="102">
        <v>2</v>
      </c>
      <c r="B4" s="103" t="s">
        <v>11</v>
      </c>
      <c r="C4" s="188" t="s">
        <v>26</v>
      </c>
      <c r="D4" s="188" t="s">
        <v>43</v>
      </c>
      <c r="E4" s="188" t="s">
        <v>10</v>
      </c>
      <c r="F4" s="192" t="s">
        <v>41</v>
      </c>
      <c r="G4" s="190" t="s">
        <v>144</v>
      </c>
      <c r="H4" s="188" t="s">
        <v>271</v>
      </c>
      <c r="I4" s="184" t="s">
        <v>206</v>
      </c>
      <c r="J4" s="185">
        <v>1</v>
      </c>
      <c r="K4" s="184" t="s">
        <v>206</v>
      </c>
      <c r="L4" s="185">
        <v>1</v>
      </c>
    </row>
    <row r="5" spans="1:12" ht="86.25" customHeight="1" x14ac:dyDescent="0.25">
      <c r="A5" s="102">
        <v>3</v>
      </c>
      <c r="B5" s="104" t="s">
        <v>12</v>
      </c>
      <c r="C5" s="191" t="s">
        <v>105</v>
      </c>
      <c r="D5" s="191" t="s">
        <v>108</v>
      </c>
      <c r="E5" s="191" t="s">
        <v>103</v>
      </c>
      <c r="F5" s="192" t="s">
        <v>42</v>
      </c>
      <c r="G5" s="193" t="s">
        <v>145</v>
      </c>
      <c r="H5" s="188" t="s">
        <v>272</v>
      </c>
      <c r="I5" s="248" t="s">
        <v>249</v>
      </c>
      <c r="J5" s="249">
        <v>1</v>
      </c>
      <c r="K5" s="248" t="s">
        <v>249</v>
      </c>
      <c r="L5" s="249">
        <v>1</v>
      </c>
    </row>
    <row r="6" spans="1:12" ht="130.5" customHeight="1" x14ac:dyDescent="0.25">
      <c r="A6" s="105">
        <v>4</v>
      </c>
      <c r="B6" s="106" t="s">
        <v>13</v>
      </c>
      <c r="C6" s="194" t="s">
        <v>106</v>
      </c>
      <c r="D6" s="194" t="s">
        <v>107</v>
      </c>
      <c r="E6" s="194" t="s">
        <v>187</v>
      </c>
      <c r="F6" s="195" t="s">
        <v>42</v>
      </c>
      <c r="G6" s="196" t="s">
        <v>188</v>
      </c>
      <c r="H6" s="194" t="s">
        <v>273</v>
      </c>
      <c r="I6" s="184" t="s">
        <v>207</v>
      </c>
      <c r="J6" s="185">
        <v>1</v>
      </c>
      <c r="K6" s="278" t="s">
        <v>268</v>
      </c>
      <c r="L6" s="185">
        <v>1</v>
      </c>
    </row>
    <row r="7" spans="1:12" x14ac:dyDescent="0.25">
      <c r="A7" s="64" t="s">
        <v>172</v>
      </c>
      <c r="F7" s="33"/>
      <c r="I7" s="186" t="s">
        <v>208</v>
      </c>
      <c r="J7" s="187">
        <f>AVERAGE(J3:J6)</f>
        <v>1</v>
      </c>
      <c r="K7" s="186" t="s">
        <v>208</v>
      </c>
      <c r="L7" s="187">
        <f>AVERAGE(L3:L6)</f>
        <v>1</v>
      </c>
    </row>
    <row r="8" spans="1:12" x14ac:dyDescent="0.25">
      <c r="F8" s="33"/>
    </row>
    <row r="9" spans="1:12" x14ac:dyDescent="0.25">
      <c r="F9" s="33"/>
    </row>
    <row r="10" spans="1:12" x14ac:dyDescent="0.25">
      <c r="F10" s="33"/>
    </row>
    <row r="11" spans="1:12" x14ac:dyDescent="0.25">
      <c r="F11" s="33"/>
    </row>
    <row r="12" spans="1:12" x14ac:dyDescent="0.25">
      <c r="F12" s="33"/>
    </row>
    <row r="13" spans="1:12" x14ac:dyDescent="0.25">
      <c r="F13" s="33"/>
    </row>
    <row r="14" spans="1:12" x14ac:dyDescent="0.25">
      <c r="F14" s="33"/>
    </row>
    <row r="15" spans="1:12" x14ac:dyDescent="0.25">
      <c r="F15" s="33"/>
    </row>
    <row r="16" spans="1:12" x14ac:dyDescent="0.25">
      <c r="F16" s="33"/>
    </row>
    <row r="17" spans="6:6" x14ac:dyDescent="0.25">
      <c r="F17" s="33"/>
    </row>
    <row r="18" spans="6:6" x14ac:dyDescent="0.25">
      <c r="F18" s="33"/>
    </row>
    <row r="19" spans="6:6" x14ac:dyDescent="0.25">
      <c r="F19" s="33"/>
    </row>
    <row r="20" spans="6:6" x14ac:dyDescent="0.25">
      <c r="F20" s="33"/>
    </row>
    <row r="21" spans="6:6" x14ac:dyDescent="0.25">
      <c r="F21" s="33"/>
    </row>
    <row r="22" spans="6:6" x14ac:dyDescent="0.25">
      <c r="F22" s="33"/>
    </row>
    <row r="23" spans="6:6" x14ac:dyDescent="0.25">
      <c r="F23" s="33"/>
    </row>
    <row r="24" spans="6:6" x14ac:dyDescent="0.25">
      <c r="F24" s="33"/>
    </row>
    <row r="25" spans="6:6" x14ac:dyDescent="0.25">
      <c r="F25" s="33"/>
    </row>
    <row r="26" spans="6:6" x14ac:dyDescent="0.25">
      <c r="F26" s="33"/>
    </row>
    <row r="27" spans="6:6" x14ac:dyDescent="0.25">
      <c r="F27" s="33"/>
    </row>
    <row r="28" spans="6:6" x14ac:dyDescent="0.25">
      <c r="F28" s="33"/>
    </row>
    <row r="29" spans="6:6" x14ac:dyDescent="0.25">
      <c r="F29" s="33"/>
    </row>
    <row r="30" spans="6:6" x14ac:dyDescent="0.25">
      <c r="F30" s="33"/>
    </row>
  </sheetData>
  <mergeCells count="3">
    <mergeCell ref="A1:G1"/>
    <mergeCell ref="I1:J1"/>
    <mergeCell ref="K1:L1"/>
  </mergeCells>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6"/>
  <sheetViews>
    <sheetView zoomScaleNormal="100" zoomScaleSheetLayoutView="110" workbookViewId="0">
      <pane ySplit="2" topLeftCell="A3" activePane="bottomLeft" state="frozen"/>
      <selection pane="bottomLeft" activeCell="K3" sqref="K3"/>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1" width="31.85546875" style="4" customWidth="1"/>
    <col min="12" max="12" width="30.140625" style="4" customWidth="1"/>
    <col min="13" max="13" width="23.28515625" style="4" customWidth="1"/>
    <col min="14" max="14" width="35.42578125" style="4" customWidth="1"/>
    <col min="15" max="15" width="17.5703125" style="4" customWidth="1"/>
    <col min="16" max="16384" width="11.42578125" style="4"/>
  </cols>
  <sheetData>
    <row r="1" spans="1:15" s="7" customFormat="1" ht="21.75" customHeight="1" thickBot="1" x14ac:dyDescent="0.3">
      <c r="A1" s="355" t="s">
        <v>18</v>
      </c>
      <c r="B1" s="355"/>
      <c r="C1" s="355"/>
      <c r="D1" s="355"/>
      <c r="E1" s="355"/>
      <c r="F1" s="355"/>
      <c r="G1" s="355"/>
      <c r="H1" s="355"/>
      <c r="I1" s="355"/>
      <c r="J1" s="355"/>
      <c r="K1" s="259"/>
      <c r="L1" s="356" t="s">
        <v>202</v>
      </c>
      <c r="M1" s="357"/>
      <c r="N1" s="356" t="s">
        <v>266</v>
      </c>
      <c r="O1" s="357"/>
    </row>
    <row r="2" spans="1:15" s="5" customFormat="1" ht="62.25" customHeight="1" thickBot="1" x14ac:dyDescent="0.3">
      <c r="A2" s="107" t="s">
        <v>158</v>
      </c>
      <c r="B2" s="108" t="s">
        <v>27</v>
      </c>
      <c r="C2" s="108" t="s">
        <v>19</v>
      </c>
      <c r="D2" s="108" t="s">
        <v>20</v>
      </c>
      <c r="E2" s="108" t="s">
        <v>21</v>
      </c>
      <c r="F2" s="108" t="s">
        <v>22</v>
      </c>
      <c r="G2" s="109" t="s">
        <v>23</v>
      </c>
      <c r="H2" s="108" t="s">
        <v>24</v>
      </c>
      <c r="I2" s="108" t="s">
        <v>72</v>
      </c>
      <c r="J2" s="115" t="s">
        <v>142</v>
      </c>
      <c r="K2" s="287" t="s">
        <v>275</v>
      </c>
      <c r="L2" s="229" t="s">
        <v>203</v>
      </c>
      <c r="M2" s="283" t="s">
        <v>204</v>
      </c>
      <c r="N2" s="319" t="s">
        <v>203</v>
      </c>
      <c r="O2" s="320" t="s">
        <v>204</v>
      </c>
    </row>
    <row r="3" spans="1:15" s="36" customFormat="1" ht="159.75" customHeight="1" thickBot="1" x14ac:dyDescent="0.3">
      <c r="A3" s="110">
        <v>1</v>
      </c>
      <c r="B3" s="111" t="s">
        <v>70</v>
      </c>
      <c r="C3" s="111" t="s">
        <v>17</v>
      </c>
      <c r="D3" s="111" t="s">
        <v>71</v>
      </c>
      <c r="E3" s="111" t="s">
        <v>73</v>
      </c>
      <c r="F3" s="112" t="s">
        <v>74</v>
      </c>
      <c r="G3" s="113" t="s">
        <v>102</v>
      </c>
      <c r="H3" s="112" t="s">
        <v>32</v>
      </c>
      <c r="I3" s="114">
        <v>43615</v>
      </c>
      <c r="J3" s="286" t="s">
        <v>146</v>
      </c>
      <c r="K3" s="300" t="s">
        <v>274</v>
      </c>
      <c r="L3" s="251" t="s">
        <v>250</v>
      </c>
      <c r="M3" s="318">
        <v>0.3</v>
      </c>
      <c r="N3" s="321" t="s">
        <v>301</v>
      </c>
      <c r="O3" s="322">
        <v>0.3</v>
      </c>
    </row>
    <row r="4" spans="1:15" ht="15.75" thickBot="1" x14ac:dyDescent="0.3">
      <c r="G4" s="4"/>
      <c r="L4" s="317" t="s">
        <v>208</v>
      </c>
      <c r="M4" s="323">
        <f>AVERAGE(M3)</f>
        <v>0.3</v>
      </c>
      <c r="N4" s="345" t="s">
        <v>300</v>
      </c>
      <c r="O4" s="346">
        <f>AVERAGE(O3)</f>
        <v>0.3</v>
      </c>
    </row>
    <row r="5" spans="1:15" x14ac:dyDescent="0.25">
      <c r="G5" s="4"/>
    </row>
    <row r="6" spans="1:15" x14ac:dyDescent="0.25">
      <c r="G6" s="4"/>
    </row>
    <row r="7" spans="1:15" x14ac:dyDescent="0.25">
      <c r="G7" s="4"/>
    </row>
    <row r="8" spans="1:15" x14ac:dyDescent="0.25">
      <c r="G8" s="4"/>
    </row>
    <row r="9" spans="1:15" x14ac:dyDescent="0.25">
      <c r="G9" s="4"/>
    </row>
    <row r="10" spans="1:15" x14ac:dyDescent="0.25">
      <c r="G10" s="4"/>
    </row>
    <row r="11" spans="1:15" x14ac:dyDescent="0.25">
      <c r="G11" s="4"/>
    </row>
    <row r="12" spans="1:15" x14ac:dyDescent="0.25">
      <c r="G12" s="4"/>
    </row>
    <row r="13" spans="1:15" x14ac:dyDescent="0.25">
      <c r="G13" s="4"/>
    </row>
    <row r="14" spans="1:15" x14ac:dyDescent="0.25">
      <c r="G14" s="4"/>
    </row>
    <row r="15" spans="1:15" x14ac:dyDescent="0.25">
      <c r="G15" s="4"/>
    </row>
    <row r="16" spans="1:15"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3">
    <mergeCell ref="A1:J1"/>
    <mergeCell ref="L1:M1"/>
    <mergeCell ref="N1:O1"/>
  </mergeCells>
  <pageMargins left="0.70866141732283472" right="0.70866141732283472" top="0.74803149606299213" bottom="0.74803149606299213" header="0.31496062992125984" footer="0.31496062992125984"/>
  <pageSetup paperSize="14" scale="65" orientation="landscape" horizontalDpi="4294967295" verticalDpi="4294967295"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1"/>
  <sheetViews>
    <sheetView topLeftCell="G13" zoomScale="60" zoomScaleNormal="60" workbookViewId="0">
      <selection activeCell="P13" sqref="P13"/>
    </sheetView>
  </sheetViews>
  <sheetFormatPr baseColWidth="10" defaultColWidth="11.42578125" defaultRowHeight="21" x14ac:dyDescent="0.25"/>
  <cols>
    <col min="1" max="1" width="29" style="4" customWidth="1"/>
    <col min="2" max="2" width="68.85546875" style="4" customWidth="1"/>
    <col min="3" max="3" width="72" style="4" customWidth="1"/>
    <col min="4" max="4" width="24" style="29" customWidth="1"/>
    <col min="5" max="5" width="15.5703125" style="29" customWidth="1"/>
    <col min="6" max="6" width="21" style="29" customWidth="1"/>
    <col min="7" max="7" width="17" style="29" customWidth="1"/>
    <col min="8" max="8" width="23.85546875" style="4" customWidth="1"/>
    <col min="9" max="9" width="21" style="73" customWidth="1"/>
    <col min="10" max="10" width="19" style="73" customWidth="1"/>
    <col min="11" max="11" width="21.42578125" style="73" customWidth="1"/>
    <col min="12" max="12" width="27.42578125" style="8" customWidth="1"/>
    <col min="13" max="13" width="62.85546875" style="4" customWidth="1"/>
    <col min="14" max="14" width="90.140625" style="4" customWidth="1"/>
    <col min="15" max="15" width="46.7109375" style="235" customWidth="1"/>
    <col min="16" max="16" width="27.5703125" style="4" customWidth="1"/>
    <col min="17" max="17" width="51.42578125" style="235" customWidth="1"/>
    <col min="18" max="18" width="27.5703125" style="4" customWidth="1"/>
    <col min="19" max="16384" width="11.42578125" style="4"/>
  </cols>
  <sheetData>
    <row r="1" spans="1:18" s="35" customFormat="1" ht="36.75" customHeight="1" thickBot="1" x14ac:dyDescent="0.3">
      <c r="A1" s="358" t="s">
        <v>129</v>
      </c>
      <c r="B1" s="359"/>
      <c r="C1" s="359"/>
      <c r="D1" s="359"/>
      <c r="E1" s="359"/>
      <c r="F1" s="359"/>
      <c r="G1" s="359"/>
      <c r="H1" s="359"/>
      <c r="I1" s="359"/>
      <c r="J1" s="359"/>
      <c r="K1" s="359"/>
      <c r="L1" s="359"/>
      <c r="M1" s="359"/>
      <c r="O1" s="360" t="s">
        <v>202</v>
      </c>
      <c r="P1" s="360"/>
      <c r="Q1" s="360" t="s">
        <v>266</v>
      </c>
      <c r="R1" s="360"/>
    </row>
    <row r="2" spans="1:18" s="35" customFormat="1" ht="84" customHeight="1" thickBot="1" x14ac:dyDescent="0.3">
      <c r="A2" s="37" t="s">
        <v>110</v>
      </c>
      <c r="B2" s="74" t="s">
        <v>75</v>
      </c>
      <c r="C2" s="132" t="s">
        <v>130</v>
      </c>
      <c r="D2" s="135" t="s">
        <v>160</v>
      </c>
      <c r="E2" s="75" t="s">
        <v>161</v>
      </c>
      <c r="F2" s="76" t="s">
        <v>162</v>
      </c>
      <c r="G2" s="75" t="s">
        <v>163</v>
      </c>
      <c r="H2" s="132" t="s">
        <v>132</v>
      </c>
      <c r="I2" s="164" t="s">
        <v>164</v>
      </c>
      <c r="J2" s="76" t="s">
        <v>165</v>
      </c>
      <c r="K2" s="75" t="s">
        <v>166</v>
      </c>
      <c r="L2" s="136" t="s">
        <v>72</v>
      </c>
      <c r="M2" s="301" t="s">
        <v>147</v>
      </c>
      <c r="N2" s="134" t="s">
        <v>276</v>
      </c>
      <c r="O2" s="234" t="s">
        <v>203</v>
      </c>
      <c r="P2" s="252" t="s">
        <v>204</v>
      </c>
      <c r="Q2" s="234" t="s">
        <v>203</v>
      </c>
      <c r="R2" s="252" t="s">
        <v>204</v>
      </c>
    </row>
    <row r="3" spans="1:18" s="11" customFormat="1" ht="191.25" customHeight="1" x14ac:dyDescent="0.25">
      <c r="A3" s="133" t="s">
        <v>114</v>
      </c>
      <c r="B3" s="148" t="s">
        <v>127</v>
      </c>
      <c r="C3" s="152" t="s">
        <v>193</v>
      </c>
      <c r="D3" s="157"/>
      <c r="E3" s="25" t="s">
        <v>86</v>
      </c>
      <c r="F3" s="25"/>
      <c r="G3" s="49"/>
      <c r="H3" s="53" t="s">
        <v>32</v>
      </c>
      <c r="I3" s="165"/>
      <c r="J3" s="65" t="s">
        <v>101</v>
      </c>
      <c r="K3" s="66"/>
      <c r="L3" s="158" t="s">
        <v>139</v>
      </c>
      <c r="M3" s="236" t="s">
        <v>201</v>
      </c>
      <c r="N3" s="303" t="s">
        <v>277</v>
      </c>
      <c r="O3" s="239" t="s">
        <v>251</v>
      </c>
      <c r="P3" s="253">
        <v>0.2</v>
      </c>
      <c r="Q3" s="308" t="s">
        <v>308</v>
      </c>
      <c r="R3" s="280">
        <v>1</v>
      </c>
    </row>
    <row r="4" spans="1:18" s="11" customFormat="1" ht="179.25" customHeight="1" x14ac:dyDescent="0.25">
      <c r="A4" s="38" t="s">
        <v>113</v>
      </c>
      <c r="B4" s="59" t="s">
        <v>91</v>
      </c>
      <c r="C4" s="152" t="s">
        <v>194</v>
      </c>
      <c r="D4" s="43" t="s">
        <v>86</v>
      </c>
      <c r="E4" s="26"/>
      <c r="F4" s="26"/>
      <c r="G4" s="44"/>
      <c r="H4" s="52" t="s">
        <v>32</v>
      </c>
      <c r="I4" s="166"/>
      <c r="J4" s="67" t="s">
        <v>101</v>
      </c>
      <c r="K4" s="68"/>
      <c r="L4" s="159" t="s">
        <v>139</v>
      </c>
      <c r="M4" s="237" t="s">
        <v>192</v>
      </c>
      <c r="N4" s="330" t="s">
        <v>192</v>
      </c>
      <c r="O4" s="239" t="s">
        <v>309</v>
      </c>
      <c r="P4" s="253">
        <v>0.5</v>
      </c>
      <c r="Q4" s="328" t="s">
        <v>322</v>
      </c>
      <c r="R4" s="253">
        <v>0.8</v>
      </c>
    </row>
    <row r="5" spans="1:18" ht="180.75" customHeight="1" x14ac:dyDescent="0.25">
      <c r="A5" s="56" t="s">
        <v>111</v>
      </c>
      <c r="B5" s="149" t="s">
        <v>78</v>
      </c>
      <c r="C5" s="152" t="s">
        <v>117</v>
      </c>
      <c r="D5" s="45" t="s">
        <v>86</v>
      </c>
      <c r="E5" s="26"/>
      <c r="F5" s="26"/>
      <c r="G5" s="44"/>
      <c r="H5" s="52" t="s">
        <v>32</v>
      </c>
      <c r="I5" s="166"/>
      <c r="J5" s="67" t="s">
        <v>101</v>
      </c>
      <c r="K5" s="68"/>
      <c r="L5" s="159" t="s">
        <v>139</v>
      </c>
      <c r="M5" s="238" t="s">
        <v>181</v>
      </c>
      <c r="N5" s="331" t="s">
        <v>278</v>
      </c>
      <c r="O5" s="239" t="s">
        <v>239</v>
      </c>
      <c r="P5" s="254">
        <v>0</v>
      </c>
      <c r="Q5" s="328" t="s">
        <v>326</v>
      </c>
      <c r="R5" s="253">
        <v>0.5</v>
      </c>
    </row>
    <row r="6" spans="1:18" ht="153" customHeight="1" x14ac:dyDescent="0.25">
      <c r="A6" s="39" t="s">
        <v>115</v>
      </c>
      <c r="B6" s="60" t="s">
        <v>128</v>
      </c>
      <c r="C6" s="57" t="s">
        <v>333</v>
      </c>
      <c r="D6" s="45" t="s">
        <v>86</v>
      </c>
      <c r="E6" s="26"/>
      <c r="F6" s="26"/>
      <c r="G6" s="44"/>
      <c r="H6" s="52" t="s">
        <v>189</v>
      </c>
      <c r="I6" s="166"/>
      <c r="J6" s="67" t="s">
        <v>101</v>
      </c>
      <c r="K6" s="69"/>
      <c r="L6" s="160" t="s">
        <v>94</v>
      </c>
      <c r="M6" s="288" t="s">
        <v>153</v>
      </c>
      <c r="N6" s="329" t="s">
        <v>311</v>
      </c>
      <c r="O6" s="239" t="s">
        <v>252</v>
      </c>
      <c r="P6" s="255">
        <v>0.5</v>
      </c>
      <c r="Q6" s="327" t="s">
        <v>334</v>
      </c>
      <c r="R6" s="280">
        <v>1</v>
      </c>
    </row>
    <row r="7" spans="1:18" ht="71.25" customHeight="1" x14ac:dyDescent="0.25">
      <c r="A7" s="38" t="s">
        <v>112</v>
      </c>
      <c r="B7" s="59" t="s">
        <v>87</v>
      </c>
      <c r="C7" s="57" t="s">
        <v>95</v>
      </c>
      <c r="D7" s="45"/>
      <c r="E7" s="26" t="s">
        <v>86</v>
      </c>
      <c r="F7" s="26"/>
      <c r="G7" s="44"/>
      <c r="H7" s="52" t="s">
        <v>32</v>
      </c>
      <c r="I7" s="167" t="s">
        <v>101</v>
      </c>
      <c r="J7" s="68"/>
      <c r="K7" s="68"/>
      <c r="L7" s="146" t="s">
        <v>140</v>
      </c>
      <c r="M7" s="237" t="s">
        <v>148</v>
      </c>
      <c r="N7" s="59" t="s">
        <v>279</v>
      </c>
      <c r="O7" s="279" t="s">
        <v>240</v>
      </c>
      <c r="P7" s="280">
        <v>1</v>
      </c>
      <c r="Q7" s="279" t="s">
        <v>240</v>
      </c>
      <c r="R7" s="280">
        <v>1</v>
      </c>
    </row>
    <row r="8" spans="1:18" ht="215.25" customHeight="1" x14ac:dyDescent="0.25">
      <c r="A8" s="39" t="s">
        <v>118</v>
      </c>
      <c r="B8" s="60" t="s">
        <v>119</v>
      </c>
      <c r="C8" s="153" t="s">
        <v>120</v>
      </c>
      <c r="D8" s="45"/>
      <c r="E8" s="26" t="s">
        <v>86</v>
      </c>
      <c r="F8" s="26" t="s">
        <v>86</v>
      </c>
      <c r="G8" s="44"/>
      <c r="H8" s="52" t="s">
        <v>32</v>
      </c>
      <c r="I8" s="166"/>
      <c r="J8" s="67" t="s">
        <v>101</v>
      </c>
      <c r="K8" s="68"/>
      <c r="L8" s="146" t="s">
        <v>139</v>
      </c>
      <c r="M8" s="288" t="s">
        <v>150</v>
      </c>
      <c r="N8" s="60" t="s">
        <v>280</v>
      </c>
      <c r="O8" s="202" t="s">
        <v>237</v>
      </c>
      <c r="P8" s="333">
        <v>0</v>
      </c>
      <c r="Q8" s="279" t="s">
        <v>312</v>
      </c>
      <c r="R8" s="280">
        <v>1</v>
      </c>
    </row>
    <row r="9" spans="1:18" ht="123" customHeight="1" x14ac:dyDescent="0.25">
      <c r="A9" s="39" t="s">
        <v>112</v>
      </c>
      <c r="B9" s="61" t="s">
        <v>88</v>
      </c>
      <c r="C9" s="154" t="s">
        <v>121</v>
      </c>
      <c r="D9" s="45"/>
      <c r="E9" s="26"/>
      <c r="F9" s="26" t="s">
        <v>86</v>
      </c>
      <c r="G9" s="44"/>
      <c r="H9" s="52" t="s">
        <v>32</v>
      </c>
      <c r="I9" s="166"/>
      <c r="J9" s="67" t="s">
        <v>101</v>
      </c>
      <c r="K9" s="67" t="s">
        <v>101</v>
      </c>
      <c r="L9" s="161" t="s">
        <v>93</v>
      </c>
      <c r="M9" s="289" t="s">
        <v>149</v>
      </c>
      <c r="N9" s="60" t="s">
        <v>281</v>
      </c>
      <c r="O9" s="202" t="s">
        <v>236</v>
      </c>
      <c r="P9" s="333">
        <v>0</v>
      </c>
      <c r="Q9" s="335" t="s">
        <v>335</v>
      </c>
      <c r="R9" s="348">
        <v>0.7</v>
      </c>
    </row>
    <row r="10" spans="1:18" ht="136.5" customHeight="1" thickBot="1" x14ac:dyDescent="0.3">
      <c r="A10" s="40" t="s">
        <v>116</v>
      </c>
      <c r="B10" s="150" t="s">
        <v>89</v>
      </c>
      <c r="C10" s="155" t="s">
        <v>96</v>
      </c>
      <c r="D10" s="46"/>
      <c r="E10" s="28" t="s">
        <v>86</v>
      </c>
      <c r="F10" s="28"/>
      <c r="G10" s="47"/>
      <c r="H10" s="170" t="s">
        <v>32</v>
      </c>
      <c r="I10" s="168"/>
      <c r="J10" s="70" t="s">
        <v>101</v>
      </c>
      <c r="K10" s="71"/>
      <c r="L10" s="162" t="s">
        <v>139</v>
      </c>
      <c r="M10" s="290" t="s">
        <v>151</v>
      </c>
      <c r="N10" s="304" t="s">
        <v>282</v>
      </c>
      <c r="O10" s="202" t="s">
        <v>237</v>
      </c>
      <c r="P10" s="333">
        <v>0</v>
      </c>
      <c r="Q10" s="279" t="s">
        <v>327</v>
      </c>
      <c r="R10" s="280">
        <v>1</v>
      </c>
    </row>
    <row r="11" spans="1:18" ht="82.5" customHeight="1" x14ac:dyDescent="0.25">
      <c r="A11" s="41" t="s">
        <v>113</v>
      </c>
      <c r="B11" s="151" t="s">
        <v>90</v>
      </c>
      <c r="C11" s="156" t="s">
        <v>97</v>
      </c>
      <c r="D11" s="48"/>
      <c r="E11" s="25"/>
      <c r="F11" s="25" t="s">
        <v>86</v>
      </c>
      <c r="G11" s="49"/>
      <c r="H11" s="53" t="s">
        <v>32</v>
      </c>
      <c r="I11" s="169"/>
      <c r="J11" s="72" t="s">
        <v>101</v>
      </c>
      <c r="K11" s="72" t="s">
        <v>101</v>
      </c>
      <c r="L11" s="163" t="s">
        <v>93</v>
      </c>
      <c r="M11" s="291" t="s">
        <v>152</v>
      </c>
      <c r="N11" s="304" t="s">
        <v>283</v>
      </c>
      <c r="O11" s="202" t="s">
        <v>236</v>
      </c>
      <c r="P11" s="333">
        <v>0</v>
      </c>
      <c r="Q11" s="332" t="s">
        <v>304</v>
      </c>
      <c r="R11" s="280">
        <v>1</v>
      </c>
    </row>
    <row r="12" spans="1:18" ht="174.75" customHeight="1" x14ac:dyDescent="0.25">
      <c r="A12" s="38" t="s">
        <v>113</v>
      </c>
      <c r="B12" s="62" t="s">
        <v>92</v>
      </c>
      <c r="C12" s="153" t="s">
        <v>98</v>
      </c>
      <c r="D12" s="45"/>
      <c r="E12" s="26" t="s">
        <v>86</v>
      </c>
      <c r="F12" s="26"/>
      <c r="G12" s="44"/>
      <c r="H12" s="52" t="s">
        <v>32</v>
      </c>
      <c r="I12" s="166"/>
      <c r="J12" s="72" t="s">
        <v>101</v>
      </c>
      <c r="K12" s="68"/>
      <c r="L12" s="146" t="s">
        <v>139</v>
      </c>
      <c r="M12" s="291" t="s">
        <v>154</v>
      </c>
      <c r="N12" s="304" t="s">
        <v>155</v>
      </c>
      <c r="O12" s="281" t="s">
        <v>209</v>
      </c>
      <c r="P12" s="282">
        <v>1</v>
      </c>
      <c r="Q12" s="281" t="s">
        <v>209</v>
      </c>
      <c r="R12" s="282">
        <v>1</v>
      </c>
    </row>
    <row r="13" spans="1:18" ht="290.25" customHeight="1" x14ac:dyDescent="0.25">
      <c r="A13" s="38" t="s">
        <v>113</v>
      </c>
      <c r="B13" s="62" t="s">
        <v>104</v>
      </c>
      <c r="C13" s="57" t="s">
        <v>100</v>
      </c>
      <c r="D13" s="45"/>
      <c r="E13" s="26"/>
      <c r="F13" s="26"/>
      <c r="G13" s="44" t="s">
        <v>101</v>
      </c>
      <c r="H13" s="52" t="s">
        <v>32</v>
      </c>
      <c r="I13" s="166"/>
      <c r="J13" s="69"/>
      <c r="K13" s="67" t="s">
        <v>101</v>
      </c>
      <c r="L13" s="146" t="s">
        <v>93</v>
      </c>
      <c r="M13" s="290" t="s">
        <v>155</v>
      </c>
      <c r="N13" s="62" t="s">
        <v>155</v>
      </c>
      <c r="O13" s="202" t="s">
        <v>238</v>
      </c>
      <c r="P13" s="333">
        <v>0</v>
      </c>
      <c r="Q13" s="202" t="s">
        <v>238</v>
      </c>
      <c r="R13" s="333">
        <v>0</v>
      </c>
    </row>
    <row r="14" spans="1:18" ht="126.75" customHeight="1" thickBot="1" x14ac:dyDescent="0.3">
      <c r="A14" s="42" t="s">
        <v>113</v>
      </c>
      <c r="B14" s="63" t="s">
        <v>190</v>
      </c>
      <c r="C14" s="58" t="s">
        <v>99</v>
      </c>
      <c r="D14" s="50"/>
      <c r="E14" s="27"/>
      <c r="F14" s="27"/>
      <c r="G14" s="51" t="s">
        <v>101</v>
      </c>
      <c r="H14" s="42" t="s">
        <v>187</v>
      </c>
      <c r="I14" s="168"/>
      <c r="J14" s="70" t="s">
        <v>101</v>
      </c>
      <c r="K14" s="70" t="s">
        <v>101</v>
      </c>
      <c r="L14" s="147" t="s">
        <v>93</v>
      </c>
      <c r="M14" s="302" t="s">
        <v>191</v>
      </c>
      <c r="N14" s="63" t="s">
        <v>284</v>
      </c>
      <c r="O14" s="281" t="s">
        <v>210</v>
      </c>
      <c r="P14" s="282">
        <v>1</v>
      </c>
      <c r="Q14" s="281" t="s">
        <v>269</v>
      </c>
      <c r="R14" s="282">
        <v>1</v>
      </c>
    </row>
    <row r="15" spans="1:18" x14ac:dyDescent="0.25">
      <c r="A15" s="90" t="s">
        <v>172</v>
      </c>
      <c r="L15" s="4"/>
      <c r="O15" s="324" t="s">
        <v>208</v>
      </c>
      <c r="P15" s="325">
        <f>AVERAGE(P3:P14)</f>
        <v>0.35000000000000003</v>
      </c>
      <c r="Q15" s="349" t="s">
        <v>208</v>
      </c>
      <c r="R15" s="350">
        <f>AVERAGE(R3:R14)</f>
        <v>0.83333333333333337</v>
      </c>
    </row>
    <row r="16" spans="1:18"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sheetData>
  <mergeCells count="3">
    <mergeCell ref="A1:M1"/>
    <mergeCell ref="O1:P1"/>
    <mergeCell ref="Q1:R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4"/>
  <sheetViews>
    <sheetView showGridLines="0" topLeftCell="F4" zoomScale="95" zoomScaleNormal="95" workbookViewId="0">
      <selection activeCell="K6" sqref="K6:L6"/>
    </sheetView>
  </sheetViews>
  <sheetFormatPr baseColWidth="10" defaultColWidth="11.42578125" defaultRowHeight="15" x14ac:dyDescent="0.25"/>
  <cols>
    <col min="1" max="1" width="5.28515625" style="22" customWidth="1"/>
    <col min="2" max="2" width="31.28515625" style="2" customWidth="1"/>
    <col min="3" max="3" width="49.5703125" style="2" customWidth="1"/>
    <col min="4" max="4" width="34.7109375" style="2" customWidth="1"/>
    <col min="5" max="5" width="23.85546875" style="2" customWidth="1"/>
    <col min="6" max="6" width="25.5703125" style="3" bestFit="1" customWidth="1"/>
    <col min="7" max="8" width="55.5703125" style="2" customWidth="1"/>
    <col min="9" max="9" width="48.7109375" style="33" customWidth="1"/>
    <col min="10" max="10" width="16.42578125" style="2" customWidth="1"/>
    <col min="11" max="11" width="48.85546875" style="2" customWidth="1"/>
    <col min="12" max="16384" width="11.42578125" style="2"/>
  </cols>
  <sheetData>
    <row r="1" spans="1:12" s="6" customFormat="1" ht="21.75" customHeight="1" thickBot="1" x14ac:dyDescent="0.3">
      <c r="A1" s="361" t="s">
        <v>7</v>
      </c>
      <c r="B1" s="362"/>
      <c r="C1" s="362"/>
      <c r="D1" s="362"/>
      <c r="E1" s="362"/>
      <c r="F1" s="362"/>
      <c r="G1" s="362"/>
      <c r="H1" s="260"/>
      <c r="I1" s="360" t="s">
        <v>202</v>
      </c>
      <c r="J1" s="360"/>
      <c r="K1" s="360" t="s">
        <v>202</v>
      </c>
      <c r="L1" s="360"/>
    </row>
    <row r="2" spans="1:12" s="5" customFormat="1" ht="56.25" customHeight="1" thickBot="1" x14ac:dyDescent="0.4">
      <c r="A2" s="84" t="s">
        <v>158</v>
      </c>
      <c r="B2" s="85" t="s">
        <v>1</v>
      </c>
      <c r="C2" s="86" t="s">
        <v>3</v>
      </c>
      <c r="D2" s="86" t="s">
        <v>4</v>
      </c>
      <c r="E2" s="86" t="s">
        <v>5</v>
      </c>
      <c r="F2" s="87" t="s">
        <v>6</v>
      </c>
      <c r="G2" s="88" t="s">
        <v>142</v>
      </c>
      <c r="H2" s="294" t="s">
        <v>285</v>
      </c>
      <c r="I2" s="201" t="s">
        <v>203</v>
      </c>
      <c r="J2" s="201" t="s">
        <v>204</v>
      </c>
      <c r="K2" s="201" t="s">
        <v>203</v>
      </c>
      <c r="L2" s="201" t="s">
        <v>204</v>
      </c>
    </row>
    <row r="3" spans="1:12" s="5" customFormat="1" ht="88.5" customHeight="1" x14ac:dyDescent="0.25">
      <c r="A3" s="77">
        <v>1</v>
      </c>
      <c r="B3" s="1" t="s">
        <v>50</v>
      </c>
      <c r="C3" s="1" t="s">
        <v>63</v>
      </c>
      <c r="D3" s="1" t="s">
        <v>137</v>
      </c>
      <c r="E3" s="1" t="s">
        <v>61</v>
      </c>
      <c r="F3" s="19" t="s">
        <v>45</v>
      </c>
      <c r="G3" s="79" t="s">
        <v>157</v>
      </c>
      <c r="H3" s="292" t="s">
        <v>286</v>
      </c>
      <c r="I3" s="247" t="s">
        <v>262</v>
      </c>
      <c r="J3" s="240">
        <v>0</v>
      </c>
      <c r="K3" s="335" t="s">
        <v>323</v>
      </c>
      <c r="L3" s="336">
        <v>0.7</v>
      </c>
    </row>
    <row r="4" spans="1:12" ht="150.75" customHeight="1" x14ac:dyDescent="0.25">
      <c r="A4" s="78">
        <v>2</v>
      </c>
      <c r="B4" s="1" t="s">
        <v>50</v>
      </c>
      <c r="C4" s="1" t="s">
        <v>51</v>
      </c>
      <c r="D4" s="1" t="s">
        <v>64</v>
      </c>
      <c r="E4" s="1" t="s">
        <v>61</v>
      </c>
      <c r="F4" s="19" t="s">
        <v>65</v>
      </c>
      <c r="G4" s="79" t="s">
        <v>167</v>
      </c>
      <c r="H4" s="305" t="s">
        <v>287</v>
      </c>
      <c r="I4" s="246" t="s">
        <v>247</v>
      </c>
      <c r="J4" s="205">
        <v>1</v>
      </c>
      <c r="K4" s="326" t="s">
        <v>310</v>
      </c>
      <c r="L4" s="282">
        <v>1</v>
      </c>
    </row>
    <row r="5" spans="1:12" ht="92.25" customHeight="1" x14ac:dyDescent="0.25">
      <c r="A5" s="78">
        <v>3</v>
      </c>
      <c r="B5" s="1" t="s">
        <v>14</v>
      </c>
      <c r="C5" s="1" t="s">
        <v>59</v>
      </c>
      <c r="D5" s="1" t="s">
        <v>68</v>
      </c>
      <c r="E5" s="1" t="s">
        <v>61</v>
      </c>
      <c r="F5" s="19" t="s">
        <v>45</v>
      </c>
      <c r="G5" s="79" t="s">
        <v>168</v>
      </c>
      <c r="H5" s="306" t="s">
        <v>288</v>
      </c>
      <c r="I5" s="257" t="s">
        <v>259</v>
      </c>
      <c r="J5" s="256">
        <v>1</v>
      </c>
      <c r="K5" s="327" t="s">
        <v>317</v>
      </c>
      <c r="L5" s="282">
        <v>1</v>
      </c>
    </row>
    <row r="6" spans="1:12" ht="117.75" customHeight="1" x14ac:dyDescent="0.25">
      <c r="A6" s="78">
        <v>4</v>
      </c>
      <c r="B6" s="1" t="s">
        <v>14</v>
      </c>
      <c r="C6" s="1" t="s">
        <v>58</v>
      </c>
      <c r="D6" s="1" t="s">
        <v>62</v>
      </c>
      <c r="E6" s="1" t="s">
        <v>61</v>
      </c>
      <c r="F6" s="19" t="s">
        <v>45</v>
      </c>
      <c r="G6" s="79" t="s">
        <v>169</v>
      </c>
      <c r="H6" s="239" t="s">
        <v>289</v>
      </c>
      <c r="I6" s="257" t="s">
        <v>260</v>
      </c>
      <c r="J6" s="255">
        <v>0</v>
      </c>
      <c r="K6" s="257" t="s">
        <v>325</v>
      </c>
      <c r="L6" s="255">
        <v>0.3</v>
      </c>
    </row>
    <row r="7" spans="1:12" ht="76.5" customHeight="1" x14ac:dyDescent="0.25">
      <c r="A7" s="78">
        <v>5</v>
      </c>
      <c r="B7" s="1" t="s">
        <v>15</v>
      </c>
      <c r="C7" s="1" t="s">
        <v>60</v>
      </c>
      <c r="D7" s="1" t="s">
        <v>66</v>
      </c>
      <c r="E7" s="1" t="s">
        <v>138</v>
      </c>
      <c r="F7" s="19" t="s">
        <v>45</v>
      </c>
      <c r="G7" s="79" t="s">
        <v>173</v>
      </c>
      <c r="H7" s="305" t="s">
        <v>290</v>
      </c>
      <c r="I7" s="246" t="s">
        <v>241</v>
      </c>
      <c r="J7" s="138">
        <v>0</v>
      </c>
      <c r="K7" s="327" t="s">
        <v>321</v>
      </c>
      <c r="L7" s="280">
        <v>1</v>
      </c>
    </row>
    <row r="8" spans="1:12" ht="90" x14ac:dyDescent="0.25">
      <c r="A8" s="80">
        <v>6</v>
      </c>
      <c r="B8" s="81" t="s">
        <v>16</v>
      </c>
      <c r="C8" s="81" t="s">
        <v>170</v>
      </c>
      <c r="D8" s="81" t="s">
        <v>67</v>
      </c>
      <c r="E8" s="81" t="s">
        <v>61</v>
      </c>
      <c r="F8" s="82" t="s">
        <v>45</v>
      </c>
      <c r="G8" s="83" t="s">
        <v>171</v>
      </c>
      <c r="H8" s="293" t="s">
        <v>291</v>
      </c>
      <c r="I8" s="246" t="s">
        <v>241</v>
      </c>
      <c r="J8" s="138">
        <v>0</v>
      </c>
      <c r="K8" s="327" t="s">
        <v>313</v>
      </c>
      <c r="L8" s="280">
        <v>1</v>
      </c>
    </row>
    <row r="9" spans="1:12" ht="30" x14ac:dyDescent="0.25">
      <c r="A9" s="89" t="s">
        <v>159</v>
      </c>
      <c r="F9" s="2"/>
      <c r="I9" s="200" t="s">
        <v>208</v>
      </c>
      <c r="J9" s="232">
        <f>AVERAGE(J3:J8)</f>
        <v>0.33333333333333331</v>
      </c>
      <c r="K9" s="351" t="s">
        <v>208</v>
      </c>
      <c r="L9" s="352">
        <f>AVERAGE(L3:L8)</f>
        <v>0.83333333333333337</v>
      </c>
    </row>
    <row r="10" spans="1:12" x14ac:dyDescent="0.25">
      <c r="F10" s="2"/>
    </row>
    <row r="11" spans="1:12" x14ac:dyDescent="0.25">
      <c r="F11" s="2"/>
    </row>
    <row r="12" spans="1:12" x14ac:dyDescent="0.25">
      <c r="F12" s="2"/>
    </row>
    <row r="13" spans="1:12" x14ac:dyDescent="0.25">
      <c r="F13" s="2"/>
    </row>
    <row r="14" spans="1:12" x14ac:dyDescent="0.25">
      <c r="F14" s="2"/>
    </row>
    <row r="15" spans="1:12" x14ac:dyDescent="0.25">
      <c r="F15" s="2"/>
    </row>
    <row r="16" spans="1:12"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3">
    <mergeCell ref="A1:G1"/>
    <mergeCell ref="I1:J1"/>
    <mergeCell ref="K1:L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0"/>
  <sheetViews>
    <sheetView showGridLines="0" topLeftCell="E13" zoomScale="91" zoomScaleNormal="91" zoomScaleSheetLayoutView="106" workbookViewId="0">
      <selection activeCell="K4" sqref="K4"/>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8" width="40.7109375" style="4" customWidth="1"/>
    <col min="9" max="9" width="52.28515625" style="4" customWidth="1"/>
    <col min="10" max="10" width="19.7109375" style="36" customWidth="1"/>
    <col min="11" max="11" width="41.7109375" style="4" customWidth="1"/>
    <col min="12" max="12" width="15.5703125" style="4" customWidth="1"/>
    <col min="13" max="16384" width="11.42578125" style="4"/>
  </cols>
  <sheetData>
    <row r="1" spans="1:13" s="7" customFormat="1" ht="32.25" customHeight="1" x14ac:dyDescent="0.25">
      <c r="A1" s="363" t="s">
        <v>8</v>
      </c>
      <c r="B1" s="364"/>
      <c r="C1" s="364"/>
      <c r="D1" s="364"/>
      <c r="E1" s="364"/>
      <c r="F1" s="364"/>
      <c r="G1" s="364"/>
      <c r="H1" s="261"/>
      <c r="I1" s="365" t="s">
        <v>202</v>
      </c>
      <c r="J1" s="365"/>
      <c r="K1" s="365" t="s">
        <v>202</v>
      </c>
      <c r="L1" s="365"/>
    </row>
    <row r="2" spans="1:13" s="5" customFormat="1" ht="39.75" customHeight="1" x14ac:dyDescent="0.25">
      <c r="A2" s="96" t="s">
        <v>158</v>
      </c>
      <c r="B2" s="97" t="s">
        <v>1</v>
      </c>
      <c r="C2" s="97" t="s">
        <v>3</v>
      </c>
      <c r="D2" s="97" t="s">
        <v>4</v>
      </c>
      <c r="E2" s="97" t="s">
        <v>5</v>
      </c>
      <c r="F2" s="98" t="s">
        <v>6</v>
      </c>
      <c r="G2" s="99" t="s">
        <v>174</v>
      </c>
      <c r="H2" s="99" t="s">
        <v>292</v>
      </c>
      <c r="I2" s="201" t="s">
        <v>203</v>
      </c>
      <c r="J2" s="201" t="s">
        <v>204</v>
      </c>
      <c r="K2" s="201" t="s">
        <v>203</v>
      </c>
      <c r="L2" s="201" t="s">
        <v>204</v>
      </c>
    </row>
    <row r="3" spans="1:13" s="5" customFormat="1" ht="147.75" customHeight="1" x14ac:dyDescent="0.25">
      <c r="A3" s="91">
        <v>1</v>
      </c>
      <c r="B3" s="14" t="s">
        <v>31</v>
      </c>
      <c r="C3" s="15" t="s">
        <v>30</v>
      </c>
      <c r="D3" s="14" t="s">
        <v>39</v>
      </c>
      <c r="E3" s="14" t="s">
        <v>32</v>
      </c>
      <c r="F3" s="13" t="s">
        <v>47</v>
      </c>
      <c r="G3" s="93" t="s">
        <v>195</v>
      </c>
      <c r="H3" s="93" t="s">
        <v>195</v>
      </c>
      <c r="I3" s="203" t="s">
        <v>248</v>
      </c>
      <c r="J3" s="204">
        <v>1</v>
      </c>
      <c r="K3" s="231" t="s">
        <v>318</v>
      </c>
      <c r="L3" s="204">
        <v>0.7</v>
      </c>
    </row>
    <row r="4" spans="1:13" s="5" customFormat="1" ht="144" customHeight="1" x14ac:dyDescent="0.25">
      <c r="A4" s="91">
        <v>2</v>
      </c>
      <c r="B4" s="12" t="s">
        <v>34</v>
      </c>
      <c r="C4" s="12" t="s">
        <v>33</v>
      </c>
      <c r="D4" s="30" t="s">
        <v>40</v>
      </c>
      <c r="E4" s="12" t="s">
        <v>35</v>
      </c>
      <c r="F4" s="18" t="s">
        <v>48</v>
      </c>
      <c r="G4" s="94" t="s">
        <v>175</v>
      </c>
      <c r="H4" s="94" t="s">
        <v>175</v>
      </c>
      <c r="I4" s="203" t="s">
        <v>242</v>
      </c>
      <c r="J4" s="240">
        <v>0</v>
      </c>
      <c r="K4" s="231" t="s">
        <v>336</v>
      </c>
      <c r="L4" s="373">
        <v>0.3</v>
      </c>
    </row>
    <row r="5" spans="1:13" s="5" customFormat="1" ht="90" customHeight="1" x14ac:dyDescent="0.25">
      <c r="A5" s="91">
        <v>3</v>
      </c>
      <c r="B5" s="12" t="s">
        <v>34</v>
      </c>
      <c r="C5" s="14" t="s">
        <v>135</v>
      </c>
      <c r="D5" s="14" t="s">
        <v>134</v>
      </c>
      <c r="E5" s="14" t="s">
        <v>196</v>
      </c>
      <c r="F5" s="21" t="s">
        <v>53</v>
      </c>
      <c r="G5" s="95" t="s">
        <v>176</v>
      </c>
      <c r="H5" s="95" t="s">
        <v>176</v>
      </c>
      <c r="I5" s="203" t="s">
        <v>242</v>
      </c>
      <c r="J5" s="240">
        <v>0</v>
      </c>
      <c r="K5" s="231" t="s">
        <v>329</v>
      </c>
      <c r="L5" s="373">
        <v>0.3</v>
      </c>
    </row>
    <row r="6" spans="1:13" s="5" customFormat="1" ht="304.5" customHeight="1" x14ac:dyDescent="0.25">
      <c r="A6" s="91">
        <v>4</v>
      </c>
      <c r="B6" s="20" t="s">
        <v>52</v>
      </c>
      <c r="C6" s="14" t="s">
        <v>54</v>
      </c>
      <c r="D6" s="14" t="s">
        <v>136</v>
      </c>
      <c r="E6" s="14" t="s">
        <v>197</v>
      </c>
      <c r="F6" s="21" t="s">
        <v>46</v>
      </c>
      <c r="G6" s="95" t="s">
        <v>177</v>
      </c>
      <c r="H6" s="95" t="s">
        <v>177</v>
      </c>
      <c r="I6" s="231" t="s">
        <v>263</v>
      </c>
      <c r="J6" s="240">
        <v>0.32</v>
      </c>
      <c r="K6" s="231" t="s">
        <v>320</v>
      </c>
      <c r="L6" s="373">
        <v>0.8</v>
      </c>
    </row>
    <row r="7" spans="1:13" ht="143.25" customHeight="1" x14ac:dyDescent="0.25">
      <c r="A7" s="171">
        <v>5</v>
      </c>
      <c r="B7" s="172" t="s">
        <v>28</v>
      </c>
      <c r="C7" s="173" t="s">
        <v>38</v>
      </c>
      <c r="D7" s="173" t="s">
        <v>37</v>
      </c>
      <c r="E7" s="173" t="s">
        <v>198</v>
      </c>
      <c r="F7" s="174" t="s">
        <v>49</v>
      </c>
      <c r="G7" s="175" t="s">
        <v>178</v>
      </c>
      <c r="H7" s="295" t="s">
        <v>293</v>
      </c>
      <c r="I7" s="203" t="s">
        <v>246</v>
      </c>
      <c r="J7" s="241">
        <v>0</v>
      </c>
      <c r="K7" s="340" t="s">
        <v>319</v>
      </c>
      <c r="L7" s="282">
        <v>1</v>
      </c>
    </row>
    <row r="8" spans="1:13" ht="15.75" x14ac:dyDescent="0.25">
      <c r="F8" s="4"/>
      <c r="I8" s="341" t="s">
        <v>208</v>
      </c>
      <c r="J8" s="240">
        <f>AVERAGE(J3:J7)</f>
        <v>0.26400000000000001</v>
      </c>
      <c r="K8" s="342" t="s">
        <v>208</v>
      </c>
      <c r="L8" s="343">
        <f>AVERAGE(L3:L7)</f>
        <v>0.62</v>
      </c>
      <c r="M8" s="344"/>
    </row>
    <row r="9" spans="1:13" x14ac:dyDescent="0.25">
      <c r="F9" s="4"/>
    </row>
    <row r="10" spans="1:13" x14ac:dyDescent="0.25">
      <c r="F10" s="4"/>
    </row>
    <row r="11" spans="1:13" x14ac:dyDescent="0.25">
      <c r="F11" s="4"/>
    </row>
    <row r="12" spans="1:13" x14ac:dyDescent="0.25">
      <c r="F12" s="4"/>
    </row>
    <row r="13" spans="1:13" x14ac:dyDescent="0.25">
      <c r="F13" s="4"/>
    </row>
    <row r="14" spans="1:13" x14ac:dyDescent="0.25">
      <c r="F14" s="4"/>
    </row>
    <row r="15" spans="1:13" x14ac:dyDescent="0.25">
      <c r="F15" s="4"/>
    </row>
    <row r="16" spans="1:13"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3">
    <mergeCell ref="A1:G1"/>
    <mergeCell ref="I1:J1"/>
    <mergeCell ref="K1:L1"/>
  </mergeCells>
  <dataValidations disablePrompts="1"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
  <sheetViews>
    <sheetView topLeftCell="F13" zoomScale="60" zoomScaleNormal="60" workbookViewId="0">
      <selection activeCell="M4" sqref="M4"/>
    </sheetView>
  </sheetViews>
  <sheetFormatPr baseColWidth="10" defaultColWidth="46.7109375" defaultRowHeight="15" x14ac:dyDescent="0.25"/>
  <cols>
    <col min="1" max="1" width="42.140625" style="16" customWidth="1"/>
    <col min="2" max="2" width="67.42578125" style="16" customWidth="1"/>
    <col min="3" max="3" width="74.140625" style="16" customWidth="1"/>
    <col min="4" max="4" width="43.42578125" style="16" customWidth="1"/>
    <col min="5" max="5" width="22.85546875" style="23" customWidth="1"/>
    <col min="6" max="6" width="25" style="16" customWidth="1"/>
    <col min="7" max="7" width="22.5703125" style="16" customWidth="1"/>
    <col min="8" max="8" width="38.140625" style="16" customWidth="1"/>
    <col min="9" max="10" width="76" style="228" customWidth="1"/>
    <col min="11" max="11" width="46.7109375" style="228"/>
    <col min="12" max="16384" width="46.7109375" style="16"/>
  </cols>
  <sheetData>
    <row r="1" spans="1:14" ht="26.25" customHeight="1" thickBot="1" x14ac:dyDescent="0.3">
      <c r="A1" s="366" t="s">
        <v>57</v>
      </c>
      <c r="B1" s="366"/>
      <c r="C1" s="366"/>
      <c r="D1" s="366"/>
      <c r="E1" s="366"/>
      <c r="F1" s="366"/>
      <c r="G1" s="366"/>
      <c r="H1" s="366"/>
      <c r="I1" s="366"/>
      <c r="J1" s="262"/>
      <c r="K1" s="367" t="s">
        <v>202</v>
      </c>
      <c r="L1" s="367"/>
      <c r="M1" s="367" t="s">
        <v>202</v>
      </c>
      <c r="N1" s="367"/>
    </row>
    <row r="2" spans="1:14" ht="43.5" customHeight="1" thickBot="1" x14ac:dyDescent="0.3">
      <c r="A2" s="123" t="s">
        <v>131</v>
      </c>
      <c r="B2" s="55" t="s">
        <v>75</v>
      </c>
      <c r="C2" s="54" t="s">
        <v>76</v>
      </c>
      <c r="D2" s="55" t="s">
        <v>132</v>
      </c>
      <c r="E2" s="124" t="s">
        <v>164</v>
      </c>
      <c r="F2" s="125" t="s">
        <v>165</v>
      </c>
      <c r="G2" s="125" t="s">
        <v>166</v>
      </c>
      <c r="H2" s="126" t="s">
        <v>72</v>
      </c>
      <c r="I2" s="242" t="s">
        <v>179</v>
      </c>
      <c r="J2" s="296" t="s">
        <v>294</v>
      </c>
      <c r="K2" s="226" t="s">
        <v>203</v>
      </c>
      <c r="L2" s="206" t="s">
        <v>204</v>
      </c>
      <c r="M2" s="226" t="s">
        <v>203</v>
      </c>
      <c r="N2" s="206" t="s">
        <v>204</v>
      </c>
    </row>
    <row r="3" spans="1:14" s="17" customFormat="1" ht="130.5" customHeight="1" x14ac:dyDescent="0.25">
      <c r="A3" s="139" t="s">
        <v>77</v>
      </c>
      <c r="B3" s="118" t="s">
        <v>79</v>
      </c>
      <c r="C3" s="140" t="s">
        <v>80</v>
      </c>
      <c r="D3" s="118" t="s">
        <v>32</v>
      </c>
      <c r="E3" s="119"/>
      <c r="F3" s="176" t="s">
        <v>86</v>
      </c>
      <c r="G3" s="177"/>
      <c r="H3" s="141" t="s">
        <v>94</v>
      </c>
      <c r="I3" s="243" t="s">
        <v>180</v>
      </c>
      <c r="J3" s="243" t="s">
        <v>306</v>
      </c>
      <c r="K3" s="239" t="s">
        <v>252</v>
      </c>
      <c r="L3" s="208">
        <v>0.2</v>
      </c>
      <c r="M3" s="327" t="s">
        <v>314</v>
      </c>
      <c r="N3" s="277">
        <v>1</v>
      </c>
    </row>
    <row r="4" spans="1:14" s="17" customFormat="1" ht="159.75" customHeight="1" x14ac:dyDescent="0.25">
      <c r="A4" s="142" t="s">
        <v>77</v>
      </c>
      <c r="B4" s="116" t="s">
        <v>78</v>
      </c>
      <c r="C4" s="116" t="s">
        <v>123</v>
      </c>
      <c r="D4" s="116" t="s">
        <v>32</v>
      </c>
      <c r="E4" s="24"/>
      <c r="F4" s="178" t="s">
        <v>86</v>
      </c>
      <c r="G4" s="179"/>
      <c r="H4" s="137" t="s">
        <v>139</v>
      </c>
      <c r="I4" s="244" t="s">
        <v>181</v>
      </c>
      <c r="J4" s="244" t="s">
        <v>295</v>
      </c>
      <c r="K4" s="117" t="s">
        <v>244</v>
      </c>
      <c r="L4" s="207">
        <v>0</v>
      </c>
      <c r="M4" s="328" t="s">
        <v>326</v>
      </c>
      <c r="N4" s="208">
        <v>0.5</v>
      </c>
    </row>
    <row r="5" spans="1:14" s="17" customFormat="1" ht="244.5" customHeight="1" x14ac:dyDescent="0.25">
      <c r="A5" s="142" t="s">
        <v>77</v>
      </c>
      <c r="B5" s="116" t="s">
        <v>81</v>
      </c>
      <c r="C5" s="117" t="s">
        <v>124</v>
      </c>
      <c r="D5" s="116" t="s">
        <v>32</v>
      </c>
      <c r="E5" s="24"/>
      <c r="F5" s="178" t="s">
        <v>86</v>
      </c>
      <c r="G5" s="179"/>
      <c r="H5" s="138" t="s">
        <v>141</v>
      </c>
      <c r="I5" s="244" t="s">
        <v>184</v>
      </c>
      <c r="J5" s="244" t="s">
        <v>296</v>
      </c>
      <c r="K5" s="117" t="s">
        <v>244</v>
      </c>
      <c r="L5" s="207">
        <v>0</v>
      </c>
      <c r="M5" s="276" t="s">
        <v>302</v>
      </c>
      <c r="N5" s="277">
        <v>1</v>
      </c>
    </row>
    <row r="6" spans="1:14" s="17" customFormat="1" ht="287.25" customHeight="1" x14ac:dyDescent="0.25">
      <c r="A6" s="143" t="s">
        <v>82</v>
      </c>
      <c r="B6" s="116" t="s">
        <v>83</v>
      </c>
      <c r="C6" s="117" t="s">
        <v>133</v>
      </c>
      <c r="D6" s="116" t="s">
        <v>32</v>
      </c>
      <c r="E6" s="24"/>
      <c r="F6" s="180" t="s">
        <v>86</v>
      </c>
      <c r="G6" s="180" t="s">
        <v>86</v>
      </c>
      <c r="H6" s="138" t="s">
        <v>93</v>
      </c>
      <c r="I6" s="244" t="s">
        <v>185</v>
      </c>
      <c r="J6" s="244" t="s">
        <v>297</v>
      </c>
      <c r="K6" s="117" t="s">
        <v>253</v>
      </c>
      <c r="L6" s="208">
        <v>0.1</v>
      </c>
      <c r="M6" s="276" t="s">
        <v>302</v>
      </c>
      <c r="N6" s="277">
        <v>1</v>
      </c>
    </row>
    <row r="7" spans="1:14" s="17" customFormat="1" ht="165" customHeight="1" x14ac:dyDescent="0.25">
      <c r="A7" s="143" t="s">
        <v>82</v>
      </c>
      <c r="B7" s="116" t="s">
        <v>84</v>
      </c>
      <c r="C7" s="122" t="s">
        <v>122</v>
      </c>
      <c r="D7" s="116" t="s">
        <v>32</v>
      </c>
      <c r="E7" s="24"/>
      <c r="F7" s="180" t="s">
        <v>86</v>
      </c>
      <c r="G7" s="181"/>
      <c r="H7" s="138" t="s">
        <v>139</v>
      </c>
      <c r="I7" s="244" t="s">
        <v>186</v>
      </c>
      <c r="J7" s="297" t="s">
        <v>186</v>
      </c>
      <c r="K7" s="276" t="s">
        <v>254</v>
      </c>
      <c r="L7" s="277">
        <v>1</v>
      </c>
      <c r="M7" s="276" t="s">
        <v>254</v>
      </c>
      <c r="N7" s="277">
        <v>1</v>
      </c>
    </row>
    <row r="8" spans="1:14" s="17" customFormat="1" ht="195" x14ac:dyDescent="0.25">
      <c r="A8" s="143" t="s">
        <v>82</v>
      </c>
      <c r="B8" s="116" t="s">
        <v>85</v>
      </c>
      <c r="C8" s="122" t="s">
        <v>126</v>
      </c>
      <c r="D8" s="116" t="s">
        <v>32</v>
      </c>
      <c r="E8" s="24"/>
      <c r="F8" s="180" t="s">
        <v>86</v>
      </c>
      <c r="G8" s="180" t="s">
        <v>86</v>
      </c>
      <c r="H8" s="138" t="s">
        <v>93</v>
      </c>
      <c r="I8" s="244" t="s">
        <v>183</v>
      </c>
      <c r="J8" s="297" t="s">
        <v>183</v>
      </c>
      <c r="K8" s="117" t="s">
        <v>245</v>
      </c>
      <c r="L8" s="207">
        <v>0</v>
      </c>
      <c r="M8" s="117" t="s">
        <v>328</v>
      </c>
      <c r="N8" s="207">
        <v>0</v>
      </c>
    </row>
    <row r="9" spans="1:14" s="17" customFormat="1" ht="81.75" customHeight="1" thickBot="1" x14ac:dyDescent="0.3">
      <c r="A9" s="144" t="s">
        <v>82</v>
      </c>
      <c r="B9" s="120" t="s">
        <v>199</v>
      </c>
      <c r="C9" s="120" t="s">
        <v>125</v>
      </c>
      <c r="D9" s="120" t="s">
        <v>187</v>
      </c>
      <c r="E9" s="121"/>
      <c r="F9" s="182" t="s">
        <v>86</v>
      </c>
      <c r="G9" s="182" t="s">
        <v>86</v>
      </c>
      <c r="H9" s="145" t="s">
        <v>93</v>
      </c>
      <c r="I9" s="245" t="s">
        <v>156</v>
      </c>
      <c r="J9" s="298" t="s">
        <v>298</v>
      </c>
      <c r="K9" s="276" t="s">
        <v>211</v>
      </c>
      <c r="L9" s="277">
        <v>1</v>
      </c>
      <c r="M9" s="276" t="s">
        <v>303</v>
      </c>
      <c r="N9" s="277">
        <v>1</v>
      </c>
    </row>
    <row r="10" spans="1:14" ht="27" customHeight="1" x14ac:dyDescent="0.25">
      <c r="K10" s="227" t="s">
        <v>208</v>
      </c>
      <c r="L10" s="209">
        <f>AVERAGE(L3:L9)</f>
        <v>0.32857142857142857</v>
      </c>
      <c r="M10" s="338" t="s">
        <v>208</v>
      </c>
      <c r="N10" s="339">
        <f>AVERAGE(N3:N9)</f>
        <v>0.7857142857142857</v>
      </c>
    </row>
  </sheetData>
  <mergeCells count="3">
    <mergeCell ref="A1:I1"/>
    <mergeCell ref="K1:L1"/>
    <mergeCell ref="M1:N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8"/>
  <sheetViews>
    <sheetView showGridLines="0" topLeftCell="D1" zoomScaleNormal="100" zoomScaleSheetLayoutView="100" workbookViewId="0">
      <selection activeCell="K18" sqref="K18"/>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9" width="28.28515625" style="4" customWidth="1"/>
    <col min="10" max="10" width="24" style="4" customWidth="1"/>
    <col min="11" max="11" width="20.42578125" style="4" customWidth="1"/>
    <col min="12" max="12" width="28.5703125" style="4" customWidth="1"/>
    <col min="13" max="13" width="18.5703125" style="4" customWidth="1"/>
    <col min="14" max="16384" width="11.42578125" style="4"/>
  </cols>
  <sheetData>
    <row r="1" spans="1:13" s="7" customFormat="1" ht="21.75" customHeight="1" thickBot="1" x14ac:dyDescent="0.3">
      <c r="A1" s="361" t="s">
        <v>29</v>
      </c>
      <c r="B1" s="362"/>
      <c r="C1" s="362"/>
      <c r="D1" s="362"/>
      <c r="E1" s="362"/>
      <c r="F1" s="362"/>
      <c r="G1" s="362"/>
      <c r="H1" s="362"/>
      <c r="I1" s="260"/>
      <c r="J1" s="368" t="s">
        <v>202</v>
      </c>
      <c r="K1" s="368"/>
      <c r="L1" s="368" t="s">
        <v>266</v>
      </c>
      <c r="M1" s="368"/>
    </row>
    <row r="2" spans="1:13" s="5" customFormat="1" ht="37.5" customHeight="1" thickBot="1" x14ac:dyDescent="0.3">
      <c r="A2" s="127" t="s">
        <v>158</v>
      </c>
      <c r="B2" s="128" t="s">
        <v>1</v>
      </c>
      <c r="C2" s="129" t="s">
        <v>2</v>
      </c>
      <c r="D2" s="129" t="s">
        <v>3</v>
      </c>
      <c r="E2" s="129" t="s">
        <v>4</v>
      </c>
      <c r="F2" s="129" t="s">
        <v>5</v>
      </c>
      <c r="G2" s="130" t="s">
        <v>6</v>
      </c>
      <c r="H2" s="131" t="s">
        <v>179</v>
      </c>
      <c r="I2" s="131" t="s">
        <v>292</v>
      </c>
      <c r="J2" s="211" t="s">
        <v>203</v>
      </c>
      <c r="K2" s="211" t="s">
        <v>204</v>
      </c>
      <c r="L2" s="211" t="s">
        <v>203</v>
      </c>
      <c r="M2" s="211" t="s">
        <v>204</v>
      </c>
    </row>
    <row r="3" spans="1:13" ht="150.75" thickBot="1" x14ac:dyDescent="0.3">
      <c r="A3" s="92">
        <v>1</v>
      </c>
      <c r="B3" s="9" t="s">
        <v>36</v>
      </c>
      <c r="C3" s="10">
        <v>1</v>
      </c>
      <c r="D3" s="10" t="s">
        <v>55</v>
      </c>
      <c r="E3" s="10" t="s">
        <v>69</v>
      </c>
      <c r="F3" s="10" t="s">
        <v>200</v>
      </c>
      <c r="G3" s="210" t="s">
        <v>56</v>
      </c>
      <c r="H3" s="138" t="s">
        <v>182</v>
      </c>
      <c r="I3" s="299" t="s">
        <v>299</v>
      </c>
      <c r="J3" s="333" t="s">
        <v>315</v>
      </c>
      <c r="K3" s="333">
        <v>0</v>
      </c>
      <c r="L3" s="333" t="s">
        <v>316</v>
      </c>
      <c r="M3" s="333">
        <v>0</v>
      </c>
    </row>
    <row r="4" spans="1:13" x14ac:dyDescent="0.25">
      <c r="G4" s="4"/>
      <c r="J4" s="334" t="s">
        <v>208</v>
      </c>
      <c r="K4" s="334">
        <f>AVERAGE(K3)</f>
        <v>0</v>
      </c>
      <c r="L4" s="374" t="s">
        <v>208</v>
      </c>
      <c r="M4" s="374">
        <f>AVERAGE(M3)</f>
        <v>0</v>
      </c>
    </row>
    <row r="5" spans="1:13" x14ac:dyDescent="0.25">
      <c r="G5" s="4"/>
    </row>
    <row r="6" spans="1:13" x14ac:dyDescent="0.25">
      <c r="G6" s="4"/>
    </row>
    <row r="7" spans="1:13" x14ac:dyDescent="0.25">
      <c r="G7" s="4"/>
    </row>
    <row r="8" spans="1:13" x14ac:dyDescent="0.25">
      <c r="G8" s="4"/>
    </row>
    <row r="9" spans="1:13" x14ac:dyDescent="0.25">
      <c r="G9" s="4"/>
    </row>
    <row r="10" spans="1:13" x14ac:dyDescent="0.25">
      <c r="G10" s="4"/>
    </row>
    <row r="11" spans="1:13" x14ac:dyDescent="0.25">
      <c r="G11" s="4"/>
    </row>
    <row r="12" spans="1:13" x14ac:dyDescent="0.25">
      <c r="G12" s="4"/>
    </row>
    <row r="13" spans="1:13" x14ac:dyDescent="0.25">
      <c r="G13" s="4"/>
    </row>
    <row r="14" spans="1:13" x14ac:dyDescent="0.25">
      <c r="G14" s="4"/>
    </row>
    <row r="15" spans="1:13" x14ac:dyDescent="0.25">
      <c r="G15" s="4"/>
    </row>
    <row r="16" spans="1:13"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3">
    <mergeCell ref="A1:H1"/>
    <mergeCell ref="J1:K1"/>
    <mergeCell ref="L1:M1"/>
  </mergeCells>
  <pageMargins left="0.7" right="0.7" top="0.75" bottom="0.75" header="0.3" footer="0.3"/>
  <pageSetup scale="52"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tabSelected="1" workbookViewId="0">
      <selection activeCell="T35" sqref="T35"/>
    </sheetView>
  </sheetViews>
  <sheetFormatPr baseColWidth="10" defaultRowHeight="15" x14ac:dyDescent="0.25"/>
  <cols>
    <col min="1" max="1" width="33.42578125" customWidth="1"/>
    <col min="2" max="2" width="11.85546875" hidden="1" customWidth="1"/>
    <col min="3" max="3" width="13.140625" hidden="1" customWidth="1"/>
    <col min="4" max="4" width="9.5703125" hidden="1" customWidth="1"/>
    <col min="5" max="5" width="29.140625" hidden="1" customWidth="1"/>
    <col min="6" max="6" width="11.85546875" customWidth="1"/>
    <col min="7" max="7" width="12.5703125" customWidth="1"/>
    <col min="8" max="8" width="8.85546875" customWidth="1"/>
    <col min="9" max="9" width="31" customWidth="1"/>
  </cols>
  <sheetData>
    <row r="1" spans="1:9" x14ac:dyDescent="0.25">
      <c r="A1" s="212" t="s">
        <v>212</v>
      </c>
    </row>
    <row r="2" spans="1:9" x14ac:dyDescent="0.25">
      <c r="A2" s="212" t="s">
        <v>213</v>
      </c>
    </row>
    <row r="3" spans="1:9" x14ac:dyDescent="0.25">
      <c r="A3" s="212" t="s">
        <v>214</v>
      </c>
      <c r="B3" s="213" t="s">
        <v>264</v>
      </c>
      <c r="F3" t="s">
        <v>264</v>
      </c>
    </row>
    <row r="4" spans="1:9" x14ac:dyDescent="0.25">
      <c r="A4" s="212" t="s">
        <v>215</v>
      </c>
      <c r="B4" s="213" t="s">
        <v>265</v>
      </c>
      <c r="F4" t="s">
        <v>331</v>
      </c>
    </row>
    <row r="5" spans="1:9" ht="15.75" thickBot="1" x14ac:dyDescent="0.3">
      <c r="A5" s="212" t="s">
        <v>216</v>
      </c>
      <c r="B5" s="213" t="s">
        <v>217</v>
      </c>
      <c r="F5" t="s">
        <v>332</v>
      </c>
    </row>
    <row r="6" spans="1:9" ht="15.75" thickBot="1" x14ac:dyDescent="0.3">
      <c r="A6" s="214"/>
      <c r="D6" s="369" t="s">
        <v>324</v>
      </c>
      <c r="E6" s="371"/>
      <c r="F6" s="369" t="s">
        <v>267</v>
      </c>
      <c r="G6" s="370"/>
      <c r="H6" s="370"/>
      <c r="I6" s="371"/>
    </row>
    <row r="7" spans="1:9" ht="72" customHeight="1" thickBot="1" x14ac:dyDescent="0.3">
      <c r="A7" s="215" t="s">
        <v>218</v>
      </c>
      <c r="B7" s="216" t="s">
        <v>219</v>
      </c>
      <c r="C7" s="216" t="s">
        <v>261</v>
      </c>
      <c r="D7" s="347" t="s">
        <v>220</v>
      </c>
      <c r="E7" s="337" t="s">
        <v>203</v>
      </c>
      <c r="F7" s="273" t="s">
        <v>219</v>
      </c>
      <c r="G7" s="274" t="s">
        <v>261</v>
      </c>
      <c r="H7" s="274" t="s">
        <v>220</v>
      </c>
      <c r="I7" s="275" t="s">
        <v>203</v>
      </c>
    </row>
    <row r="8" spans="1:9" ht="45" x14ac:dyDescent="0.25">
      <c r="A8" s="1" t="s">
        <v>221</v>
      </c>
      <c r="B8" s="217">
        <v>4</v>
      </c>
      <c r="C8" s="218">
        <v>4</v>
      </c>
      <c r="D8" s="250">
        <v>1</v>
      </c>
      <c r="E8" s="264"/>
      <c r="F8" s="269">
        <v>4</v>
      </c>
      <c r="G8" s="270">
        <v>4</v>
      </c>
      <c r="H8" s="271">
        <v>1</v>
      </c>
      <c r="I8" s="272"/>
    </row>
    <row r="9" spans="1:9" ht="60" x14ac:dyDescent="0.25">
      <c r="A9" s="1" t="s">
        <v>222</v>
      </c>
      <c r="B9" s="217">
        <v>1</v>
      </c>
      <c r="C9" s="219">
        <v>0.3</v>
      </c>
      <c r="D9" s="230">
        <f>+C9/B9</f>
        <v>0.3</v>
      </c>
      <c r="E9" s="265" t="s">
        <v>256</v>
      </c>
      <c r="F9" s="267">
        <v>1</v>
      </c>
      <c r="G9" s="219">
        <v>0.3</v>
      </c>
      <c r="H9" s="230">
        <f>+G9/F9</f>
        <v>0.3</v>
      </c>
      <c r="I9" s="268" t="s">
        <v>330</v>
      </c>
    </row>
    <row r="10" spans="1:9" ht="63.75" customHeight="1" x14ac:dyDescent="0.25">
      <c r="A10" s="1" t="s">
        <v>223</v>
      </c>
      <c r="B10" s="217">
        <v>12</v>
      </c>
      <c r="C10" s="219">
        <v>4.2</v>
      </c>
      <c r="D10" s="230">
        <f t="shared" ref="D10:D13" si="0">+C10/B10</f>
        <v>0.35000000000000003</v>
      </c>
      <c r="E10" s="264" t="s">
        <v>255</v>
      </c>
      <c r="F10" s="267">
        <v>12</v>
      </c>
      <c r="G10" s="219">
        <v>10</v>
      </c>
      <c r="H10" s="250">
        <f>+G10/F10</f>
        <v>0.83333333333333337</v>
      </c>
      <c r="I10" s="268" t="s">
        <v>257</v>
      </c>
    </row>
    <row r="11" spans="1:9" ht="60" x14ac:dyDescent="0.25">
      <c r="A11" s="1" t="s">
        <v>224</v>
      </c>
      <c r="B11" s="217">
        <v>6</v>
      </c>
      <c r="C11" s="219">
        <v>2</v>
      </c>
      <c r="D11" s="230">
        <f t="shared" si="0"/>
        <v>0.33333333333333331</v>
      </c>
      <c r="E11" s="264" t="s">
        <v>257</v>
      </c>
      <c r="F11" s="267">
        <v>6</v>
      </c>
      <c r="G11" s="219">
        <v>5</v>
      </c>
      <c r="H11" s="250">
        <f>+G11/F11</f>
        <v>0.83333333333333337</v>
      </c>
      <c r="I11" s="268" t="s">
        <v>257</v>
      </c>
    </row>
    <row r="12" spans="1:9" ht="60" x14ac:dyDescent="0.25">
      <c r="A12" s="1" t="s">
        <v>225</v>
      </c>
      <c r="B12" s="217">
        <v>5</v>
      </c>
      <c r="C12" s="220">
        <v>1.32</v>
      </c>
      <c r="D12" s="230">
        <f t="shared" si="0"/>
        <v>0.26400000000000001</v>
      </c>
      <c r="E12" s="266" t="s">
        <v>258</v>
      </c>
      <c r="F12" s="267">
        <v>5</v>
      </c>
      <c r="G12" s="220">
        <v>3.1</v>
      </c>
      <c r="H12" s="307">
        <f>+G12/F12</f>
        <v>0.62</v>
      </c>
      <c r="I12" s="268" t="s">
        <v>257</v>
      </c>
    </row>
    <row r="13" spans="1:9" ht="60" x14ac:dyDescent="0.25">
      <c r="A13" s="1" t="s">
        <v>243</v>
      </c>
      <c r="B13" s="217">
        <v>7</v>
      </c>
      <c r="C13" s="219">
        <v>2.2999999999999998</v>
      </c>
      <c r="D13" s="230">
        <f t="shared" si="0"/>
        <v>0.32857142857142857</v>
      </c>
      <c r="E13" s="264" t="s">
        <v>255</v>
      </c>
      <c r="F13" s="267">
        <v>7</v>
      </c>
      <c r="G13" s="219">
        <v>5.5</v>
      </c>
      <c r="H13" s="307">
        <f>+G13/F13</f>
        <v>0.7857142857142857</v>
      </c>
      <c r="I13" s="268" t="s">
        <v>257</v>
      </c>
    </row>
    <row r="14" spans="1:9" ht="30.75" thickBot="1" x14ac:dyDescent="0.3">
      <c r="A14" s="1" t="s">
        <v>226</v>
      </c>
      <c r="B14" s="217">
        <v>1</v>
      </c>
      <c r="C14" s="218">
        <v>0</v>
      </c>
      <c r="D14" s="230">
        <v>0</v>
      </c>
      <c r="E14" s="264" t="s">
        <v>233</v>
      </c>
      <c r="F14" s="313">
        <v>1</v>
      </c>
      <c r="G14" s="314">
        <v>0</v>
      </c>
      <c r="H14" s="315">
        <v>0</v>
      </c>
      <c r="I14" s="316" t="s">
        <v>305</v>
      </c>
    </row>
    <row r="15" spans="1:9" ht="15.75" thickBot="1" x14ac:dyDescent="0.3">
      <c r="A15" s="186" t="s">
        <v>235</v>
      </c>
      <c r="B15" s="215">
        <f>SUM(B8:B14)</f>
        <v>36</v>
      </c>
      <c r="C15" s="221">
        <f>SUM(C8:C14)</f>
        <v>14.120000000000001</v>
      </c>
      <c r="D15" s="233">
        <f>AVERAGE(D8:D14)</f>
        <v>0.36798639455782317</v>
      </c>
      <c r="E15" s="263" t="s">
        <v>234</v>
      </c>
      <c r="F15" s="309">
        <f>SUM(F8:F14)</f>
        <v>36</v>
      </c>
      <c r="G15" s="310">
        <f>SUM(G8:G14)</f>
        <v>27.900000000000002</v>
      </c>
      <c r="H15" s="311">
        <f>+G15/F15</f>
        <v>0.77500000000000002</v>
      </c>
      <c r="I15" s="312" t="s">
        <v>307</v>
      </c>
    </row>
    <row r="16" spans="1:9" ht="24" customHeight="1" x14ac:dyDescent="0.25">
      <c r="A16" s="372" t="s">
        <v>227</v>
      </c>
      <c r="B16" s="372"/>
      <c r="C16" s="372"/>
      <c r="D16" s="372"/>
      <c r="E16" s="372"/>
      <c r="F16" s="372"/>
      <c r="G16" s="372"/>
      <c r="H16" s="372"/>
      <c r="I16" s="372"/>
    </row>
    <row r="17" spans="1:2" x14ac:dyDescent="0.25">
      <c r="A17" s="222"/>
    </row>
    <row r="18" spans="1:2" x14ac:dyDescent="0.25">
      <c r="A18" s="212" t="s">
        <v>228</v>
      </c>
    </row>
    <row r="19" spans="1:2" x14ac:dyDescent="0.25">
      <c r="A19" s="212" t="s">
        <v>229</v>
      </c>
      <c r="B19" s="223"/>
    </row>
    <row r="20" spans="1:2" x14ac:dyDescent="0.25">
      <c r="A20" s="212" t="s">
        <v>230</v>
      </c>
      <c r="B20" s="224"/>
    </row>
    <row r="21" spans="1:2" x14ac:dyDescent="0.25">
      <c r="A21" s="212" t="s">
        <v>231</v>
      </c>
      <c r="B21" s="225"/>
    </row>
    <row r="22" spans="1:2" x14ac:dyDescent="0.25">
      <c r="A22" s="214"/>
    </row>
    <row r="23" spans="1:2" x14ac:dyDescent="0.25">
      <c r="A23" s="212" t="s">
        <v>232</v>
      </c>
    </row>
  </sheetData>
  <mergeCells count="3">
    <mergeCell ref="F6:I6"/>
    <mergeCell ref="D6:E6"/>
    <mergeCell ref="A16:I16"/>
  </mergeCells>
  <printOptions horizontalCentered="1" verticalCentered="1"/>
  <pageMargins left="0.70866141732283472" right="0.11811023622047245" top="0" bottom="0.15748031496062992" header="0" footer="0.31496062992125984"/>
  <pageSetup scale="90" orientation="landscape" blackAndWhite="1"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9" sqref="P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lpstr>consolidado</vt:lpstr>
      <vt:lpstr>Hoja2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Magdalena Pedraza Daza</cp:lastModifiedBy>
  <cp:lastPrinted>2019-05-22T16:55:30Z</cp:lastPrinted>
  <dcterms:created xsi:type="dcterms:W3CDTF">2016-01-18T19:13:57Z</dcterms:created>
  <dcterms:modified xsi:type="dcterms:W3CDTF">2019-09-12T20:57:58Z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