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Informacion Institucional\ARCH OCI INCI\GOBIERNO EN LINEA\publicación web 2018 control\"/>
    </mc:Choice>
  </mc:AlternateContent>
  <bookViews>
    <workbookView xWindow="0" yWindow="0" windowWidth="28800" windowHeight="10005" tabRatio="808"/>
  </bookViews>
  <sheets>
    <sheet name="CONSOLIDADO" sheetId="8" r:id="rId1"/>
    <sheet name="C1 Gestión del Riesgo " sheetId="2" r:id="rId2"/>
    <sheet name="C2 Racionalización de Tramites" sheetId="6" r:id="rId3"/>
    <sheet name="C3 Rendición de ctas " sheetId="1" r:id="rId4"/>
    <sheet name="C4 Mejora atención al ciudadano" sheetId="3" r:id="rId5"/>
    <sheet name="C5 Transparencia y acceso Info" sheetId="4" r:id="rId6"/>
    <sheet name="C6 Participación ciudadana" sheetId="7" r:id="rId7"/>
    <sheet name="C7 Iniciativas Adicionales" sheetId="5" r:id="rId8"/>
  </sheets>
  <externalReferences>
    <externalReference r:id="rId9"/>
    <externalReference r:id="rId10"/>
  </externalReferences>
  <definedNames>
    <definedName name="_xlnm._FilterDatabase" localSheetId="3" hidden="1">'C3 Rendición de ctas '!$B$3:$F$6</definedName>
    <definedName name="ACTIVIDADES">'[1]Listas PE'!$AB$2:$AB$162</definedName>
    <definedName name="_xlnm.Print_Area" localSheetId="1">'C1 Gestión del Riesgo '!$A$1:$K$17</definedName>
    <definedName name="_xlnm.Print_Area" localSheetId="2">'C2 Racionalización de Tramites'!$A$1:$O$9</definedName>
    <definedName name="_xlnm.Print_Area" localSheetId="5">'C5 Transparencia y acceso Info'!$A$1:$N$14</definedName>
    <definedName name="_xlnm.Print_Area" localSheetId="7">'C7 Iniciativas Adicionales'!$A$1:$O$12</definedName>
    <definedName name="asad">'[2]Listas PE'!$AA$2:$AA$162</definedName>
    <definedName name="CODSUB">'[1]Plan Accion'!#REF!</definedName>
    <definedName name="FUNCIONARIOS">'[1]Listas PE'!$AE$2:$AE$72</definedName>
    <definedName name="PROCESOS">'[1]Listas PE'!$K$2:$K$20</definedName>
    <definedName name="PRODUCTO">'[1]Listas PE'!$Z$2:$Z$42</definedName>
    <definedName name="PROYECTOS1">'[1]Listas PE'!$X$2:$X$5</definedName>
    <definedName name="REGIONES" comment="Esta es la lista de regiones">'[1]Listas PE'!$A$2:$A$8</definedName>
    <definedName name="RESPUESTAS">'[1]Listas PE'!$L$2:$L$4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8" l="1"/>
  <c r="M18" i="7" l="1"/>
  <c r="D7" i="8" l="1"/>
  <c r="K5" i="5" l="1"/>
  <c r="M19" i="7"/>
  <c r="J7" i="4"/>
  <c r="J7" i="3"/>
  <c r="J10" i="1"/>
  <c r="N5" i="6"/>
  <c r="J8" i="2"/>
  <c r="C14" i="8"/>
  <c r="B14" i="8"/>
  <c r="D13" i="8"/>
  <c r="D12" i="8"/>
  <c r="D11" i="8"/>
  <c r="D10" i="8"/>
  <c r="D9" i="8"/>
  <c r="D14" i="8" l="1"/>
</calcChain>
</file>

<file path=xl/sharedStrings.xml><?xml version="1.0" encoding="utf-8"?>
<sst xmlns="http://schemas.openxmlformats.org/spreadsheetml/2006/main" count="408" uniqueCount="299">
  <si>
    <t xml:space="preserve">Componente 1: Gestión del Riesgo de Corrupción -Mapa de Riesgos de Corrupción </t>
  </si>
  <si>
    <t>Subcomponente / Procesos</t>
  </si>
  <si>
    <t>N°</t>
  </si>
  <si>
    <t xml:space="preserve">Actividad </t>
  </si>
  <si>
    <t xml:space="preserve">Meta o producto </t>
  </si>
  <si>
    <t xml:space="preserve">Responsable </t>
  </si>
  <si>
    <t xml:space="preserve">Fecha Programada </t>
  </si>
  <si>
    <t xml:space="preserve">Componente 3: Rendición de Cuentas </t>
  </si>
  <si>
    <t xml:space="preserve">Componente 4: Mecanismo de mejoramiento del atención al ciudadano </t>
  </si>
  <si>
    <t xml:space="preserve">Componente 5: Mecanismo de Transparencia y acceso a la información pública </t>
  </si>
  <si>
    <t>Construcción del Mapa de Riesgos de Corrupción</t>
  </si>
  <si>
    <t xml:space="preserve">Oficina Asesora de Planeación </t>
  </si>
  <si>
    <t>Consulta y Divulgación</t>
  </si>
  <si>
    <t>Monitoreo Y Revisión</t>
  </si>
  <si>
    <t xml:space="preserve">Realizar el seguimiento a los riesgos de corrupción identificados. </t>
  </si>
  <si>
    <t xml:space="preserve">Oficina Asesora de Control Interno </t>
  </si>
  <si>
    <t>Seguimiento</t>
  </si>
  <si>
    <t xml:space="preserve">Responsables del monitoreo de los riesgos - Oficina Asesora de Planeación. </t>
  </si>
  <si>
    <t>Dialogo de doble vía con la ciudadania y sus organizaciones</t>
  </si>
  <si>
    <t>Incentivos para motivar la cultura de la rendición y petición de cuentas</t>
  </si>
  <si>
    <t>Evaluación y retroalimentación a la gestión institucional</t>
  </si>
  <si>
    <t>Talento Humano</t>
  </si>
  <si>
    <t>Normativo y procedimental</t>
  </si>
  <si>
    <t>Relacionamiento con el ciudadano</t>
  </si>
  <si>
    <t>Tecnológica</t>
  </si>
  <si>
    <t xml:space="preserve">Componente 2: Estrategia de Racionalización de Trámites </t>
  </si>
  <si>
    <t xml:space="preserve">N° </t>
  </si>
  <si>
    <t>TIPO DE RACIONALIZACIÓN</t>
  </si>
  <si>
    <t xml:space="preserve">ACCIÓN ESPECÍFICA DE RACIONALIZACIÓN
</t>
  </si>
  <si>
    <t>SITUACIÓN ACTUAL</t>
  </si>
  <si>
    <t xml:space="preserve">DESCRIPCIÓN DE LA MEJORA A REALIZAR AL TRÁMITE, PROCESO O PROCEDIMIENTO </t>
  </si>
  <si>
    <t>BENEFICIO AL CIUDADANO Y/O ENTIDAD</t>
  </si>
  <si>
    <t>DEPENDENCIA RESPONSABLE</t>
  </si>
  <si>
    <t xml:space="preserve">FECHA DE INICIO </t>
  </si>
  <si>
    <t xml:space="preserve">FECHA DE FIN </t>
  </si>
  <si>
    <t xml:space="preserve">Consolidar con las dependencias del INCI el proyecto del mapa de riesgos de corrupción. </t>
  </si>
  <si>
    <t xml:space="preserve">Publicar y recibir retroalimentación del  Mapa de Riesgos de Corrupción en el portal institucional </t>
  </si>
  <si>
    <t xml:space="preserve">NOMBRE DEL SERVICIO, PROCESO O PROCEDIMIENTO </t>
  </si>
  <si>
    <t>Información de calidad y en Lenguaje Comprensible</t>
  </si>
  <si>
    <t>Monitoreo del Acceso a la información pública</t>
  </si>
  <si>
    <t>No</t>
  </si>
  <si>
    <t xml:space="preserve">20 Programas de INCI como vamos. </t>
  </si>
  <si>
    <t>Comunicaciones</t>
  </si>
  <si>
    <t>30 boletines</t>
  </si>
  <si>
    <t xml:space="preserve">Componente 7: Iniciativas adicionales </t>
  </si>
  <si>
    <t>Divulgar a través de los diferentes canales del INCI el tema de derechos de las personas con discapacidad visual en los distintos sectores</t>
  </si>
  <si>
    <t>Realizar seguimiento a las acciones de control establecidas y a los riesgos de corrupción planteados</t>
  </si>
  <si>
    <t>Producir el boletín IN-pulso para difundir la gestión de la entidad</t>
  </si>
  <si>
    <t>Emisora INCI Radio</t>
  </si>
  <si>
    <t>Realizar la Audiencia Pública de Rendición de Cuentas anual</t>
  </si>
  <si>
    <t xml:space="preserve">Elaboración y presentación del informe de la Rendición de cuentas </t>
  </si>
  <si>
    <t xml:space="preserve">Comunicaciones </t>
  </si>
  <si>
    <t>Desarrollar y emitir  el programa INCI como Vamos a traves de la Emisora INCI Radio brindando un espacio de participación de las personas con discapacidad visual (La pregunta ciudadana)</t>
  </si>
  <si>
    <t xml:space="preserve">Publicar y actualizar en el sitio web de la entidad en la sección ‘Transparencia y acceso a la información pública’, toda la información que establece la ley 1712 de 2014 y sus decretos y resoluciones reglamentarias. </t>
  </si>
  <si>
    <t>Lineamientos de Transparencia Activa</t>
  </si>
  <si>
    <t>Oficina Asesora de Planeación</t>
  </si>
  <si>
    <t>Actualizar los instrumentos de gestión de la Información de los procesos de la entidad</t>
  </si>
  <si>
    <t>Elaboración de los Instrumentos de Gestión de la Información</t>
  </si>
  <si>
    <t>Líderes de proceso</t>
  </si>
  <si>
    <t xml:space="preserve">Mayo a diciembre de 2018 (Cada 4 meses) </t>
  </si>
  <si>
    <t>Asistencia técnica</t>
  </si>
  <si>
    <t>Subdirección Técnica</t>
  </si>
  <si>
    <t>Contar con herramientas que permitan analizar la información, orientar la gestión en los territorios a nivel nacional y definir las acciones a adelantar en el cuatrenio 2019-2022</t>
  </si>
  <si>
    <t>Registrar la información de las acciones de asistencia técnica dirigidas a entidades públicas y privadas en una base de datos creada para tal fin</t>
  </si>
  <si>
    <t>Realizar la sistematización de la información producto de las asistencias técnicas en el modelo de datos diseñado durante el año 2017</t>
  </si>
  <si>
    <t>02/01/2018 a 28/12/2018</t>
  </si>
  <si>
    <t>Consolidar la información de los temas que la población con discapacidad visual manifiesta que deben ser divulgados en el espacio de la rendición de cuentas.</t>
  </si>
  <si>
    <t>Oficina asesora de Planeación
Subdirección Técnica 
Comunicaciones</t>
  </si>
  <si>
    <t xml:space="preserve">Incluir en el Plan Institucional de capacitación el tema de “Cualificación de los servidores públicos del INCI en el Modelo Integrado de Planeación y Gestión” </t>
  </si>
  <si>
    <t xml:space="preserve">Mejorar el espacio físico para la atención al ciudadano brindando un servicio de calidad y dando prioridad a las solicitudes presentadas por periodistas, menores de edad, personas con discapacidad y mujeres embarazadas. </t>
  </si>
  <si>
    <t>Secretaría General 
Gestión Humana y de la información</t>
  </si>
  <si>
    <t>Secretaria General 
Grupo administrativo y financiera</t>
  </si>
  <si>
    <t>19/01/2018 a 28/12/2018</t>
  </si>
  <si>
    <t>Junio y diciembre de 2018</t>
  </si>
  <si>
    <t>Elaboración del Código de Integridad de acuerdo con las directrices del Departamento Administrativo de Función Pública</t>
  </si>
  <si>
    <t>Código de Integridad</t>
  </si>
  <si>
    <t>Código de Integridad actualizado</t>
  </si>
  <si>
    <t xml:space="preserve">Secretaría General 
Gestión Humana y de la información
</t>
  </si>
  <si>
    <t xml:space="preserve">Mantener  actualizado el micrositio de atención al ciudadano en la página web </t>
  </si>
  <si>
    <t xml:space="preserve">No existe una base de datos para el registro de la información producto de las asistencias técnicas </t>
  </si>
  <si>
    <t>24/01/2018 al 29/01/2018</t>
  </si>
  <si>
    <t>Objetivos Estratégicos Institucionales</t>
  </si>
  <si>
    <t>Programa Estratégico</t>
  </si>
  <si>
    <t>Subcomponente</t>
  </si>
  <si>
    <t>Líder de Subcomponente</t>
  </si>
  <si>
    <t>Tareas por Subcomponente</t>
  </si>
  <si>
    <t>Responsable líder tarea</t>
  </si>
  <si>
    <t xml:space="preserve">Fecha de inicio </t>
  </si>
  <si>
    <t>Fecha   final</t>
  </si>
  <si>
    <t xml:space="preserve">Entregable o Meta/ 
Parámetro de seguimiento </t>
  </si>
  <si>
    <t>1. Disminuir las brechas en educación – Fomentar la educación inclusiva
2. Reducir las brechas de desempleo
3. Disminuir la Brecha en acceso a la información pública</t>
  </si>
  <si>
    <t>Plan Anticorrupción  y de atención al ciudadano</t>
  </si>
  <si>
    <t>1. CONTROL SOCIAL A LA GESTIÓN PÚBLICA</t>
  </si>
  <si>
    <t>Oficina Asesora de Planeación 
Asesor (a) de Comunicaciones</t>
  </si>
  <si>
    <t>Oficina Asesora de Planeación
Proceso de servicio al Ciudadano
Oficina Asesora de Comunicaciones
Subdirección Técnica</t>
  </si>
  <si>
    <t>Secretaría General
Oficina Asesora de Planeación
Oficina Asesora Jurídica
Subdirección Técnica
Asesor (a) de Comunicaciones</t>
  </si>
  <si>
    <t>Actualizar permanentemente la Información de la Gestión Pública del INCI</t>
  </si>
  <si>
    <t>Secretaría General
Oficina Asesora de Planeación
Subdirector General
Asesor (a) de Comunicaciones
Oficina Asesora Jurídica</t>
  </si>
  <si>
    <t>Información actualizada en la página web</t>
  </si>
  <si>
    <t>2. RENDICIÓN DE CUENTAS</t>
  </si>
  <si>
    <t xml:space="preserve">Oficina Asesora de Planeación 
</t>
  </si>
  <si>
    <t>Subdirección Técnica
Asesor (a)  de Comunicaciones</t>
  </si>
  <si>
    <t xml:space="preserve">Publicar noticias y novedades relacionadas con discapacidad visual </t>
  </si>
  <si>
    <t>Subdirector General Asesor (a)  de Comunicaciones</t>
  </si>
  <si>
    <t>Secretaría General</t>
  </si>
  <si>
    <t xml:space="preserve">Divulgar actividades relacionadas con espacios de participación </t>
  </si>
  <si>
    <t>Proceso servicio al ciudadano</t>
  </si>
  <si>
    <t>Proceso Evaluación y Mejoramiento Institucional
Oficina Asesora de Planeación
Secretaría General</t>
  </si>
  <si>
    <t>Elaborar y remitir Informes a entes de Control</t>
  </si>
  <si>
    <t>Dirección General</t>
  </si>
  <si>
    <t xml:space="preserve">Realizar eventos, foros, encuentros con población con discapacidad visual </t>
  </si>
  <si>
    <t>Informe de cada evento</t>
  </si>
  <si>
    <t>Oficina Asesora de Comunicaciones</t>
  </si>
  <si>
    <t>Mantener actualizada la información institucional en Redes sociales</t>
  </si>
  <si>
    <t>Asesor (a) de Comunicaciones</t>
  </si>
  <si>
    <t xml:space="preserve">Información actualizada en Facebook, Twitter, Google+, You Tube </t>
  </si>
  <si>
    <t>Responder solicitudes de los ciudadanos</t>
  </si>
  <si>
    <t>Realizar la Audiencia Pública de Rendición de Cuentas
(Gestión 2018)</t>
  </si>
  <si>
    <t>Oficina Asesora Jurídica
Oficina asesora de planeación
Subdirección Técnica</t>
  </si>
  <si>
    <t>Someter a Consulta de la ciudadanía, Proyectos normativos gestionados</t>
  </si>
  <si>
    <t>3. VEERURÍAS CIUDADANAS</t>
  </si>
  <si>
    <t xml:space="preserve">Establecer canales de comunicación y diálogo con la Ciudadanía
</t>
  </si>
  <si>
    <t>Publicar la Planeación Institucional en la web</t>
  </si>
  <si>
    <t xml:space="preserve">Información actualizada en la página web www.inci.gov.co
</t>
  </si>
  <si>
    <t xml:space="preserve">Un (1) Formato Mapa Riesgos de Corrupción  </t>
  </si>
  <si>
    <t xml:space="preserve">Un (1) Formato Mapa Riesgos de Corrupción publicado. </t>
  </si>
  <si>
    <t>Un (1) Formato Mapa Riesgos de Corrupción con el seguimiento a las acciones de control establecidas de los riesgos de corrupción planteados</t>
  </si>
  <si>
    <t xml:space="preserve">un (1) Informe presentado a la dirección y publicación del seguimiento del Mapa Riesgos de Corrupción. </t>
  </si>
  <si>
    <t>4 Canales a través de los cuales se divulgue el tema de derechos de las personas con discapacidad visual en los diferentes sectores</t>
  </si>
  <si>
    <t>Un (1) Informe consolidado que detalle el número de personas que aportaron para el desarrollo del espacio de la rendición de cuentas y los temas que deben ser divulgados</t>
  </si>
  <si>
    <t>Comunicaciones 
Oficina asesora de planeación
Subdirección Técnica</t>
  </si>
  <si>
    <t xml:space="preserve">70 personas que participan en la rendición de cuentas </t>
  </si>
  <si>
    <t>Un (1) Informe de la rendición de cuentas</t>
  </si>
  <si>
    <t>un (1) Microsiio actualizado</t>
  </si>
  <si>
    <t>Un (1) Espacio físico mejorado</t>
  </si>
  <si>
    <t>Dos (2) Informes elaborados y socializados</t>
  </si>
  <si>
    <t>Elaborar y  socializar los informes de solicitudes de acceso a información.</t>
  </si>
  <si>
    <t>Una (1) Sección de transparencia y acceso a la información pública actualizada en la página web</t>
  </si>
  <si>
    <t xml:space="preserve">Tres (3) Instrumentos de gestión actualizados 
• Registro o inventario de activos de Información
• Esquema de publicación de información 
• Índice de Información Clasificada y Reservada 
</t>
  </si>
  <si>
    <t>Definir y publicar el Plan y la Estrategia de Participación Ciudadana para 2018</t>
  </si>
  <si>
    <t>Documentos de la Estrategia y el Plan de Participación Ciudadana para 2018 publicados en la web y en la carpeta del Sistema Integrado de Gestión</t>
  </si>
  <si>
    <t xml:space="preserve">Promover la participación de la Ciudadanía a través de diferentes espacios </t>
  </si>
  <si>
    <t xml:space="preserve">Espacios de participación ciudadana promovidos 
</t>
  </si>
  <si>
    <t>Actualizar el Sitio de Transparencia y Acceso a la Información Pública</t>
  </si>
  <si>
    <t>Información actualizada en la página web 
http://www.inci.gov.co/transparencia/instrumentos-de-gestion-de-informacion-publica-2018</t>
  </si>
  <si>
    <t>Publicar el Informe de Gestión 2017</t>
  </si>
  <si>
    <t xml:space="preserve">Información actualizada de acuerdo con lo establecido por la Resolución 3564 de 2015 en la página web www.inci.gov.co/transparencia </t>
  </si>
  <si>
    <t>Un (1) Informe de Gestión 2017 publicado en la web</t>
  </si>
  <si>
    <t xml:space="preserve">Informe Audiencia Pública de Rendición de Cuentas a la Ciudadanía
</t>
  </si>
  <si>
    <t xml:space="preserve">Número de proyectos normativos sometidos a Consulta de la ciudadanía  </t>
  </si>
  <si>
    <t xml:space="preserve">Número de canales de comunicación y diálogo establecidos con la ciudadanía </t>
  </si>
  <si>
    <t xml:space="preserve">Cualificar al xx%  de los servidores públicos del INCI en el "Modelo Integrado de Planeación y Gestión” </t>
  </si>
  <si>
    <t xml:space="preserve">Publicación en la web de los planes establecidos por MIPG
http://www.inci.gov.co/transparencia/planeacion-2018
</t>
  </si>
  <si>
    <t>SEGUIMIENTO SEGUNDO CUATRIMESTRE</t>
  </si>
  <si>
    <t>Durante el mes de enero de 2018, se construyó con los líderes de proceso el mapa de riesgos de corrupción y cada cuatro meses se realiza el seguimiento al cumplimiento de las acciones</t>
  </si>
  <si>
    <t>El mapa de riesgos de corrupción se publicó en la página web del 18 al 24 de enero de 2018 con el propósito de recibir retroalimentación por parte de la ciudadanía
Desde esa fecha se encuentra publicado en el portal de transparencia de la web del inci http://www.inci.gov.co/transparencia/planeacion-2018</t>
  </si>
  <si>
    <t>El ingeniero que se contrató y una ingeniera del proceso de asistencia técnica estan realizando los ajustes basados en la revisión que se adelantó conjuntamente entre subdirección y la oficina de planeación 
El día 24 de agosto se entrega un avance de la base de datos y los reportes</t>
  </si>
  <si>
    <t xml:space="preserve">Se divulga permanentemente  a través de twiter, facebook, you tube, página web y emisora el tema de derechos de las personas con discapacidad visual en los distintos sectores 
Se publica la Revista INCI Digital Quincenalmente </t>
  </si>
  <si>
    <t xml:space="preserve">Se produce semanalmente el boletín IN-pulso para difundir la gestión de la entidad </t>
  </si>
  <si>
    <t xml:space="preserve">Durante el primer cuatrimestre se desarrollaron y emitieron 11 programas INCI como Vamos a traves de la Emisora INCI Radio </t>
  </si>
  <si>
    <t>No se ha iniciado el desarrollo de las acciones</t>
  </si>
  <si>
    <t>El Ministerio de Educación realizó una asesoría en Gestión Documental en el mes de mayo
Así mismo,  el 26 de julio 4 funcionarios de la oficina de planeación asistieron a una asesoría que ofreció el Ministerio de Educación para la implementación de la dimensión de Generación y Apropiación del Conocimiento en cada entidad</t>
  </si>
  <si>
    <t xml:space="preserve">Se mantiene actualizado el micrositio de atención al ciudadano en la página web </t>
  </si>
  <si>
    <t xml:space="preserve">Se realizaron mejoras al primer piso de la entidad y al espacio físico para la atención al ciudadano. 
Se da prioridad a las solicitudes presentadas por periodistas, menores de edad, personas con discapacidad y mujeres embarazadas. </t>
  </si>
  <si>
    <t xml:space="preserve">Los procesos están avanzando en la actualización de la documentación. Durante el segundo cuatrimestre (Agosto 8/2018) se publicaron los documentos del proceso de asistencia técnica. Cuando finalicen esta tarea todos los procesos, se realizará la actualización del registro de activos de información, el esquema de publicación y el índice de información clasificada y reservada. </t>
  </si>
  <si>
    <t>Se publicó en la página web el segundo informe trimestral de PQRSD</t>
  </si>
  <si>
    <r>
      <t>Se actualizaron y publicaron en el sitio web de la entidad en la sección ‘Transparencia y acceso a la información pública’ los planes y documentos que establece la ley 1712 de 2014, el decreto 103 de 2015, la Resolución 3565 de 2015 y el Modelo Integrado de Planeación y Gestión. A la fecha,  se encuentra pendiente el plan de previsión de recursos humanos y el plan de preservación digita</t>
    </r>
    <r>
      <rPr>
        <sz val="12"/>
        <color rgb="FFFF0000"/>
        <rFont val="Calibri"/>
        <family val="2"/>
        <scheme val="minor"/>
      </rPr>
      <t xml:space="preserve">l </t>
    </r>
  </si>
  <si>
    <t>Se formuló y publicó en el portal de transparencia y acceso a la información pública la Estrategia de Participación Ciudadana para 2018</t>
  </si>
  <si>
    <t>Se ha promovido la participación de la Ciudadanía a través de las siguientes acciones: 
1. Participación de personas con discapacidad visual en programas de INCI radio
2. Publicación del mapa de riesgos de corrupción para retroalimentación por parte de la ciudadanía en el mes de enero
3. Periódico Proclama
4. Microsito de atención al ciudadano en la página web
5. Atención de PQRSD en la oficina de servicio al ciudadano
6: Encuentro Nacional por la INCLUSIÓN EDUCATIVA, donde se socializó el Decreto 1421 y el estado actual de su implementación, además de la construcción de una ruta para la atención educativa de estudiantes con discapacidad. 
7.Buzón INCI en la página web</t>
  </si>
  <si>
    <t>Se publicó en el portal de transparencia y acceso a la información pública/planeacion 2018/planes sectoriales, estratégicos e institucionales, la información relacionada con la ejecución de las acciones del plan de acción anual de mayo, junio. julio y agosto del año 2018
Así mismo, en contratación todo lo relacionado con los procesos de contratación de mayo a agosto y en presupuesto la ejecución del segundo trimestre</t>
  </si>
  <si>
    <t>Se publicó en el portal de transparencia y acceso a la información pública el Informe de Gestión 2017</t>
  </si>
  <si>
    <t xml:space="preserve">La oficina de comunicaciones publicó en la página web del INCI las noticias y novedades relacionadas con discapacidad visual </t>
  </si>
  <si>
    <t xml:space="preserve">A través de la página web y la oficina de servicio al ciudadano se divulgan las actividades relacionadas con los espacios de participación. Hasta la fecha se ha divulgado el evento de socialización de los decretos de inclusión laboral para personas con discapacidad visual y el Encuentro Nacional por la INCLUSIÓN EDUCATIVA, donde se socializó el Decreto 1421 y el estado actual de su implementación, además de la construcción de una ruta para la atención educativa de estudiantes con discapacidad. </t>
  </si>
  <si>
    <t>Se elaboran los informes  de ejecución cualitativa presupuestal mensualmente</t>
  </si>
  <si>
    <t xml:space="preserve">Hasta la fecha se han realizado dos eventos:  1. Socialización de los decretos de inclusión laboral para personas con discapacidad visual y  2. Encuentro Nacional por la INCLUSIÓN EDUCATIVA, donde se socializó el Decreto 1421 y el estado actual de su implementación, además de la construcción de una ruta para la atención educativa de estudiantes con discapacidad. </t>
  </si>
  <si>
    <t>Se mantiene actualizada la información institucional en Redes sociales (twiter, facebook y you tube) y así  mismo se socializa la gestión del INCI en  página web y a través de la emisora</t>
  </si>
  <si>
    <r>
      <rPr>
        <sz val="11"/>
        <rFont val="Calibri"/>
        <family val="2"/>
        <scheme val="minor"/>
      </rPr>
      <t xml:space="preserve"> Se responden las solicitudes de los ciudadanos y se elabora el informe trimestral de las mismas </t>
    </r>
    <r>
      <rPr>
        <u/>
        <sz val="11"/>
        <rFont val="Calibri"/>
        <family val="2"/>
        <scheme val="minor"/>
      </rPr>
      <t xml:space="preserve">
http://www.inci.gov.co/transparencia/sites/default/files/atencion_al_ciudadano/pdf/INFORME%201%202018%20PQRSD%20Web.pdf</t>
    </r>
  </si>
  <si>
    <t>No se ha iniciado la organización de la Audiencia Pública de Rendición de Cuentas
(Gestión 2018)</t>
  </si>
  <si>
    <t>No se han gestionado proyectos normativos para someter a consulta de la ciudadanía durante la presente vigencia</t>
  </si>
  <si>
    <t>Se han establecido los siguientes canales que promueven la participación de la Ciudadanía: 
1. Participación de personas con discapacidad visual en programas de INCI radio
2. Publicación del mapa de riesgos de corrupción para retroalimentación por parte de la ciudadanía en el mes de enero
3. Periódico Proclama
4. Microsito de atención al ciudadano en la página web
5. Atención de PQRSD en la oficina de servicio al ciudadano
6: Evento "Socialización decretos sobre inclusión laboral" realizado el 23 de marzo de 2018 y  Encuentro Nacional por la INCLUSIÓN EDUCATIVA, donde se socializó el Decreto 1421 y el estado actual de su implementación, además de la construcción de una ruta para la atención educativa de estudiantes con discapacidad. 
7.Buzón INCI en la página web</t>
  </si>
  <si>
    <t xml:space="preserve"> Número de informes entregados</t>
  </si>
  <si>
    <t>MODELO DE SEGUIMIENTO - GUÍA PARA LA GESTIÓN DE RIESGOS DE CORRUPCIÓN - DAFP</t>
  </si>
  <si>
    <t xml:space="preserve">FECHA DE CORTE: </t>
  </si>
  <si>
    <t>FECHA DEL INFORME:</t>
  </si>
  <si>
    <t>SEPTIEMBRE 13 DE 2018</t>
  </si>
  <si>
    <t>COMPONENTE</t>
  </si>
  <si>
    <t>ACTIVIDADES PROGRAMADAS EN EL AÑO</t>
  </si>
  <si>
    <t>ACTIVIDADES CUMPLIDAS A LA FECHA DE CORTE</t>
  </si>
  <si>
    <t>% AVANCE</t>
  </si>
  <si>
    <t>OBSERVACIONES</t>
  </si>
  <si>
    <t xml:space="preserve">Componente 1: 
Gestión del Riesgo de Corrupción -Mapa de Riesgos de Corrupción </t>
  </si>
  <si>
    <t>Componente 2: 
Estrategia de Racionalización de Trámites</t>
  </si>
  <si>
    <t xml:space="preserve">Componente 3: 
Rendición de Cuentas </t>
  </si>
  <si>
    <t>Las actividades pendientes tienen fecha de ejecución en el último trimestre</t>
  </si>
  <si>
    <t xml:space="preserve">Componente 4:
Mecanismo de mejoramiento del atención al ciudadano </t>
  </si>
  <si>
    <t xml:space="preserve">Componente 5: 
Mecanismo de Transparencia y acceso a la información pública </t>
  </si>
  <si>
    <t>COMPONENTE 6:  
PARTICIPACIÓN CIUDADANA</t>
  </si>
  <si>
    <t xml:space="preserve">Componente 7: 
Iniciativas adicionales </t>
  </si>
  <si>
    <t>PROMEDIO - ZONA MEDIA</t>
  </si>
  <si>
    <t>NIVEL DE CUMPLIMIENTO DE LAS ACTIVIDADES</t>
  </si>
  <si>
    <t>DE 0 A 59%  -  ZONA BAJA</t>
  </si>
  <si>
    <t>DE 60% A 79%  -  ZONA MEDIA</t>
  </si>
  <si>
    <t>DE 80% A 100%  -  ZONA ALTA</t>
  </si>
  <si>
    <t>SEGUIMIENTO OCI</t>
  </si>
  <si>
    <t>OBSERVACIONES OCI</t>
  </si>
  <si>
    <t>% CUMPL.</t>
  </si>
  <si>
    <t xml:space="preserve">Se evidencia Documento consolidado del Mapa de riesgos de Corrupción en la página web de la entidad. </t>
  </si>
  <si>
    <t>Se evidencia el Mapa de Riesgos de Corrupción publicado en la página web de la entidad. No se evidencia retroalimentación recibida por parte de la ciudadanía.</t>
  </si>
  <si>
    <t>PROMEDIO</t>
  </si>
  <si>
    <t>SEGUIMIENTO PRIMER CUATRIMESTRE</t>
  </si>
  <si>
    <t xml:space="preserve">Se divulga permanentemente  a través de twiter, facebook, you tube, página web y emisora el tema de derechos de las personas con discapacidad visual en los distintos sectores 
Se publica la Revista INCI Digital Quincenalmente (Se inició en la segunda quincena del mes de enero). </t>
  </si>
  <si>
    <t xml:space="preserve">Se verificaN las publicaciones en los diferentes canales del INCI de los derechos de las personas con discapacidad visual. 
Se evidencia dentro de los programas del INCI en la página web el programa denominado LAS COSAS AL DERECHO, que toca específicamente el tema de los derechos de las personas con discapacida visual.
</t>
  </si>
  <si>
    <t>Se evidencia en la página web en el botón Sala de Prensa / Publicaciones.</t>
  </si>
  <si>
    <t xml:space="preserve">Durante el primer cuatrimestre se desarrollaron y emitieron 11 programas INCI como Vamos a traves de la Emisora INCI Radio (Se inició gestión el 10 de febrero) </t>
  </si>
  <si>
    <t>Actividad prevista para el mes de octubre</t>
  </si>
  <si>
    <t>Actividad prevista para el mes de diciembre</t>
  </si>
  <si>
    <t>El 21 de marzo el Ministerio de Educación Nacional realizó la cualificación de los servidores públicos y contratistas del INCI en el Modelo Integrado de Planeación y Gestión</t>
  </si>
  <si>
    <t xml:space="preserve">Se actualizó el documento Esquema de atención al ciudadano por múltiples canales - Instituto Nacional Para Ciegos en el micrositio de atención al ciudadano en la página web </t>
  </si>
  <si>
    <t>Se verifica  el micrositio de atenciòn al ciudadano de la página web. Se evidencia igualmente en el botón de transparencia / Instrumentos de gestión de información pública / Informes Peticiones, Quejas, Reclamos, con informes publicado hasta junio de 2018.</t>
  </si>
  <si>
    <t>Se evidencia espacio físico de atención al ciudadano adecuado para brindar un servicio con calidad.</t>
  </si>
  <si>
    <t xml:space="preserve">Se mejoró el espacio físico para la atención al ciudadano brindando un servicio de calidad y dando prioridad a las solicitudes presentadas por periodistas, menores de edad, personas con discapacidad y mujeres embarazadas. </t>
  </si>
  <si>
    <t xml:space="preserve">Se actualizaron y publicaron en el sitio web de la entidad en la sección ‘Transparencia y acceso a la información pública’ los planes y documentos que establece la ley 1712 de 2014, el decreto 103 de 2015, la Resolución 3565 de 2015 y el Modelo Integrado de Planeación y Gestión. Hasta la fecha (30 de abril de 2018), se encuentra pendiente el plan de previsión de recursos humanos y el plan de preservación digital </t>
  </si>
  <si>
    <t>Se verifica aleatoriamente las publicaciones y su actualización.</t>
  </si>
  <si>
    <t xml:space="preserve">Los procesos están avanzando en la actualización de la documentación. Cuando se finalice esta tarea, se realizará a actualización del registro de activos de información, el esquema de publicación y el índice de información clasificada y reservada. </t>
  </si>
  <si>
    <t>Se recomienda precisar la Actividad. Estos informes hacen referencia el Informe trimestral que presenta el área de Atención al Ciudadano sobre las PQRS.
Se verifica la presentación y publicación de estos informes</t>
  </si>
  <si>
    <t xml:space="preserve">El primer informe de solicitudes de acceso a información se elaborará y publicará en los primeros días del mes de julio de 2018. </t>
  </si>
  <si>
    <t>Se evidencia la publicación en el botón de transparencia de la página web la publicaciòn de:
Plan de Participación ciudadana 2018 que incluye la estrategia.
Estrategia de Participación ciudadana 2018, cronograma.</t>
  </si>
  <si>
    <t>Se ha promovido la participación de la Ciudadanía a través de las siguientes acciones: 
1. Participación de personas con discapacidad visual en programas de INCI radio
2. Publicación del mapa de riesgos de corrupción para retroalimentación por parte de la ciudadanía en el mes de enero
3. Periódico Proclama
4. Microsito de atención al ciudadano en la página web
5. Atención de PQRSD en la oficina de servicio al ciudadano
6: Evento "Socialización decretos sobre inclusión laboral" realizado el 23 de marzo de 2018
7.Buzón INCI en la página web</t>
  </si>
  <si>
    <t>Se publicó en el portal de transparencia y acceso a la información pública/planeacion 2018/planes sectoriales, estratégicos e institucionales, la información relacionada con la ejecución de las acciones del plan de acción anual en los dos primeros bimestres del año 2018
Así mismo, en contratación todo lo relacionado con los procesos de contratación de enero a abril y en presupuesto la ejecución del primer trimestre</t>
  </si>
  <si>
    <t>Se verificó la publicación del Informe de Gestión 2017.</t>
  </si>
  <si>
    <t>Se verificó el botón de transparencia la publicacion de la informacion de la gestión institucional: Planes, presupuesto, contratos.</t>
  </si>
  <si>
    <t>Se verificó la actualización del botón de transparencia. Se sugiere revisar algunos links que no están funcionando.</t>
  </si>
  <si>
    <t>Se verifica en la página web botón de transparencia / Sala de prensa / las publicaciones realizadas Inpulso, Noticias, Incidigital</t>
  </si>
  <si>
    <t xml:space="preserve">A través de la página web y la oficina de servicio al ciudadano se divulgan las actividades relacionadas con los espacios de participación. Hasta la fecha se ha divulgado el evento de socialización de los decretos de inclusión laboral para personas con discapacidad visual </t>
  </si>
  <si>
    <t xml:space="preserve">Se elaboró el informe de Contraloría del mes de febrero y el de Cámara de Representantes en el mes de marzo </t>
  </si>
  <si>
    <t xml:space="preserve">Hasta la fecha se realizó el evento de socialización de los decretos de inclusión laboral para personas con discapacidad visual </t>
  </si>
  <si>
    <t>Se verifica información actualizada en redes sociales</t>
  </si>
  <si>
    <t xml:space="preserve"> Se responden las solicitudes de los ciudadanos y se elabora el informe trimestral de las mismas 
http://www.inci.gov.co/transparencia/sites/default/files/atencion_al_ciudadano/pdf/INFORME%201%202018%20PQRSD%20Web.pdf</t>
  </si>
  <si>
    <t>De acuerdo con el informe de seguimiento a las PQRS, se evidencia que el 12% de la solicitudes se atienden de manera extemporánea.
Existe subregistro en el informe presentado por el área de Atención al Ciudadano, pues no se incluyen las PQRS que ingresan a través de la ventanilla y que son radicados en ORFEO.
No se pudo verificar la trazabilidad de los documentos. 
Uso inadecuado del sistema</t>
  </si>
  <si>
    <t>Está prevista para el mes de diciembre de 2018</t>
  </si>
  <si>
    <t>No se han gestionado proyectos normativos para someter a consulta de la ciudadanía</t>
  </si>
  <si>
    <t>N.A.</t>
  </si>
  <si>
    <t>En reunión de seguimiento al PAAC, de fecha septiembre 2 de 2018, se confirma con los jefe de las OAJ, OAP y ST, que no se han gestionado proyectos normativos para someter a consulta de la ciudadania</t>
  </si>
  <si>
    <t>Se han establecido los siguientes canales que promueven la participación de la Ciudadanía: 
1. Participación de personas con discapacidad visual en programas de INCI radio
2. Publicación del mapa de riesgos de corrupción para retroalimentación por parte de la ciudadanía en el mes de enero
3. Periódico Proclama
4. Microsito de atención al ciudadano en la página web
5. Atención de PQRSD en la oficina de servicio al ciudadano
6: Evento "Socialización decretos sobre inclusión laboral" realizado el 23 de marzo de 2018
7.Buzón INCI en la página web</t>
  </si>
  <si>
    <t>Se verifica que el INCI tiene establecidos como canales de comunicación y diálogo con la Ciudadania:
1. Página Web Institucional
2. Micrositio Atención al Ciudadano. Botón de PQRS
3. Area de Atención al Ciudadano.
4. Buzón
5. Correo Institucional
6. Talleres, eventos, ferias, y otras actividades.
7. Redes sociales
8. INCIRADIO
9. BibliotecaVirtual
No se tiene definida una meta que facilite su seguimiento y control.
Se sugiere revisar para el próximo plan</t>
  </si>
  <si>
    <t>Se elaboró el Código de Integridad de acuerdo con las directrices del Departamento Administrativo de Función Pública</t>
  </si>
  <si>
    <t>Se sugiere revisar la meta (cuantificación de la actividad que es divulgar actividades…. Por lo tanto la meta debería hacer referencia a las actividades que se quiere divulgar. Y no al medio de divulgacion. Las metas deben ser cuantificables y medibles para facilitar el seguimiento y control.</t>
  </si>
  <si>
    <t>Se sugiere revisar las metas. Las metas deben ser cuantificables y medibles para facilitar el seguimiento y control. No es viable determinar el cumplimiento de la actividad</t>
  </si>
  <si>
    <t>Durante los 5 primeros días del mes de septiembre se realizo seguimiento a las acciones de control establecidas por cada uno de los procesos encontrando que ningún riesgo se ha materializado y se cumple con las acciones de control.</t>
  </si>
  <si>
    <t>COMPONENTE 6: PARTICIPACIÓN CIUDADANA</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</si>
  <si>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</si>
  <si>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</si>
  <si>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</si>
  <si>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</si>
  <si>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</si>
  <si>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</si>
  <si>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</si>
  <si>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</si>
  <si>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</si>
  <si>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 PETI</t>
  </si>
  <si>
    <t>11. Plan de Tratamiento de Riesgos de Seguridad y Privacidad de la Información</t>
  </si>
  <si>
    <t>12. Plan de Seguridad y Privacidad de la Información</t>
  </si>
  <si>
    <t>ok</t>
  </si>
  <si>
    <t xml:space="preserve">ORFEO
</t>
  </si>
  <si>
    <t>Se evidencian seguimientos al Mapa de Riesgos de corrupción, correspondiente al primer y segundo cuatrimestres de 2018, publicados en la página web de la entidad.
Se recomienda incluir en el monitoreo y revisión por parte de los líderes de proceso, los resultados de los informes de Control Interno, entes de control y/o investigaciones disciplinarias, con el fin de determinar la actualización, modificación y/o mantenimiento de los factores de  riesgo, así como su análisis y valoración, la materializacion de los riesgos, así como la identificación de riesgos emergentes.
Se evidencian debilidades en la ejecución de los controles y de las acciones propuestas. Se recomienda fortalecer la definición de los controles, el análisis de causas, las consecuencias, los controles establecidos y su valoración.</t>
  </si>
  <si>
    <t xml:space="preserve">En el mes de julio se socializó el Código de Integridad de acuerdo con las directrices del Departamento Administrativo de Función Pública. </t>
  </si>
  <si>
    <t xml:space="preserve">Se evidencia Plan Institucional de Capacitacion 2018, no se evidencia cronograma del Plan. No se evidencia la inclusión de la actividad.
Se aportan como evidencias de la cualificación realizada, lista de asistencia a la capacitación del día 21 de marzo de 2018 realizada por la OAP sobre el MIPG. se estima que el 64% de los funcionarios de la entidad participaron en esta capacitación.
Es necesario cuantificar la meta, con el fin de facilitar el seguimiento y control
</t>
  </si>
  <si>
    <t>Se evidencia el Documento Código de Integridad - valores del Servidor Público INCI de febrero de 2018, en la carpeta pública SIG- Procesos de Apoyo - Gestión Humana.
Se aporta como evidencia listado de asistencia a la divulgación del Código de Integridad, realizada el día 29 de junio de 2018, por el área de Gestión Humana. Se estima que el 42% de los funcionarios participó en esta capacitación (30/72)</t>
  </si>
  <si>
    <t xml:space="preserve">Se evidencian los siguientes aespacios y/o acciones de promoción de la participación ciudana:
1. Documento Estrategia de Participacion Ciudadana y seguimiento primer y segundo cuatrimestre.
1. Participación de personas con discapacidad visual en programas de INCI radio.
2. Publicación del mapa de riesgos de corrupción para retroalimentación por parte de la ciudadanía en el mes de enero
3. Microsito de atención al ciudadano en la página web.
5. Atención de PQRSD en la oficina de servicio al ciudadano.
6: Evento "Socialización decretos sobre inclusión laboral" realizado el 23 de marzo de 2018.
7.Buzón INCI en la página web.
</t>
  </si>
  <si>
    <t>La OCI no contó con asesor de control Interno desde el mes de enero hasta julio 13 de 2018, razón por la cual no se realizó el primer seguimiento. En el Seguimiento del segundo cuatrimestre se verifica el cumplimiento de las acciones del PAAC correspondiente al periodo enero - agosto de2018.
Se realiza verificación al mapa de riesgos de corrupción, y se formulan las observaciones y recomendaciones pertinentes.</t>
  </si>
  <si>
    <t xml:space="preserve">Pendiente fase de pruebas del aplicativo y puesta en producción.
</t>
  </si>
  <si>
    <t xml:space="preserve">No se realiza primer seguimiento al PAAC y Mapa de Riesgos de Corrupción, en razón a que no se contaba con Asesor de Control Interno.
</t>
  </si>
  <si>
    <t>Se recomienda verificar que los instrumentos de gestión publicados tengan la fecha de actualización para facilitar el seguimiento y control. Se reduce el número de instrumentos de gestión actualizados en la meta propuesta.</t>
  </si>
  <si>
    <t>Se recomienda precisar las metas establecidas con el fin de facilitar el seguimiento y medición.</t>
  </si>
  <si>
    <t xml:space="preserve">Se actualiza el Plan Anticorrupción, y se redujo el alcance de la actividad a solo 3 instrumentos: Registro Activos de Información, Información Clasificada y Reservada y Esquema de Publicación. (Fecha de creacion de los archivos julio de 2017)
Los instrumentos de gestión de información pública publicados en la web son:
1. TRD para 11 dependencias, sin firma y sin fecha. Se requiere actualizar.
2. Informes PQRS de la Atención al ciudadano. Último informe correspondiente al segundo trimestre
3. Sistematización cliente externo. Encuestas de satisfacción procesos misionales 2018
4. Registro Activos de Información, Información Clasificada y Reservada y Esquema de Publicación. Actualizado a Julio de 2017
5. Programa de Gestión Documental. PGD y PINAR 2018. Cronogramas
6. Mecanismos para presentar quejas y reclamos. formato para presentar QR
7. Caracterización de usuarios. Documento de caracterizacion de usuarios sin fecha.
8. Preguntas y respuestas frencuentes. No se puede acceder al sitio (enlazar con el botón de información de interes)
9. Estudios e investigaciones y otras publicaciones. No tiene el link funcionando (enlazar con el boton de Información de interes)
</t>
  </si>
  <si>
    <t>ZONA ALTA</t>
  </si>
  <si>
    <t xml:space="preserve">Se evidencian los siguientes entregables:
1. Acta revisión Modelo de Datos Agosto 23 de 2018. Es establece compromiso para septiembre.
2. Acta entrega de modelo de agosto 28 de 2018. 1. Modificación de los resultados en el reporte entidades. 2. Se define el reporte de metas. 3. Entrega del modelo de datos
3. Formato informe de actividades proceso asistencia técnica. Versión 6. Vigencia. Agosto 8 de 2018.
4. Modelo Entidad relación asistencia
5. Wireframes (prototipos). 
De acuerdo a lo informado por el área de sistemas, se tiene desarrollada la aplicación y está pendiente de sacar a fase de pruebas. Se remite cronograma de trabajo, así como link para verificar avance en el desarrollo.
</t>
  </si>
  <si>
    <t xml:space="preserve">Se actualizaron y publicaron en el sitio web de la entidad en la sección ‘Transparencia y acceso a la información pública’ los planes y documentos que establece la ley 1712 de 2014, el decreto 103 de 2015, la Resolución 3565 de 2015 y el Modelo Integrado de Planeación y Gestión. Hasta la fecha , se encuentra pendiente el plan de previsión de recursos humanos y el plan de preservación digital </t>
  </si>
  <si>
    <t>Se verifica en la página web en el botón de transparencia la publicacion de informes a entes de control. Se sugiere revisar la meta. Las metas deben ser cuantificables y medibles para faciliar el seguimiento y control.</t>
  </si>
  <si>
    <t>En el Comité Institucional de gestión y desempeño del mes septiembre se socializó el seguimiento al mapa de riesgos de corrupción.</t>
  </si>
  <si>
    <t>Se evidencia en lal página web de la entidad, el micrositio INCIRadio. En reunión con la funcionaria responsable de INCIRADIO, se aportaron evidencias relacionadas con la emisión de programas durante la vigencia 2018. No se tuvo acceso a los programas a través de la página, en razón a que se está realizando una migración del servidor. durante la vigencia 2018 a la fecha, se han emitido 25 programas INCI como vamos. INCINoticias 26 emisiones, Al Derecho 28 programas.</t>
  </si>
  <si>
    <t xml:space="preserve">Se verifica la publicación de 11 planes institucionales en la Página Web de la entidad. De acuerdo con lo establecido en el Decreto 612 de 2018 del DAFP Por el cual se fijan directrices para la integración de los planes institucionales y estratégicos al Plan de Acción por parte de las entidades del Estado., se deben integrar los 12 planes institucionales y publicarlos en la página web, a mas tardar el 31 de julio de 2018. Se evidencia la publicación de 6 planes. 
</t>
  </si>
  <si>
    <t>Se recomienda revisar la meta de la actividad, con el fin de facilitar su medición, tiene que ver con la cuantificación de los eventos que se preve realizar</t>
  </si>
  <si>
    <t>ELABORÓ: Magdalena Pedraza Daza - Asesor Control Interno</t>
  </si>
  <si>
    <t>Fuente: Página Web Institucional, Carpeta Pública SIG, consultas y verificaciones aleatorias con los funcioanrios responsables de las procesos y/o acciones.</t>
  </si>
  <si>
    <t>FECHA DE CORTE: AGOSTO 31 DE 2018
FECHA DE PRESENTACIÓN: SEPTIEMBRE 14 DE 2018</t>
  </si>
  <si>
    <t>SEGUIMIENTO PRIMER CUATRIMESTRE RESPONSABLES Y/O LIDERES DE PROCESO</t>
  </si>
  <si>
    <t>SEGUIMIENTO SEGUNDO CUATRIMESTRE RESPONSABLES Y/O LIDERES DE PROCESO</t>
  </si>
  <si>
    <t>AGOSTO 31 DE 2018</t>
  </si>
  <si>
    <t>INFORME DEFINITIVO SEGUIMIENTO  2 - CONTROL INTERNO</t>
  </si>
  <si>
    <t xml:space="preserve">Durante el mes de enero de 2018, se construyó con los líderes de proceso el mapa de riesgos de corrupción </t>
  </si>
  <si>
    <t>El mapa de riesgos de corrupción se publicó en la página web del 18 al 24 de enero de 2018 con el propósito de recibir retroalimentación por parte de la ciudadanía</t>
  </si>
  <si>
    <t xml:space="preserve">Durante los 5 primeros días del mes de mayo se realizo seguimiento a las acciones de control establecidas por cada uno de los procesos encontrando que ningún riesgo se ha materializado y se cumple con las acciones de control </t>
  </si>
  <si>
    <t>En el Comité Institucional de gestión y desempeño del mes mayo se socializa el seguimiento al mapa de riesgos de corrupción</t>
  </si>
  <si>
    <t>Se realizó la revisión del modelo de datos de asistencia técnica. 
Se están evaluando los ajustes que se deben realizar para iniciar su actualización</t>
  </si>
  <si>
    <t>19 de diciembre de 2018</t>
  </si>
  <si>
    <t>febrero 2 de 2018</t>
  </si>
  <si>
    <t>diciembre 14 de 2018</t>
  </si>
  <si>
    <t>diciembre 30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</si>
</sst>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 #,##0.00_-;_-* &quot;-&quot;??_-;_-@_-"/>
    <numFmt numFmtId="165" formatCode="[$-240A]d&quot; de &quot;mmmm&quot; de &quot;yyyy;@"/>
    <numFmt numFmtId="166" formatCode="0.0"/>
  </numFmts>
  <fonts count="36">
    <font>
      <sz val="11"/>
      <color theme="1"/>
      <name val="Calibri"/>
      <family val="2"/>
      <scheme val="minor"/>
    </font>
    <font>
      <sz val="11"/>
      <color theme="0"/>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b/>
      <sz val="11"/>
      <color theme="1"/>
      <name val="Calibri"/>
      <family val="2"/>
      <scheme val="minor"/>
    </font>
    <font>
      <sz val="11"/>
      <name val="Calibri"/>
      <family val="2"/>
    </font>
    <font>
      <sz val="11"/>
      <name val="Calibri"/>
      <family val="2"/>
      <scheme val="minor"/>
    </font>
    <font>
      <sz val="12"/>
      <name val="Calibri"/>
      <family val="2"/>
      <scheme val="minor"/>
    </font>
    <font>
      <sz val="10"/>
      <color indexed="8"/>
      <name val="SansSerif"/>
    </font>
    <font>
      <b/>
      <sz val="16"/>
      <color theme="0"/>
      <name val="Calibri"/>
      <family val="2"/>
      <scheme val="minor"/>
    </font>
    <font>
      <b/>
      <sz val="12"/>
      <color theme="0"/>
      <name val="Arial"/>
      <family val="2"/>
    </font>
    <font>
      <sz val="12"/>
      <color theme="1"/>
      <name val="Arial"/>
      <family val="2"/>
    </font>
    <font>
      <b/>
      <sz val="12"/>
      <name val="Arial"/>
      <family val="2"/>
    </font>
    <font>
      <sz val="12"/>
      <name val="Arial"/>
      <family val="2"/>
    </font>
    <font>
      <sz val="12"/>
      <color rgb="FFFF0000"/>
      <name val="Calibri"/>
      <family val="2"/>
      <scheme val="minor"/>
    </font>
    <font>
      <u/>
      <sz val="11"/>
      <color theme="10"/>
      <name val="Calibri"/>
      <family val="2"/>
      <scheme val="minor"/>
    </font>
    <font>
      <u/>
      <sz val="11"/>
      <name val="Calibri"/>
      <family val="2"/>
      <scheme val="minor"/>
    </font>
    <font>
      <b/>
      <sz val="14"/>
      <color theme="1"/>
      <name val="Calibri"/>
      <family val="2"/>
      <scheme val="minor"/>
    </font>
    <font>
      <b/>
      <sz val="14"/>
      <name val="Calibri"/>
      <family val="2"/>
      <scheme val="minor"/>
    </font>
    <font>
      <b/>
      <sz val="12"/>
      <name val="Calibri"/>
      <family val="2"/>
      <scheme val="minor"/>
    </font>
    <font>
      <b/>
      <sz val="18"/>
      <name val="Calibri"/>
      <family val="2"/>
      <scheme val="minor"/>
    </font>
    <font>
      <b/>
      <sz val="14"/>
      <name val="Arial"/>
      <family val="2"/>
    </font>
    <font>
      <sz val="11"/>
      <color rgb="FF666666"/>
      <name val="Arial"/>
      <family val="2"/>
    </font>
    <font>
      <sz val="11"/>
      <color rgb="FFFF0000"/>
      <name val="Arial"/>
      <family val="2"/>
    </font>
    <font>
      <sz val="9"/>
      <color theme="1"/>
      <name val="Calibri"/>
      <family val="2"/>
      <scheme val="minor"/>
    </font>
    <font>
      <b/>
      <sz val="11"/>
      <color theme="0"/>
      <name val="Calibri"/>
      <family val="2"/>
      <scheme val="minor"/>
    </font>
    <font>
      <b/>
      <sz val="10"/>
      <color theme="1"/>
      <name val="Calibri"/>
      <family val="2"/>
      <scheme val="minor"/>
    </font>
    <font>
      <b/>
      <sz val="10"/>
      <color theme="0"/>
      <name val="Calibri"/>
      <family val="2"/>
      <scheme val="minor"/>
    </font>
    <font>
      <b/>
      <sz val="10"/>
      <name val="Calibri"/>
      <family val="2"/>
      <scheme val="minor"/>
    </font>
    <font>
      <sz val="10"/>
      <color theme="1"/>
      <name val="Calibri"/>
      <family val="2"/>
      <scheme val="minor"/>
    </font>
    <font>
      <sz val="10"/>
      <name val="Calibri"/>
      <family val="2"/>
      <scheme val="minor"/>
    </font>
    <font>
      <b/>
      <sz val="12"/>
      <color theme="0"/>
      <name val="Calibri"/>
      <family val="2"/>
      <scheme val="minor"/>
    </font>
    <font>
      <sz val="12"/>
      <color indexed="8"/>
      <name val="SansSerif"/>
    </font>
    <font>
      <b/>
      <sz val="18"/>
      <color theme="0"/>
      <name val="Calibri"/>
      <family val="2"/>
      <scheme val="minor"/>
    </font>
  </fonts>
  <fills count="14">
    <fill>
      <patternFill patternType="none"/>
    </fill>
    <fill>
      <patternFill patternType="gray125"/>
    </fill>
    <fill>
      <patternFill patternType="solid">
        <fgColor theme="8"/>
      </patternFill>
    </fill>
    <fill>
      <patternFill patternType="solid">
        <fgColor theme="4" tint="0.79998168889431442"/>
        <bgColor indexed="64"/>
      </patternFill>
    </fill>
    <fill>
      <patternFill patternType="solid">
        <fgColor theme="4" tint="0.59999389629810485"/>
        <bgColor indexed="64"/>
      </patternFill>
    </fill>
    <fill>
      <patternFill patternType="solid">
        <fgColor indexed="9"/>
        <bgColor indexed="64"/>
      </patternFill>
    </fill>
    <fill>
      <patternFill patternType="solid">
        <fgColor rgb="FF0070C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s>
  <cellStyleXfs count="6">
    <xf numFmtId="0" fontId="0" fillId="0" borderId="0"/>
    <xf numFmtId="0" fontId="1" fillId="2" borderId="0" applyNumberFormat="0" applyBorder="0" applyAlignment="0" applyProtection="0"/>
    <xf numFmtId="164" fontId="2" fillId="0" borderId="0" applyFont="0" applyFill="0" applyBorder="0" applyAlignment="0" applyProtection="0"/>
    <xf numFmtId="0" fontId="17" fillId="0" borderId="0" applyNumberForma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293">
    <xf numFmtId="0" fontId="0" fillId="0" borderId="0" xfId="0"/>
    <xf numFmtId="0" fontId="0" fillId="0" borderId="1" xfId="0" applyBorder="1" applyAlignment="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vertical="center" wrapText="1"/>
    </xf>
    <xf numFmtId="0" fontId="0" fillId="0" borderId="2" xfId="0" applyBorder="1" applyAlignment="1">
      <alignment horizontal="center" vertical="center" wrapText="1"/>
    </xf>
    <xf numFmtId="0" fontId="5" fillId="0" borderId="0" xfId="0" applyFont="1" applyAlignment="1">
      <alignment horizontal="center" vertical="center" wrapText="1"/>
    </xf>
    <xf numFmtId="14" fontId="0" fillId="0" borderId="0" xfId="0" applyNumberFormat="1" applyAlignment="1">
      <alignment horizontal="center" vertical="center" wrapText="1"/>
    </xf>
    <xf numFmtId="0" fontId="0" fillId="0" borderId="0" xfId="0" applyBorder="1" applyAlignment="1">
      <alignment vertical="center" wrapText="1"/>
    </xf>
    <xf numFmtId="14" fontId="0" fillId="0" borderId="0" xfId="0" applyNumberFormat="1" applyBorder="1" applyAlignment="1">
      <alignment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3" borderId="8"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vertical="center" wrapText="1"/>
    </xf>
    <xf numFmtId="14" fontId="0" fillId="0" borderId="1" xfId="0" applyNumberFormat="1" applyFont="1" applyBorder="1" applyAlignment="1">
      <alignment vertical="center" wrapText="1"/>
    </xf>
    <xf numFmtId="0" fontId="3" fillId="3" borderId="10" xfId="0" applyFont="1" applyFill="1" applyBorder="1" applyAlignment="1">
      <alignment horizontal="center" vertical="center" wrapText="1"/>
    </xf>
    <xf numFmtId="0" fontId="8" fillId="0" borderId="12" xfId="0" applyFont="1" applyFill="1" applyBorder="1" applyAlignment="1">
      <alignment vertical="center" wrapText="1"/>
    </xf>
    <xf numFmtId="0" fontId="9" fillId="0" borderId="2" xfId="0" applyFont="1" applyFill="1" applyBorder="1" applyAlignment="1">
      <alignment horizontal="center" vertical="center" wrapText="1"/>
    </xf>
    <xf numFmtId="0" fontId="8" fillId="0" borderId="2" xfId="0" applyFont="1" applyFill="1" applyBorder="1" applyAlignment="1">
      <alignment vertical="center" wrapText="1"/>
    </xf>
    <xf numFmtId="14" fontId="0" fillId="0" borderId="1" xfId="0" applyNumberFormat="1" applyFont="1" applyFill="1" applyBorder="1" applyAlignment="1">
      <alignment vertical="center" wrapText="1"/>
    </xf>
    <xf numFmtId="0" fontId="0" fillId="0" borderId="10" xfId="0" applyFill="1" applyBorder="1" applyAlignment="1">
      <alignment horizontal="center" vertical="center" wrapText="1"/>
    </xf>
    <xf numFmtId="0" fontId="0" fillId="0" borderId="7" xfId="0" applyFill="1" applyBorder="1" applyAlignment="1">
      <alignment horizontal="center" vertical="center" wrapText="1"/>
    </xf>
    <xf numFmtId="0" fontId="7" fillId="0" borderId="1" xfId="0" applyFont="1" applyFill="1" applyBorder="1" applyAlignment="1">
      <alignment horizontal="left" vertical="center" wrapText="1"/>
    </xf>
    <xf numFmtId="0" fontId="0" fillId="0" borderId="0" xfId="0" applyFill="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9" fillId="0" borderId="0" xfId="0" applyFont="1" applyAlignment="1">
      <alignment horizontal="center" vertical="center" wrapText="1"/>
    </xf>
    <xf numFmtId="0" fontId="0" fillId="0" borderId="12" xfId="0" applyBorder="1" applyAlignment="1">
      <alignment horizontal="center" vertical="center" wrapText="1"/>
    </xf>
    <xf numFmtId="14" fontId="0" fillId="0" borderId="2" xfId="0" applyNumberFormat="1" applyBorder="1" applyAlignment="1">
      <alignment horizontal="center" vertical="center" wrapText="1"/>
    </xf>
    <xf numFmtId="0" fontId="4"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1" fillId="6" borderId="0" xfId="1"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165" fontId="10" fillId="5" borderId="15" xfId="0" applyNumberFormat="1" applyFont="1" applyFill="1" applyBorder="1" applyAlignment="1" applyProtection="1">
      <alignment horizontal="center" vertical="center" wrapText="1"/>
    </xf>
    <xf numFmtId="165" fontId="0" fillId="0" borderId="1" xfId="0" applyNumberFormat="1" applyFont="1" applyBorder="1" applyAlignment="1">
      <alignment horizontal="center" vertical="center" wrapText="1"/>
    </xf>
    <xf numFmtId="0" fontId="0" fillId="0" borderId="11" xfId="0" applyFill="1" applyBorder="1" applyAlignment="1">
      <alignment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14" fontId="3" fillId="3" borderId="1" xfId="0" applyNumberFormat="1" applyFont="1" applyFill="1" applyBorder="1" applyAlignment="1">
      <alignment horizontal="center" vertical="center" wrapText="1"/>
    </xf>
    <xf numFmtId="0" fontId="13" fillId="0" borderId="0" xfId="0" applyFont="1" applyAlignment="1">
      <alignment horizontal="center" vertical="center"/>
    </xf>
    <xf numFmtId="0" fontId="14" fillId="4" borderId="6"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21" xfId="0" applyFont="1" applyFill="1" applyBorder="1" applyAlignment="1">
      <alignment horizontal="center" vertical="center" wrapText="1"/>
    </xf>
    <xf numFmtId="14" fontId="15" fillId="0" borderId="21" xfId="0" applyNumberFormat="1" applyFont="1" applyFill="1" applyBorder="1" applyAlignment="1">
      <alignment horizontal="center" vertical="center"/>
    </xf>
    <xf numFmtId="0" fontId="15" fillId="0" borderId="22" xfId="0" applyFont="1" applyFill="1" applyBorder="1" applyAlignment="1">
      <alignment horizontal="center" vertical="center" wrapText="1"/>
    </xf>
    <xf numFmtId="0" fontId="15" fillId="0" borderId="0" xfId="0" applyFont="1" applyFill="1" applyAlignment="1">
      <alignment horizontal="center" vertical="center"/>
    </xf>
    <xf numFmtId="0" fontId="15" fillId="0" borderId="11" xfId="0" applyFont="1" applyFill="1" applyBorder="1" applyAlignment="1">
      <alignment horizontal="center" vertical="center" wrapText="1"/>
    </xf>
    <xf numFmtId="0" fontId="15" fillId="0" borderId="1" xfId="0" applyFont="1" applyFill="1" applyBorder="1" applyAlignment="1">
      <alignment horizontal="center" vertical="center" wrapText="1"/>
    </xf>
    <xf numFmtId="14" fontId="15" fillId="0" borderId="1" xfId="0" applyNumberFormat="1" applyFont="1" applyFill="1" applyBorder="1" applyAlignment="1">
      <alignment horizontal="center" vertical="center"/>
    </xf>
    <xf numFmtId="0" fontId="15" fillId="0" borderId="24" xfId="0" applyFont="1" applyFill="1" applyBorder="1" applyAlignment="1">
      <alignment horizontal="center" vertical="center" wrapText="1"/>
    </xf>
    <xf numFmtId="0" fontId="15" fillId="0" borderId="26" xfId="0" applyFont="1" applyFill="1" applyBorder="1" applyAlignment="1">
      <alignment horizontal="center" vertical="center" wrapText="1"/>
    </xf>
    <xf numFmtId="14" fontId="15" fillId="0" borderId="26" xfId="0" applyNumberFormat="1" applyFont="1" applyFill="1" applyBorder="1" applyAlignment="1">
      <alignment horizontal="center" vertical="center"/>
    </xf>
    <xf numFmtId="0" fontId="15" fillId="0" borderId="27"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4" xfId="0" quotePrefix="1" applyFont="1" applyFill="1" applyBorder="1" applyAlignment="1">
      <alignment horizontal="center" vertical="center" wrapText="1"/>
    </xf>
    <xf numFmtId="0" fontId="15" fillId="0" borderId="28" xfId="0" applyFont="1" applyFill="1" applyBorder="1" applyAlignment="1">
      <alignment horizontal="center" vertical="center" wrapText="1"/>
    </xf>
    <xf numFmtId="0" fontId="15" fillId="0" borderId="15" xfId="0"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9" fillId="0" borderId="1" xfId="0" applyFont="1" applyFill="1" applyBorder="1" applyAlignment="1">
      <alignment horizontal="center" vertical="center" wrapText="1"/>
    </xf>
    <xf numFmtId="165" fontId="0" fillId="0" borderId="2" xfId="0" applyNumberFormat="1" applyFont="1" applyBorder="1" applyAlignment="1">
      <alignment horizontal="center" vertical="center" wrapText="1"/>
    </xf>
    <xf numFmtId="0" fontId="11" fillId="6" borderId="0" xfId="1" applyFont="1" applyFill="1" applyBorder="1" applyAlignment="1">
      <alignment horizontal="center" vertical="center" wrapText="1"/>
    </xf>
    <xf numFmtId="0" fontId="11" fillId="6" borderId="32" xfId="1" applyFont="1" applyFill="1" applyBorder="1" applyAlignment="1">
      <alignment horizontal="center" vertical="center" wrapText="1"/>
    </xf>
    <xf numFmtId="0" fontId="11" fillId="6" borderId="33" xfId="1"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15" fillId="0" borderId="22" xfId="0" applyFont="1" applyFill="1" applyBorder="1" applyAlignment="1">
      <alignment horizontal="left" vertical="center" wrapText="1"/>
    </xf>
    <xf numFmtId="0" fontId="15" fillId="0" borderId="24" xfId="0" applyFont="1" applyFill="1" applyBorder="1" applyAlignment="1">
      <alignment horizontal="left" vertical="center" wrapText="1"/>
    </xf>
    <xf numFmtId="0" fontId="15" fillId="0" borderId="27" xfId="0" applyFont="1" applyFill="1" applyBorder="1" applyAlignment="1">
      <alignment horizontal="left" vertical="center" wrapText="1"/>
    </xf>
    <xf numFmtId="0" fontId="6" fillId="0" borderId="0" xfId="0" applyFont="1" applyAlignment="1">
      <alignment vertical="center"/>
    </xf>
    <xf numFmtId="0" fontId="6" fillId="0" borderId="0" xfId="0" applyFont="1"/>
    <xf numFmtId="0" fontId="6" fillId="8" borderId="1" xfId="0" applyFont="1" applyFill="1" applyBorder="1" applyAlignment="1">
      <alignment horizontal="center" vertical="center"/>
    </xf>
    <xf numFmtId="0" fontId="6" fillId="8"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66" fontId="0" fillId="0" borderId="1" xfId="0" applyNumberFormat="1" applyBorder="1" applyAlignment="1">
      <alignment horizontal="center" vertical="center"/>
    </xf>
    <xf numFmtId="9" fontId="0" fillId="9" borderId="1" xfId="5" applyFont="1" applyFill="1" applyBorder="1" applyAlignment="1">
      <alignment horizontal="center" vertical="center"/>
    </xf>
    <xf numFmtId="0" fontId="0" fillId="0" borderId="1" xfId="0" applyBorder="1" applyAlignment="1">
      <alignment horizontal="left" vertical="center" wrapText="1"/>
    </xf>
    <xf numFmtId="0" fontId="0" fillId="0" borderId="34" xfId="0" applyBorder="1" applyAlignment="1">
      <alignment horizontal="left" vertical="center" wrapText="1"/>
    </xf>
    <xf numFmtId="9" fontId="0" fillId="10" borderId="1" xfId="5" applyFont="1" applyFill="1" applyBorder="1" applyAlignment="1">
      <alignment horizontal="center" vertical="center"/>
    </xf>
    <xf numFmtId="166" fontId="0" fillId="0" borderId="1" xfId="4" applyNumberFormat="1" applyFont="1"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horizontal="center" vertical="center"/>
    </xf>
    <xf numFmtId="0" fontId="6" fillId="8" borderId="1" xfId="0" applyFont="1" applyFill="1" applyBorder="1" applyAlignment="1">
      <alignment vertical="center" wrapText="1"/>
    </xf>
    <xf numFmtId="0" fontId="0" fillId="8" borderId="0" xfId="0" applyFill="1" applyBorder="1" applyAlignment="1">
      <alignment horizontal="center" vertical="center"/>
    </xf>
    <xf numFmtId="0" fontId="0" fillId="10" borderId="0" xfId="0" applyFill="1"/>
    <xf numFmtId="0" fontId="0" fillId="11" borderId="0" xfId="0" applyFill="1"/>
    <xf numFmtId="0" fontId="0" fillId="9" borderId="0" xfId="0" applyFill="1"/>
    <xf numFmtId="165" fontId="10" fillId="5" borderId="37" xfId="0" applyNumberFormat="1" applyFont="1" applyFill="1" applyBorder="1" applyAlignment="1" applyProtection="1">
      <alignment horizontal="center" vertical="center" wrapText="1"/>
    </xf>
    <xf numFmtId="0" fontId="8" fillId="0" borderId="43" xfId="0" applyFont="1" applyFill="1" applyBorder="1" applyAlignment="1">
      <alignment vertical="center" wrapText="1"/>
    </xf>
    <xf numFmtId="0" fontId="7" fillId="0" borderId="31" xfId="0" applyFont="1" applyFill="1" applyBorder="1" applyAlignment="1">
      <alignment horizontal="left" vertical="center" wrapText="1"/>
    </xf>
    <xf numFmtId="0" fontId="0" fillId="0" borderId="31" xfId="0" applyFont="1" applyBorder="1" applyAlignment="1">
      <alignment vertical="center" wrapText="1"/>
    </xf>
    <xf numFmtId="0" fontId="6" fillId="12" borderId="1" xfId="0" applyFont="1" applyFill="1" applyBorder="1" applyAlignment="1">
      <alignment horizontal="center" vertical="center" wrapText="1"/>
    </xf>
    <xf numFmtId="0" fontId="6" fillId="12" borderId="48" xfId="0" applyFont="1" applyFill="1" applyBorder="1" applyAlignment="1">
      <alignment horizontal="center" vertical="center" wrapText="1"/>
    </xf>
    <xf numFmtId="0" fontId="6" fillId="12" borderId="27" xfId="0" applyFont="1" applyFill="1" applyBorder="1" applyAlignment="1">
      <alignment horizontal="center" vertical="center" wrapText="1"/>
    </xf>
    <xf numFmtId="165" fontId="0" fillId="0" borderId="31" xfId="0" applyNumberFormat="1" applyFont="1" applyBorder="1" applyAlignment="1">
      <alignment horizontal="center" vertical="center" wrapText="1"/>
    </xf>
    <xf numFmtId="14" fontId="8" fillId="0" borderId="43" xfId="0" applyNumberFormat="1" applyFont="1" applyFill="1" applyBorder="1" applyAlignment="1">
      <alignment horizontal="left"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9" fillId="0" borderId="2" xfId="0" applyFont="1" applyBorder="1" applyAlignment="1">
      <alignment horizontal="left" vertical="center" wrapText="1"/>
    </xf>
    <xf numFmtId="9" fontId="9" fillId="0" borderId="2" xfId="0" applyNumberFormat="1" applyFont="1" applyBorder="1" applyAlignment="1">
      <alignment horizontal="center" vertical="center" wrapText="1"/>
    </xf>
    <xf numFmtId="0" fontId="8" fillId="0" borderId="1" xfId="0" applyFont="1" applyFill="1" applyBorder="1" applyAlignment="1">
      <alignment horizontal="left" vertical="center" wrapText="1"/>
    </xf>
    <xf numFmtId="9" fontId="0" fillId="0" borderId="1" xfId="0" applyNumberFormat="1" applyFill="1" applyBorder="1" applyAlignment="1">
      <alignment horizontal="center" vertical="center" wrapText="1"/>
    </xf>
    <xf numFmtId="9" fontId="0" fillId="0" borderId="1" xfId="0" applyNumberFormat="1" applyBorder="1" applyAlignment="1">
      <alignment horizontal="center" vertical="center" wrapText="1"/>
    </xf>
    <xf numFmtId="9" fontId="0" fillId="0" borderId="1" xfId="5" applyFont="1" applyBorder="1" applyAlignment="1">
      <alignment horizontal="center" vertical="center" wrapText="1"/>
    </xf>
    <xf numFmtId="0" fontId="21" fillId="10" borderId="0" xfId="0" applyFont="1" applyFill="1" applyAlignment="1">
      <alignment horizontal="center" vertical="center" wrapText="1"/>
    </xf>
    <xf numFmtId="9" fontId="21" fillId="10" borderId="0" xfId="0" applyNumberFormat="1" applyFont="1" applyFill="1" applyAlignment="1">
      <alignment horizontal="center" vertical="center" wrapText="1"/>
    </xf>
    <xf numFmtId="0" fontId="6" fillId="12" borderId="40" xfId="0" applyFont="1" applyFill="1" applyBorder="1" applyAlignment="1">
      <alignment horizontal="center" vertical="center" wrapText="1"/>
    </xf>
    <xf numFmtId="0" fontId="6" fillId="12" borderId="44" xfId="0" applyFont="1" applyFill="1" applyBorder="1" applyAlignment="1">
      <alignment horizontal="center" vertical="center" wrapText="1"/>
    </xf>
    <xf numFmtId="0" fontId="0" fillId="0" borderId="31" xfId="0" applyFill="1" applyBorder="1" applyAlignment="1">
      <alignment vertical="center" wrapText="1"/>
    </xf>
    <xf numFmtId="0" fontId="0" fillId="0" borderId="47" xfId="0" applyBorder="1" applyAlignment="1">
      <alignment vertical="center" wrapText="1"/>
    </xf>
    <xf numFmtId="165" fontId="0" fillId="0" borderId="2" xfId="0" applyNumberFormat="1" applyFont="1" applyBorder="1" applyAlignment="1">
      <alignment horizontal="left" vertical="center" wrapText="1"/>
    </xf>
    <xf numFmtId="0" fontId="4" fillId="0" borderId="43" xfId="0" applyFont="1" applyBorder="1" applyAlignment="1">
      <alignment horizontal="left" vertical="center" wrapText="1"/>
    </xf>
    <xf numFmtId="14" fontId="8" fillId="0" borderId="2" xfId="0" applyNumberFormat="1" applyFont="1" applyFill="1" applyBorder="1" applyAlignment="1">
      <alignment horizontal="left" vertical="center" wrapText="1"/>
    </xf>
    <xf numFmtId="9" fontId="0" fillId="0" borderId="24" xfId="0" applyNumberFormat="1" applyFont="1" applyBorder="1" applyAlignment="1">
      <alignment horizontal="center" vertical="center" wrapText="1"/>
    </xf>
    <xf numFmtId="0" fontId="0" fillId="0" borderId="40" xfId="0" applyBorder="1" applyAlignment="1">
      <alignment vertical="center" wrapText="1"/>
    </xf>
    <xf numFmtId="9" fontId="0" fillId="0" borderId="44" xfId="0" applyNumberFormat="1" applyFont="1" applyBorder="1" applyAlignment="1">
      <alignment horizontal="center" vertical="center" wrapText="1"/>
    </xf>
    <xf numFmtId="165" fontId="0" fillId="0" borderId="1" xfId="0" applyNumberFormat="1" applyFont="1" applyBorder="1" applyAlignment="1">
      <alignment horizontal="left" vertical="center" wrapText="1"/>
    </xf>
    <xf numFmtId="0" fontId="0" fillId="0" borderId="31" xfId="0" applyFill="1" applyBorder="1" applyAlignment="1">
      <alignment horizontal="left" vertical="center" wrapText="1"/>
    </xf>
    <xf numFmtId="0" fontId="4" fillId="0" borderId="43" xfId="0" applyFont="1" applyFill="1" applyBorder="1" applyAlignment="1">
      <alignment horizontal="left" vertical="center" wrapText="1"/>
    </xf>
    <xf numFmtId="0" fontId="0" fillId="0" borderId="43" xfId="0" applyBorder="1" applyAlignment="1">
      <alignment horizontal="center" vertical="center" wrapText="1"/>
    </xf>
    <xf numFmtId="9" fontId="4" fillId="0" borderId="1" xfId="0" applyNumberFormat="1" applyFont="1" applyBorder="1" applyAlignment="1">
      <alignment horizontal="center" vertical="center" wrapText="1"/>
    </xf>
    <xf numFmtId="165" fontId="4" fillId="0" borderId="1" xfId="0" applyNumberFormat="1" applyFont="1" applyFill="1" applyBorder="1" applyAlignment="1">
      <alignment horizontal="left" vertical="center" wrapText="1"/>
    </xf>
    <xf numFmtId="0" fontId="4" fillId="0" borderId="31" xfId="0" applyFont="1" applyFill="1" applyBorder="1" applyAlignment="1">
      <alignment horizontal="left" vertical="center" wrapText="1"/>
    </xf>
    <xf numFmtId="9" fontId="3" fillId="9" borderId="1" xfId="5" applyFont="1" applyFill="1" applyBorder="1" applyAlignment="1">
      <alignment horizontal="center" vertical="center" wrapText="1"/>
    </xf>
    <xf numFmtId="0" fontId="3" fillId="9" borderId="1" xfId="0" applyFont="1" applyFill="1" applyBorder="1" applyAlignment="1">
      <alignment horizontal="center" vertical="center" wrapText="1"/>
    </xf>
    <xf numFmtId="10" fontId="4" fillId="0" borderId="1" xfId="5" applyNumberFormat="1" applyFont="1" applyBorder="1" applyAlignment="1">
      <alignment horizontal="center" vertical="center" wrapText="1"/>
    </xf>
    <xf numFmtId="14" fontId="0" fillId="0" borderId="2" xfId="0" applyNumberFormat="1" applyBorder="1" applyAlignment="1">
      <alignment horizontal="left" vertical="center" wrapText="1"/>
    </xf>
    <xf numFmtId="0" fontId="15" fillId="0" borderId="54" xfId="0" applyFont="1" applyFill="1" applyBorder="1" applyAlignment="1">
      <alignment horizontal="left" vertical="center" wrapText="1"/>
    </xf>
    <xf numFmtId="0" fontId="15" fillId="0" borderId="31" xfId="0" applyFont="1" applyFill="1" applyBorder="1" applyAlignment="1">
      <alignment horizontal="left" vertical="center" wrapText="1"/>
    </xf>
    <xf numFmtId="0" fontId="15" fillId="0" borderId="55" xfId="0" applyFont="1" applyFill="1" applyBorder="1" applyAlignment="1">
      <alignment horizontal="left" vertical="center" wrapText="1"/>
    </xf>
    <xf numFmtId="0" fontId="18" fillId="0" borderId="31" xfId="3" applyFont="1" applyFill="1" applyBorder="1" applyAlignment="1">
      <alignment horizontal="left"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9" fontId="15" fillId="0" borderId="1" xfId="0" applyNumberFormat="1" applyFont="1" applyFill="1" applyBorder="1" applyAlignment="1">
      <alignment horizontal="center" vertical="center"/>
    </xf>
    <xf numFmtId="0" fontId="15" fillId="0" borderId="24" xfId="0" quotePrefix="1" applyFont="1" applyFill="1" applyBorder="1" applyAlignment="1">
      <alignment horizontal="left" vertical="center" wrapText="1"/>
    </xf>
    <xf numFmtId="0" fontId="15" fillId="0" borderId="1" xfId="0" applyFont="1" applyFill="1" applyBorder="1" applyAlignment="1">
      <alignment horizontal="left" vertical="center"/>
    </xf>
    <xf numFmtId="0" fontId="15" fillId="0" borderId="53" xfId="0" applyFont="1" applyFill="1" applyBorder="1" applyAlignment="1">
      <alignment horizontal="left" vertical="center" wrapText="1"/>
    </xf>
    <xf numFmtId="14" fontId="0" fillId="0" borderId="36" xfId="0" applyNumberFormat="1" applyFill="1" applyBorder="1" applyAlignment="1">
      <alignment horizontal="center" vertical="center" wrapText="1"/>
    </xf>
    <xf numFmtId="14" fontId="0" fillId="0" borderId="1" xfId="0" applyNumberFormat="1" applyFill="1" applyBorder="1" applyAlignment="1">
      <alignment horizontal="left" vertical="center" wrapText="1"/>
    </xf>
    <xf numFmtId="0" fontId="0" fillId="0" borderId="31" xfId="0" applyBorder="1" applyAlignment="1">
      <alignment horizontal="left" vertical="center" wrapText="1"/>
    </xf>
    <xf numFmtId="0" fontId="6" fillId="9" borderId="1" xfId="0" applyFont="1" applyFill="1" applyBorder="1" applyAlignment="1">
      <alignment horizontal="center" vertical="center" wrapText="1"/>
    </xf>
    <xf numFmtId="9" fontId="6" fillId="9" borderId="1" xfId="0" applyNumberFormat="1" applyFont="1" applyFill="1" applyBorder="1" applyAlignment="1">
      <alignment horizontal="center" vertical="center" wrapText="1"/>
    </xf>
    <xf numFmtId="0" fontId="6" fillId="13" borderId="34" xfId="0" applyFont="1" applyFill="1" applyBorder="1" applyAlignment="1">
      <alignment horizontal="center" vertical="center"/>
    </xf>
    <xf numFmtId="0" fontId="6" fillId="12" borderId="18" xfId="0" applyFont="1" applyFill="1" applyBorder="1" applyAlignment="1">
      <alignment horizontal="center" vertical="center" wrapText="1"/>
    </xf>
    <xf numFmtId="0" fontId="24" fillId="0" borderId="0" xfId="0" applyFont="1" applyAlignment="1">
      <alignment horizontal="justify" vertical="center" wrapText="1"/>
    </xf>
    <xf numFmtId="0" fontId="13" fillId="0" borderId="0" xfId="0" applyFont="1" applyAlignment="1">
      <alignment horizontal="center" vertical="center" wrapText="1"/>
    </xf>
    <xf numFmtId="0" fontId="15" fillId="0" borderId="0" xfId="0" applyFont="1" applyFill="1" applyAlignment="1">
      <alignment horizontal="center" vertical="center" wrapText="1"/>
    </xf>
    <xf numFmtId="0" fontId="25" fillId="0" borderId="0" xfId="0" applyFont="1" applyAlignment="1">
      <alignment horizontal="justify" vertical="center" wrapText="1"/>
    </xf>
    <xf numFmtId="0" fontId="9" fillId="0" borderId="52" xfId="0" applyFont="1" applyBorder="1" applyAlignment="1">
      <alignment horizontal="left" vertical="top" wrapText="1"/>
    </xf>
    <xf numFmtId="9" fontId="9" fillId="0" borderId="53" xfId="0" applyNumberFormat="1" applyFont="1" applyBorder="1" applyAlignment="1">
      <alignment horizontal="center" vertical="center" wrapText="1"/>
    </xf>
    <xf numFmtId="9" fontId="3" fillId="0" borderId="0" xfId="5" applyFont="1" applyAlignment="1">
      <alignment horizontal="center" vertical="center" wrapText="1"/>
    </xf>
    <xf numFmtId="9" fontId="0" fillId="0" borderId="0" xfId="5" applyFont="1" applyAlignment="1">
      <alignment horizontal="center" vertical="center" wrapText="1"/>
    </xf>
    <xf numFmtId="9" fontId="0" fillId="11" borderId="1" xfId="5" applyFont="1" applyFill="1" applyBorder="1" applyAlignment="1">
      <alignment horizontal="center" vertical="center"/>
    </xf>
    <xf numFmtId="0" fontId="0" fillId="13" borderId="1" xfId="0" applyFill="1" applyBorder="1" applyAlignment="1">
      <alignment horizontal="left" vertical="center" wrapText="1"/>
    </xf>
    <xf numFmtId="0" fontId="19" fillId="9" borderId="1" xfId="0" applyFont="1" applyFill="1" applyBorder="1" applyAlignment="1">
      <alignment horizontal="center" vertical="center" wrapText="1"/>
    </xf>
    <xf numFmtId="9" fontId="19" fillId="9" borderId="1" xfId="0" applyNumberFormat="1" applyFont="1" applyFill="1" applyBorder="1" applyAlignment="1">
      <alignment horizontal="center" vertical="center" wrapText="1"/>
    </xf>
    <xf numFmtId="0" fontId="9" fillId="0" borderId="1" xfId="0" applyFont="1" applyBorder="1" applyAlignment="1">
      <alignment horizontal="left" vertical="top" wrapText="1"/>
    </xf>
    <xf numFmtId="0" fontId="4" fillId="0" borderId="1" xfId="0" applyFont="1" applyBorder="1" applyAlignment="1">
      <alignment horizontal="left" vertical="center" wrapText="1"/>
    </xf>
    <xf numFmtId="0" fontId="6" fillId="9" borderId="1" xfId="0" applyFont="1" applyFill="1" applyBorder="1" applyAlignment="1">
      <alignment horizontal="center" vertical="center"/>
    </xf>
    <xf numFmtId="166" fontId="6" fillId="9" borderId="1" xfId="0" applyNumberFormat="1" applyFont="1" applyFill="1" applyBorder="1" applyAlignment="1">
      <alignment horizontal="center" vertical="center"/>
    </xf>
    <xf numFmtId="9" fontId="6" fillId="9" borderId="1" xfId="5" applyNumberFormat="1" applyFont="1" applyFill="1" applyBorder="1" applyAlignment="1">
      <alignment horizontal="center" vertical="center"/>
    </xf>
    <xf numFmtId="0" fontId="8" fillId="0" borderId="1" xfId="0" applyFont="1" applyBorder="1" applyAlignment="1">
      <alignment horizontal="left" vertical="center" wrapText="1"/>
    </xf>
    <xf numFmtId="9" fontId="8" fillId="0" borderId="1" xfId="0" applyNumberFormat="1" applyFont="1" applyBorder="1" applyAlignment="1">
      <alignment horizontal="center" vertical="center" wrapText="1"/>
    </xf>
    <xf numFmtId="0" fontId="8" fillId="0" borderId="31" xfId="0" applyFont="1" applyFill="1" applyBorder="1" applyAlignment="1">
      <alignment vertical="center" wrapText="1"/>
    </xf>
    <xf numFmtId="0" fontId="9" fillId="0" borderId="2" xfId="0" applyFont="1" applyFill="1" applyBorder="1" applyAlignment="1">
      <alignment horizontal="left" vertical="center" wrapText="1"/>
    </xf>
    <xf numFmtId="10" fontId="15" fillId="0" borderId="1" xfId="5" applyNumberFormat="1" applyFont="1" applyFill="1" applyBorder="1" applyAlignment="1">
      <alignment horizontal="center" vertical="center"/>
    </xf>
    <xf numFmtId="0" fontId="15" fillId="0" borderId="55" xfId="0" applyFont="1" applyFill="1" applyBorder="1" applyAlignment="1">
      <alignment horizontal="left" vertical="top" wrapText="1"/>
    </xf>
    <xf numFmtId="0" fontId="23" fillId="9" borderId="1" xfId="0" applyFont="1" applyFill="1" applyBorder="1" applyAlignment="1">
      <alignment horizontal="center" vertical="center"/>
    </xf>
    <xf numFmtId="9" fontId="23" fillId="9" borderId="1" xfId="0" applyNumberFormat="1" applyFont="1" applyFill="1" applyBorder="1" applyAlignment="1">
      <alignment horizontal="center" vertical="center"/>
    </xf>
    <xf numFmtId="0" fontId="26" fillId="0" borderId="0" xfId="0" applyFont="1" applyAlignment="1">
      <alignment vertical="center"/>
    </xf>
    <xf numFmtId="0" fontId="28" fillId="0" borderId="0" xfId="0" applyFont="1" applyAlignment="1">
      <alignment vertical="center" wrapText="1"/>
    </xf>
    <xf numFmtId="0" fontId="29" fillId="6" borderId="3" xfId="1" applyFont="1" applyFill="1" applyBorder="1" applyAlignment="1">
      <alignment horizontal="center" vertical="center" wrapText="1"/>
    </xf>
    <xf numFmtId="0" fontId="29" fillId="6" borderId="4" xfId="1" applyFont="1" applyFill="1" applyBorder="1" applyAlignment="1">
      <alignment horizontal="center" vertical="center" wrapText="1"/>
    </xf>
    <xf numFmtId="0" fontId="29" fillId="6" borderId="5" xfId="1"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4" xfId="0" applyFont="1" applyFill="1" applyBorder="1" applyAlignment="1">
      <alignment horizontal="center" vertical="center" wrapText="1"/>
    </xf>
    <xf numFmtId="14" fontId="28" fillId="3" borderId="8" xfId="0" applyNumberFormat="1" applyFont="1" applyFill="1" applyBorder="1" applyAlignment="1">
      <alignment horizontal="center" vertical="center" wrapText="1"/>
    </xf>
    <xf numFmtId="0" fontId="28" fillId="12" borderId="1" xfId="0" applyFont="1" applyFill="1" applyBorder="1" applyAlignment="1">
      <alignment horizontal="center" vertical="center" wrapText="1"/>
    </xf>
    <xf numFmtId="0" fontId="28" fillId="0" borderId="0" xfId="0" applyFont="1" applyAlignment="1">
      <alignment horizontal="center" vertical="center" wrapText="1"/>
    </xf>
    <xf numFmtId="0" fontId="31" fillId="0" borderId="1" xfId="0" applyFont="1" applyBorder="1" applyAlignment="1">
      <alignment horizontal="center" vertical="center" wrapText="1"/>
    </xf>
    <xf numFmtId="0" fontId="31" fillId="0" borderId="1" xfId="0" applyFont="1" applyBorder="1" applyAlignment="1">
      <alignment vertical="center" wrapText="1"/>
    </xf>
    <xf numFmtId="165" fontId="31" fillId="0" borderId="1" xfId="0" applyNumberFormat="1" applyFont="1" applyBorder="1" applyAlignment="1">
      <alignment horizontal="center" vertical="center"/>
    </xf>
    <xf numFmtId="9" fontId="31" fillId="0" borderId="1" xfId="0" applyNumberFormat="1" applyFont="1" applyBorder="1" applyAlignment="1">
      <alignment horizontal="center" vertical="center" wrapText="1"/>
    </xf>
    <xf numFmtId="0" fontId="31" fillId="0" borderId="0" xfId="0" applyFont="1" applyAlignment="1">
      <alignment vertical="center" wrapText="1"/>
    </xf>
    <xf numFmtId="0" fontId="31" fillId="0" borderId="12" xfId="0" applyFont="1" applyBorder="1" applyAlignment="1">
      <alignment vertical="center" wrapText="1"/>
    </xf>
    <xf numFmtId="0" fontId="31" fillId="0" borderId="2" xfId="0" applyFont="1" applyBorder="1" applyAlignment="1">
      <alignment vertical="center" wrapText="1"/>
    </xf>
    <xf numFmtId="165" fontId="31" fillId="0" borderId="1" xfId="0" applyNumberFormat="1" applyFont="1" applyBorder="1" applyAlignment="1">
      <alignment horizontal="center" vertical="center" wrapText="1"/>
    </xf>
    <xf numFmtId="0" fontId="31" fillId="0" borderId="1" xfId="0" applyFont="1" applyFill="1" applyBorder="1" applyAlignment="1">
      <alignment vertical="center" wrapText="1"/>
    </xf>
    <xf numFmtId="0" fontId="32" fillId="0" borderId="1" xfId="0" applyFont="1" applyBorder="1" applyAlignment="1">
      <alignment vertical="center" wrapText="1"/>
    </xf>
    <xf numFmtId="9" fontId="32" fillId="0" borderId="1" xfId="5" applyFont="1" applyBorder="1" applyAlignment="1">
      <alignment horizontal="center" vertical="center" wrapText="1"/>
    </xf>
    <xf numFmtId="0" fontId="31" fillId="0" borderId="0" xfId="0" applyFont="1" applyFill="1" applyBorder="1" applyAlignment="1">
      <alignment vertical="center" wrapText="1"/>
    </xf>
    <xf numFmtId="0" fontId="30" fillId="11" borderId="1" xfId="0" applyFont="1" applyFill="1" applyBorder="1" applyAlignment="1">
      <alignment vertical="center" wrapText="1"/>
    </xf>
    <xf numFmtId="9" fontId="30" fillId="11" borderId="1" xfId="0" applyNumberFormat="1" applyFont="1" applyFill="1" applyBorder="1" applyAlignment="1">
      <alignment horizontal="center" vertical="center" wrapText="1"/>
    </xf>
    <xf numFmtId="0" fontId="31" fillId="0" borderId="0" xfId="0" applyFont="1" applyAlignment="1">
      <alignment horizontal="center" vertical="center" wrapText="1"/>
    </xf>
    <xf numFmtId="14" fontId="31" fillId="0" borderId="0" xfId="0" applyNumberFormat="1" applyFont="1" applyAlignment="1">
      <alignment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14" fontId="4" fillId="0" borderId="15" xfId="0" applyNumberFormat="1" applyFont="1" applyBorder="1" applyAlignment="1">
      <alignment horizontal="center" vertical="center" wrapText="1"/>
    </xf>
    <xf numFmtId="165" fontId="34" fillId="5" borderId="16" xfId="0" applyNumberFormat="1" applyFont="1" applyFill="1" applyBorder="1" applyAlignment="1" applyProtection="1">
      <alignment horizontal="center" vertical="center" wrapText="1"/>
    </xf>
    <xf numFmtId="0" fontId="9" fillId="0" borderId="18" xfId="0" applyFont="1" applyBorder="1" applyAlignment="1">
      <alignment horizontal="left" vertical="top" wrapText="1"/>
    </xf>
    <xf numFmtId="9" fontId="4" fillId="0" borderId="18" xfId="0" applyNumberFormat="1" applyFont="1" applyBorder="1" applyAlignment="1">
      <alignment horizontal="center" vertical="center" wrapText="1"/>
    </xf>
    <xf numFmtId="0" fontId="4" fillId="0" borderId="0" xfId="0" applyFont="1" applyAlignment="1">
      <alignment horizontal="center" vertical="center" wrapText="1"/>
    </xf>
    <xf numFmtId="0" fontId="21" fillId="11" borderId="16" xfId="0" applyFont="1" applyFill="1" applyBorder="1" applyAlignment="1">
      <alignment horizontal="center" vertical="center" wrapText="1"/>
    </xf>
    <xf numFmtId="9" fontId="21" fillId="11" borderId="18" xfId="0" applyNumberFormat="1" applyFont="1" applyFill="1" applyBorder="1" applyAlignment="1">
      <alignment horizontal="center" vertical="center" wrapText="1"/>
    </xf>
    <xf numFmtId="14" fontId="4" fillId="0" borderId="0" xfId="0" applyNumberFormat="1" applyFont="1" applyAlignment="1">
      <alignment horizontal="center" vertical="center" wrapText="1"/>
    </xf>
    <xf numFmtId="0" fontId="4" fillId="0" borderId="15" xfId="0" applyFont="1" applyBorder="1" applyAlignment="1">
      <alignment horizontal="left" vertical="center" wrapText="1"/>
    </xf>
    <xf numFmtId="0" fontId="28" fillId="3" borderId="6" xfId="0" applyFont="1" applyFill="1" applyBorder="1" applyAlignment="1">
      <alignment horizontal="center" vertical="center" wrapText="1"/>
    </xf>
    <xf numFmtId="0" fontId="28" fillId="3" borderId="7" xfId="0" applyFont="1" applyFill="1" applyBorder="1" applyAlignment="1">
      <alignment horizontal="center" vertical="center" wrapText="1"/>
    </xf>
    <xf numFmtId="14" fontId="28" fillId="3" borderId="7" xfId="0" applyNumberFormat="1" applyFont="1" applyFill="1" applyBorder="1" applyAlignment="1">
      <alignment horizontal="center" vertical="center" wrapText="1"/>
    </xf>
    <xf numFmtId="0" fontId="28" fillId="3" borderId="36" xfId="0" applyFont="1" applyFill="1" applyBorder="1" applyAlignment="1">
      <alignment horizontal="center" vertical="center" wrapText="1"/>
    </xf>
    <xf numFmtId="0" fontId="28" fillId="12" borderId="41" xfId="0"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top" wrapText="1"/>
    </xf>
    <xf numFmtId="0" fontId="27" fillId="6" borderId="3" xfId="1" applyFont="1" applyFill="1" applyBorder="1" applyAlignment="1">
      <alignment horizontal="center" vertical="center" wrapText="1"/>
    </xf>
    <xf numFmtId="0" fontId="27" fillId="6" borderId="4" xfId="1" applyFont="1" applyFill="1" applyBorder="1" applyAlignment="1">
      <alignment horizontal="center" vertical="center" wrapText="1"/>
    </xf>
    <xf numFmtId="0" fontId="27" fillId="6" borderId="5" xfId="1" applyFont="1" applyFill="1" applyBorder="1" applyAlignment="1">
      <alignment horizontal="center" vertical="center" wrapText="1"/>
    </xf>
    <xf numFmtId="0" fontId="28" fillId="3" borderId="9"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30" fillId="12" borderId="1" xfId="0" applyFont="1" applyFill="1" applyBorder="1" applyAlignment="1">
      <alignment horizontal="center" vertical="center" wrapText="1"/>
    </xf>
    <xf numFmtId="0" fontId="30" fillId="12"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21" fillId="12" borderId="20" xfId="0" applyFont="1" applyFill="1" applyBorder="1" applyAlignment="1">
      <alignment horizontal="center" vertical="center" wrapText="1"/>
    </xf>
    <xf numFmtId="0" fontId="21" fillId="12" borderId="22" xfId="0" applyFont="1" applyFill="1" applyBorder="1" applyAlignment="1">
      <alignment horizontal="center" vertical="center" wrapText="1"/>
    </xf>
    <xf numFmtId="0" fontId="21" fillId="12" borderId="38" xfId="0" applyFont="1" applyFill="1" applyBorder="1" applyAlignment="1">
      <alignment horizontal="left" vertical="center" wrapText="1"/>
    </xf>
    <xf numFmtId="0" fontId="21" fillId="12" borderId="24" xfId="0" applyFont="1" applyFill="1" applyBorder="1" applyAlignment="1">
      <alignment horizontal="left" vertical="center" wrapText="1"/>
    </xf>
    <xf numFmtId="0" fontId="33" fillId="6" borderId="0" xfId="1" applyFont="1" applyFill="1" applyBorder="1" applyAlignment="1">
      <alignment horizontal="center" vertical="center" wrapText="1"/>
    </xf>
    <xf numFmtId="0" fontId="33" fillId="6" borderId="35" xfId="1"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5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19" fillId="4" borderId="45" xfId="0" applyFont="1" applyFill="1" applyBorder="1" applyAlignment="1">
      <alignment horizontal="center" vertical="center" wrapText="1"/>
    </xf>
    <xf numFmtId="0" fontId="19" fillId="4" borderId="46" xfId="0" applyFont="1" applyFill="1" applyBorder="1" applyAlignment="1">
      <alignment horizontal="center" vertical="center" wrapText="1"/>
    </xf>
    <xf numFmtId="0" fontId="19" fillId="4" borderId="42" xfId="0" applyFont="1" applyFill="1" applyBorder="1" applyAlignment="1">
      <alignment horizontal="center" vertical="center" wrapText="1"/>
    </xf>
    <xf numFmtId="0" fontId="20" fillId="12" borderId="39" xfId="0" applyFont="1" applyFill="1" applyBorder="1" applyAlignment="1">
      <alignment horizontal="center" vertical="center" wrapText="1"/>
    </xf>
    <xf numFmtId="0" fontId="20" fillId="12" borderId="22" xfId="0" applyFont="1" applyFill="1" applyBorder="1" applyAlignment="1">
      <alignment horizontal="center" vertical="center" wrapText="1"/>
    </xf>
    <xf numFmtId="0" fontId="21" fillId="12" borderId="47" xfId="0" applyFont="1" applyFill="1" applyBorder="1" applyAlignment="1">
      <alignment horizontal="left" vertical="center" wrapText="1"/>
    </xf>
    <xf numFmtId="0" fontId="11" fillId="6" borderId="46" xfId="1" applyFont="1" applyFill="1" applyBorder="1" applyAlignment="1">
      <alignment horizontal="center" vertical="center" wrapText="1"/>
    </xf>
    <xf numFmtId="0" fontId="11" fillId="6" borderId="0" xfId="1" applyFont="1" applyFill="1" applyBorder="1" applyAlignment="1">
      <alignment horizontal="center" vertical="center" wrapText="1"/>
    </xf>
    <xf numFmtId="0" fontId="11" fillId="6" borderId="9" xfId="1" applyFont="1" applyFill="1" applyBorder="1" applyAlignment="1">
      <alignment horizontal="center" vertical="center" wrapText="1"/>
    </xf>
    <xf numFmtId="0" fontId="11" fillId="6" borderId="49" xfId="1" applyFont="1" applyFill="1" applyBorder="1" applyAlignment="1">
      <alignment horizontal="center" vertical="center" wrapText="1"/>
    </xf>
    <xf numFmtId="0" fontId="11" fillId="6" borderId="35" xfId="1" applyFont="1" applyFill="1" applyBorder="1" applyAlignment="1">
      <alignment horizontal="center" vertical="center" wrapText="1"/>
    </xf>
    <xf numFmtId="0" fontId="11" fillId="6" borderId="50" xfId="1" applyFont="1" applyFill="1" applyBorder="1" applyAlignment="1">
      <alignment horizontal="center" vertical="center" wrapText="1"/>
    </xf>
    <xf numFmtId="0" fontId="11" fillId="6" borderId="32" xfId="1" applyFont="1" applyFill="1" applyBorder="1" applyAlignment="1">
      <alignment horizontal="center" vertical="center" wrapText="1"/>
    </xf>
    <xf numFmtId="0" fontId="11" fillId="6" borderId="33" xfId="1"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22" fillId="12" borderId="39" xfId="0" applyFont="1" applyFill="1" applyBorder="1" applyAlignment="1">
      <alignment horizontal="center" vertical="center" wrapText="1"/>
    </xf>
    <xf numFmtId="0" fontId="22" fillId="12" borderId="22"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35" fillId="6" borderId="0" xfId="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2" fillId="12" borderId="1" xfId="0" applyFont="1" applyFill="1" applyBorder="1" applyAlignment="1">
      <alignment horizontal="center" vertical="center" wrapText="1"/>
    </xf>
    <xf numFmtId="0" fontId="21" fillId="12" borderId="1" xfId="0" applyFont="1" applyFill="1" applyBorder="1" applyAlignment="1">
      <alignment horizontal="left" vertical="center" wrapText="1"/>
    </xf>
    <xf numFmtId="0" fontId="5" fillId="4" borderId="45" xfId="0" applyFont="1" applyFill="1" applyBorder="1" applyAlignment="1">
      <alignment horizontal="center" vertical="center" wrapText="1"/>
    </xf>
    <xf numFmtId="0" fontId="5" fillId="4" borderId="46"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14" fillId="0" borderId="19" xfId="0" applyFont="1" applyFill="1" applyBorder="1" applyAlignment="1">
      <alignment horizontal="center" vertical="center" textRotation="90" wrapText="1"/>
    </xf>
    <xf numFmtId="0" fontId="14" fillId="0" borderId="23" xfId="0" applyFont="1" applyFill="1" applyBorder="1" applyAlignment="1">
      <alignment horizontal="center" vertical="center" textRotation="90"/>
    </xf>
    <xf numFmtId="0" fontId="14" fillId="0" borderId="25" xfId="0" applyFont="1" applyFill="1" applyBorder="1" applyAlignment="1">
      <alignment horizontal="center" vertical="center" textRotation="90"/>
    </xf>
    <xf numFmtId="0" fontId="14" fillId="0" borderId="19" xfId="0" applyFont="1" applyFill="1" applyBorder="1" applyAlignment="1">
      <alignment horizontal="center" vertical="center" textRotation="90"/>
    </xf>
    <xf numFmtId="0" fontId="14" fillId="0" borderId="19"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5" fillId="4" borderId="29"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45"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3" fillId="4" borderId="56" xfId="0" applyFont="1" applyFill="1" applyBorder="1" applyAlignment="1">
      <alignment horizontal="center" vertical="center" wrapText="1"/>
    </xf>
  </cellXfs>
  <cellStyles count="6">
    <cellStyle name="Énfasis5" xfId="1" builtinId="45"/>
    <cellStyle name="Hipervínculo" xfId="3" builtinId="8"/>
    <cellStyle name="Millares" xfId="4" builtinId="3"/>
    <cellStyle name="Millares 2" xfId="2"/>
    <cellStyle name="Normal" xfId="0" builtinId="0"/>
    <cellStyle name="Porcentaje" xfId="5" builtinId="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AVES\Downloads\PAA%202016%20con%20Plan%20Anticorrupci&#243;n%20y%20Atenci&#243;n%20al%20Ciudad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ormato%20PE%20y%20PAA%202015%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sheetName val="paa+paac"/>
      <sheetName val="Listas PE"/>
      <sheetName val="ACT-SUB"/>
    </sheetNames>
    <sheetDataSet>
      <sheetData sheetId="0"/>
      <sheetData sheetId="1"/>
      <sheetData sheetId="2">
        <row r="2">
          <cell r="A2" t="str">
            <v>CARIBE</v>
          </cell>
          <cell r="K2" t="str">
            <v>Direccionamiento Estrategico</v>
          </cell>
          <cell r="L2" t="str">
            <v>SI</v>
          </cell>
          <cell r="X2" t="str">
            <v>Desarrollo_de_capacidades_para_la_inclusión_de_personas_con_discapacidad_visual_a_nivel_Nacional</v>
          </cell>
          <cell r="Z2" t="str">
            <v>Servicios de asistencia técnica en formulación de planes de desarrollo y programas a  entidades públicas para la atención de derechos de personas con discapacidad visual</v>
          </cell>
          <cell r="AB2" t="str">
            <v>DC: Construir en conjunto con las entidades cabeza de sector diagnósticos territoriales de la situación de derechos de la población con discapacidad visual</v>
          </cell>
          <cell r="AE2" t="str">
            <v>ANDRADE LOZADA PEDRO</v>
          </cell>
        </row>
        <row r="3">
          <cell r="A3" t="str">
            <v>CENTRO_ORIENTE</v>
          </cell>
          <cell r="K3" t="str">
            <v>Gestion Politicas Publicas Inclusivas</v>
          </cell>
          <cell r="L3" t="str">
            <v>NO</v>
          </cell>
          <cell r="X3" t="str">
            <v>Fortalecimiento_de_la_participación_y_el_ejercicio_de_los_derechos_de_la_población_con_discapacidad_en_el_país</v>
          </cell>
          <cell r="Z3" t="str">
            <v>Servicios de asistencia técnica en formulación de proyectos a  entidades públicas para la atención de derechos de personas con discapacidad visual</v>
          </cell>
          <cell r="AB3" t="str">
            <v>DC: Construir en conjunto con las entidades cabeza de sector un banco de propuestas de programas y proyectos para las entidades territoriales</v>
          </cell>
          <cell r="AE3" t="str">
            <v>ARIAS ROMERO ELMER LEONEL</v>
          </cell>
        </row>
        <row r="4">
          <cell r="A4" t="str">
            <v>LLANO</v>
          </cell>
          <cell r="K4" t="str">
            <v>Gestion Tecnica</v>
          </cell>
          <cell r="X4" t="str">
            <v>Mejoramiento_de_los_Procesos_y_Recursos_del_Instituto_Nacional_para_Ciegos</v>
          </cell>
          <cell r="Z4" t="str">
            <v>Servicios de monitoreo y seguimiento en políticas, planes, programas y proyectos a entidades públicas para verificar el cumplimiento de la atención de los derechos de población con discapacidad visual</v>
          </cell>
          <cell r="AB4" t="str">
            <v>DC: Ejecutar el Plan anual de asesoría y/o acompañamiento a los actores públicos del orden nacional y territorial en la formulación de planes de desarrollo.</v>
          </cell>
          <cell r="AE4" t="str">
            <v>ARIZA GOMEZ GINA MILENA</v>
          </cell>
        </row>
        <row r="5">
          <cell r="A5" t="str">
            <v>PACIFICO</v>
          </cell>
          <cell r="K5" t="str">
            <v>Produccion y mercadeo Social</v>
          </cell>
          <cell r="X5" t="str">
            <v>Desarrollo_y_apropiación_de_TIC_y_contenidos_digitales_accesibles_para_la_población_con_discapacidad_visual_del_país</v>
          </cell>
          <cell r="Z5" t="str">
            <v>Servicios de asistencia técnica a entidades de la administración pública en implementación y/o mejoramiento de procesos para la atención de derechos de las personas con discapacidad visual</v>
          </cell>
          <cell r="AB5" t="str">
            <v>DC: Diseñar conjuntamente con los entes territoriales el Plan anual de asesoría y/o acompañamiento a los actores públicos en la formulación de proyectos para la atención de los derechos de las personas con discapacidad visual</v>
          </cell>
          <cell r="AE5" t="str">
            <v>BARRERA NUBAN PACIFICO ERNESTO</v>
          </cell>
        </row>
        <row r="6">
          <cell r="A6" t="str">
            <v>EJE_CAFETERO</v>
          </cell>
          <cell r="K6" t="str">
            <v>Gestion Humana</v>
          </cell>
          <cell r="Z6" t="str">
            <v>Libros y textos escolares en formatos accesibles de braille, relieve, macrotipo y digitales y otras ayudas técnicas para la población con discapacidad visual producidas</v>
          </cell>
          <cell r="AB6" t="str">
            <v>DC: Ejecutar el Plan anual de asesoría y/o acompañamiento a los actores públicos del orden nacional y territorial en la formulación de proyectos para la atención de los derechos de las personas con discapacidad visual</v>
          </cell>
          <cell r="AE6" t="str">
            <v xml:space="preserve">BELTRAN CHAMORRO EDWIN ENRIQUE </v>
          </cell>
        </row>
        <row r="7">
          <cell r="A7" t="str">
            <v>CENTRO_SUR</v>
          </cell>
          <cell r="K7" t="str">
            <v>Comunicaciones</v>
          </cell>
          <cell r="Z7" t="str">
            <v>Servicio de entrega de libros y textos escolares en formatos accesibles de braille, relieve, macrotipo y digitales y otras ayudas técnicas a Instituciones que prestan servicios a la PDV</v>
          </cell>
          <cell r="AB7" t="str">
            <v>DC: Diseñar el Plan de monitoreo y seguimiento de políticas, planes, programas y proyectos conjuntamente con las organizaciones sociales</v>
          </cell>
          <cell r="AE7" t="str">
            <v>BOLAÑOS MAHECHA JOSE GERMAN</v>
          </cell>
        </row>
        <row r="8">
          <cell r="A8" t="str">
            <v>NACIONAL</v>
          </cell>
          <cell r="K8" t="str">
            <v>Financiero</v>
          </cell>
          <cell r="Z8" t="str">
            <v>Prototipos de aplicaciones tecnológicas desarrolladas para el mejoramiento de la caliad de vida de las personas con discapacidad Visual</v>
          </cell>
          <cell r="AB8" t="str">
            <v>DC: Ejecutar el Plan de monitoreo y seguimiento de políticas, planes, programas y proyectos.</v>
          </cell>
          <cell r="AE8" t="str">
            <v>BUITRAGO CORREDOR JOSE LUIS</v>
          </cell>
        </row>
        <row r="9">
          <cell r="K9" t="str">
            <v>Gerencia Juridica</v>
          </cell>
          <cell r="Z9" t="str">
            <v>Estudio de perfiles ocupaciones de las personas con discapacidad visual en el país elaborado</v>
          </cell>
          <cell r="AB9" t="str">
            <v>DC: Retroalimentar la ejecución de planes de desarrollo y proyectos que favorecen la atención de los derechos de población con discapacidad visual</v>
          </cell>
          <cell r="AE9" t="str">
            <v>CARDOZO MUÑOZ SONIA YANETH</v>
          </cell>
        </row>
        <row r="10">
          <cell r="K10" t="str">
            <v>Gestion Contractual</v>
          </cell>
          <cell r="Z10" t="str">
            <v>Libros y textos escolares producidos  en formato digital accesible para las personas con discapacidad visual</v>
          </cell>
          <cell r="AB10" t="str">
            <v>DC: Diagnosticar con las cabezas de sector los procesos de atención a PDV existentes, para identificar las necesidades de mejoramiento en los sectores de educación, TIC, cultura, bienestar familiar, Trabajo y salud</v>
          </cell>
          <cell r="AE10" t="str">
            <v>CASTILLO MARTIN HELBERT</v>
          </cell>
        </row>
        <row r="11">
          <cell r="K11" t="str">
            <v>Servicio al Ciudadano</v>
          </cell>
          <cell r="Z11" t="str">
            <v>Servicio de descargas de libros digitales accesibles de la biblioteca virtual para personas con discapacidad visual</v>
          </cell>
          <cell r="AB11" t="str">
            <v>DC: Identificar con las cabezas de sector los nuevos procesos de atención a PDV,en los sectores de educación, TIC, cultura, bienestar familiar, Trabajo y salud</v>
          </cell>
          <cell r="AE11" t="str">
            <v xml:space="preserve">CASTRO MURCIA SANDRA MARCELA </v>
          </cell>
        </row>
        <row r="12">
          <cell r="K12" t="str">
            <v>Administrativo</v>
          </cell>
          <cell r="Z12" t="str">
            <v>Servicios de distribución de ayudas técnicas para personas con discapacidad visual</v>
          </cell>
          <cell r="AB12" t="str">
            <v xml:space="preserve">DC: Alistamiento para las asesorías
</v>
          </cell>
          <cell r="AE12" t="str">
            <v>CASTRO ÑUNGO MARTHA EMILIA</v>
          </cell>
        </row>
        <row r="13">
          <cell r="K13" t="str">
            <v>Informatica y Tecnologia</v>
          </cell>
          <cell r="Z13" t="str">
            <v>Campañas de comunicación de los derechos de las personas con discapacidad y del marco jurídico nacional o internacional implementadas</v>
          </cell>
          <cell r="AB13" t="str">
            <v>DC: Gestión de acuerdos Interinstitucionales</v>
          </cell>
          <cell r="AE13" t="str">
            <v>CASTRO SALCEDO YOLANDA</v>
          </cell>
        </row>
        <row r="14">
          <cell r="K14" t="str">
            <v>Administracion Documental</v>
          </cell>
          <cell r="Z14" t="str">
            <v>Eventos de diálogo y difusión con  actores del entorno de Personas con Discapacidad sobre derechos y marco jurídico de discapacidad desarrollados</v>
          </cell>
          <cell r="AB14" t="str">
            <v>DC: Gestión en cambios de gobierno territorial</v>
          </cell>
          <cell r="AE14" t="str">
            <v>CELY OCAÑO HERMES ARMANDO</v>
          </cell>
        </row>
        <row r="15">
          <cell r="K15" t="str">
            <v>Evaluacion y Mejoramiento Institucional</v>
          </cell>
          <cell r="Z15" t="str">
            <v xml:space="preserve"> Asesorías dirigidas a personas naturales con discapacidad para  la participación y el ejercicio de sus derechos </v>
          </cell>
          <cell r="AB15" t="str">
            <v>DC: Fase I de las asesorías: Formación en bloque por departamento</v>
          </cell>
          <cell r="AE15" t="str">
            <v>CONTRATISTA</v>
          </cell>
        </row>
        <row r="16">
          <cell r="K16" t="str">
            <v>Todos</v>
          </cell>
          <cell r="Z16" t="str">
            <v xml:space="preserve"> Asesorías a organizaciones sociales, asociaciones de padres de familia, otros colectivos de personas con discapacidad, para  la participación y el ejercicio de los derechos de la población con discapacidad</v>
          </cell>
          <cell r="AB16" t="str">
            <v>DC: Fase II: Suministro de ayudas técnicas para la atención de la población con discapacidad visual</v>
          </cell>
          <cell r="AE16" t="str">
            <v>CHAVES NIETO ANDREA DEL PILAR</v>
          </cell>
        </row>
        <row r="17">
          <cell r="K17" t="str">
            <v>Algunos</v>
          </cell>
          <cell r="Z17" t="str">
            <v>Documentos de propuestas de reglamentación de las leyes que desarrollan los derechos de la población con discapacidad entregados</v>
          </cell>
          <cell r="AB17" t="str">
            <v>DC:  Fase III: Asistencia técnica por Institución Educativa por medios virtuales y de forma presencial en zonas donde no hay conectividad</v>
          </cell>
          <cell r="AE17" t="str">
            <v>CORREA BARRERA LUZ MARLENY</v>
          </cell>
        </row>
        <row r="18">
          <cell r="K18" t="str">
            <v>x</v>
          </cell>
          <cell r="Z18" t="str">
            <v xml:space="preserve">Programas de comunicación e información para las personas con discapacidad y las organizaciones de y para las personas con discapacidad </v>
          </cell>
          <cell r="AB18" t="str">
            <v>DC: Fase IV: Monitoreo y seguimiento</v>
          </cell>
          <cell r="AE18" t="str">
            <v>CORTES GALEANO SANDRA MARIA</v>
          </cell>
        </row>
        <row r="19">
          <cell r="K19" t="str">
            <v>x</v>
          </cell>
          <cell r="Z19" t="str">
            <v>Programas de asistencia legal para la población con discapacidad visual implementado</v>
          </cell>
          <cell r="AB19" t="str">
            <v>DC: Desarrollar alianzas estratégicas con organismos nacionales e internacionales que permitan el intercambio de activos tales como conocimiento y herramientas tecnológicas que faciliten la  atención de los derechos de la población con discapacidad visual.</v>
          </cell>
          <cell r="AE19" t="str">
            <v>COSSIO COSSIO MARTA CECILIA</v>
          </cell>
        </row>
        <row r="20">
          <cell r="K20" t="str">
            <v>x</v>
          </cell>
          <cell r="Z20" t="str">
            <v>Servicios de alfabetización digital a población con discapacidad visual</v>
          </cell>
          <cell r="AB20" t="str">
            <v>DC: Diseño del Programa Intersectorial de alfabetización digital para la población con discapacidad visual, docentes y operadores</v>
          </cell>
          <cell r="AE20" t="str">
            <v>CUADROS CORTES ANDREA CAROLINA</v>
          </cell>
        </row>
        <row r="21">
          <cell r="Z21" t="str">
            <v>Servicios de asesoría en accesibilidad web a instituciones públicas</v>
          </cell>
          <cell r="AB21" t="str">
            <v>DC: Gestión de recursos para financiar el Programa Intersectorial de alfabetización digital para la población con discapacidad visual, docentes y operadores</v>
          </cell>
          <cell r="AE21" t="str">
            <v xml:space="preserve">DELGADO ZARATE LUIS ARNULFO </v>
          </cell>
        </row>
        <row r="22">
          <cell r="Z22" t="str">
            <v>Servicios de capacitación en TIC a agentes educativos</v>
          </cell>
          <cell r="AB22" t="str">
            <v>DC: Presentación del Programa Intersectorial de alfabetización digital para la población con discapacidad visual, docentes y operadores</v>
          </cell>
          <cell r="AE22" t="str">
            <v xml:space="preserve">ESCUDERO PEREZ MARTHA CECILIA </v>
          </cell>
        </row>
        <row r="23">
          <cell r="Z23" t="str">
            <v>Aplicaciones para web o móviles accesibles a personas con discapacidad visual desarrolladas</v>
          </cell>
          <cell r="AB23" t="str">
            <v>DC: Gestión de equipos y servicios para incursión real en la vida digital</v>
          </cell>
          <cell r="AE23" t="str">
            <v>FANDIÑO HERRAN CRISTIAN LAREL</v>
          </cell>
        </row>
        <row r="24">
          <cell r="Z24" t="str">
            <v>Contenidos digitales accesibles a personas con discapacidad visual desarrollados</v>
          </cell>
          <cell r="AB24" t="str">
            <v>DC: Implementación del Programa Intersectorial de alfabetización digital para la población con discapacidad visual, docentes y operadores</v>
          </cell>
          <cell r="AE24" t="str">
            <v>FERNANDEZ GWINNER GUSTAVO ADOLFO</v>
          </cell>
        </row>
        <row r="25">
          <cell r="Z25" t="str">
            <v>Seguridad de la información mejorada</v>
          </cell>
          <cell r="AB25" t="str">
            <v>DC: Evaluación del Programa Intersectorial de alfabetización digital para la población con discapacidad visual, operadores y docentes</v>
          </cell>
          <cell r="AE25" t="str">
            <v xml:space="preserve">FORERO HERNANDEZ MARITZA </v>
          </cell>
        </row>
        <row r="26">
          <cell r="Z26" t="str">
            <v>Plataforma tecnológica actualizada</v>
          </cell>
          <cell r="AB26" t="str">
            <v>DC: Diseño del Programa Nacional de alfabetización  para la población con discapacidad</v>
          </cell>
          <cell r="AE26" t="str">
            <v>GODOY GUTIERREZ JOSE NELSON</v>
          </cell>
        </row>
        <row r="27">
          <cell r="Z27" t="str">
            <v>Espacios físicos y accesibilidad mejorados</v>
          </cell>
          <cell r="AB27" t="str">
            <v>DC: Gestión de recursos para financiar el Programa Nacional de alfabetización  para la población con discapacidad</v>
          </cell>
          <cell r="AE27" t="str">
            <v>GOMEZ MUÑOZ SANDRA MABEL</v>
          </cell>
        </row>
        <row r="28">
          <cell r="Z28" t="str">
            <v>Programa de gestión documental mejorado</v>
          </cell>
          <cell r="AB28" t="str">
            <v>DC: Presentación del Programa Nacional de alfabetización  para la población con discapacidad</v>
          </cell>
          <cell r="AE28" t="str">
            <v>GOMEZ NIÑO MARTHA DEL PILAR</v>
          </cell>
        </row>
        <row r="29">
          <cell r="Z29" t="str">
            <v>Sistema integrado de Gestión - mejorado</v>
          </cell>
          <cell r="AB29" t="str">
            <v>DC: Gestión de ayudas técnicas, equipos y materiales para la alfabetización</v>
          </cell>
          <cell r="AE29" t="str">
            <v xml:space="preserve">HERNANDEZ MATEUS RICARDO </v>
          </cell>
        </row>
        <row r="30">
          <cell r="Z30" t="str">
            <v>Programa de calidad de vida laboral mejorado</v>
          </cell>
          <cell r="AB30" t="str">
            <v>DC: Implementación del Programa Nacional de alfabetización  para la población con discapacidad</v>
          </cell>
          <cell r="AE30" t="str">
            <v>HERRERA GAMEZ MIRYAM YANETH</v>
          </cell>
        </row>
        <row r="31">
          <cell r="Z31" t="str">
            <v>Programa de salud ocupacional mejorado</v>
          </cell>
          <cell r="AB31" t="str">
            <v>DC: Evaluación del Programa Nacional de alfabetización  para la población con discapacidad</v>
          </cell>
          <cell r="AE31" t="str">
            <v>HOYOS CUBIDES LEIDY FERNANDA</v>
          </cell>
        </row>
        <row r="32">
          <cell r="Z32" t="str">
            <v>Programa de seguridad industrial mejorado</v>
          </cell>
          <cell r="AB32" t="str">
            <v>DC: Evaluar el desempeño de los procesos de atención a PDV mejorados o implementados en los sectores de educación, TIC, cultura, bienestar familiar, Trabajo y salud</v>
          </cell>
          <cell r="AE32" t="str">
            <v>HURTADO PEREA JOHANNA</v>
          </cell>
        </row>
        <row r="33">
          <cell r="Z33" t="str">
            <v>Manual de funciones y competencias actualizado de acuerdo a las necesidades preestablecidas</v>
          </cell>
          <cell r="AB33" t="str">
            <v>DC: Alistamiento y preparación líneas de diseño, adaptación y producción de libros hablados digitales accesibles</v>
          </cell>
          <cell r="AE33" t="str">
            <v>INFANTE DONOSO ANA TERESA</v>
          </cell>
        </row>
        <row r="34">
          <cell r="Z34" t="str">
            <v>Sistema de información de nómina actualizado e implementado</v>
          </cell>
          <cell r="AB34" t="str">
            <v xml:space="preserve">DC: Diseño, adaptación y producción de textos escolares digitales </v>
          </cell>
          <cell r="AE34" t="str">
            <v>JAIMES NIÑO ALICIA</v>
          </cell>
        </row>
        <row r="35">
          <cell r="Z35" t="str">
            <v>Modelo de evaluación de competencias laborales implementado</v>
          </cell>
          <cell r="AB35" t="str">
            <v xml:space="preserve">DC: Diseño, adaptación y producción de libros digitales, para educación superior </v>
          </cell>
          <cell r="AE35" t="str">
            <v>JIMENEZ JOHN FREDY</v>
          </cell>
        </row>
        <row r="36">
          <cell r="Z36" t="str">
            <v>Mejoramiento del proceso de defensa judicial</v>
          </cell>
          <cell r="AB36" t="str">
            <v>DC: Diseño, adaptación y producción de libros digitales sobre literatura</v>
          </cell>
          <cell r="AE36" t="str">
            <v>JIMENEZ VARGAS JOHN JAIRO</v>
          </cell>
        </row>
        <row r="37">
          <cell r="Z37" t="str">
            <v>Plan Institucional de capacitación ejecutado</v>
          </cell>
          <cell r="AB37" t="str">
            <v>DC: Consolidación de alianzas estratégicas</v>
          </cell>
          <cell r="AE37" t="str">
            <v>KING GARCES ENRIQUE EFRAIN</v>
          </cell>
        </row>
        <row r="38">
          <cell r="Z38" t="str">
            <v>Auditorías integrales realizadas</v>
          </cell>
          <cell r="AB38" t="str">
            <v>DC: Buscar cofinanciación para el desarrollo de las investigaciones</v>
          </cell>
          <cell r="AE38" t="str">
            <v>LATORRE ORTIZ EVELIO ALEXANDER</v>
          </cell>
        </row>
        <row r="39">
          <cell r="Z39" t="str">
            <v>Procesos del INCI mejorados</v>
          </cell>
          <cell r="AB39" t="str">
            <v>DC: Desarrollar las investigaciones</v>
          </cell>
          <cell r="AE39" t="str">
            <v>LOPEZ CORREA MYRIAM CRISTINA</v>
          </cell>
        </row>
        <row r="40">
          <cell r="Z40" t="str">
            <v>Rendición de cuentas realizadas</v>
          </cell>
          <cell r="AB40" t="str">
            <v>DC: Divulgar los prototipos de herramientas desarrolladas</v>
          </cell>
          <cell r="AE40" t="str">
            <v>LUCERO DIAZ CARLOS ANTONIO</v>
          </cell>
        </row>
        <row r="41">
          <cell r="Z41" t="str">
            <v>Sistema integrado de Gestión - mejorado</v>
          </cell>
          <cell r="AB41" t="str">
            <v>DC: Generar procesos de apropiación de los prototipos de herramientas desarrolladas</v>
          </cell>
          <cell r="AE41" t="str">
            <v>MAYA PEÑA LUIS IGNACIO</v>
          </cell>
        </row>
        <row r="42">
          <cell r="Z42" t="str">
            <v>Estrategia de Gobierno en línea implementada</v>
          </cell>
          <cell r="AB42" t="str">
            <v>DC: Implementar y mantener la plataforma tecnológica de la Biblioteca</v>
          </cell>
          <cell r="AE42" t="str">
            <v>MONTAÑEZ VARGAS DARIO JAVIER</v>
          </cell>
        </row>
        <row r="43">
          <cell r="AB43" t="str">
            <v>DC: Gestionar ratificación del tratado de Marrakech</v>
          </cell>
          <cell r="AE43" t="str">
            <v>MONTOYA FALLA PATRICIA</v>
          </cell>
        </row>
        <row r="44">
          <cell r="AB44" t="str">
            <v xml:space="preserve">DC: Constituir al INCI como intermediario de confianza del proyecto TIGAR (Trusted Intermediaries Global Accessible Resources) </v>
          </cell>
          <cell r="AE44" t="str">
            <v>MURILLO MORENO ANA MILENA</v>
          </cell>
        </row>
        <row r="45">
          <cell r="AB45" t="str">
            <v>DC: Prestar el servicio de Biblioteca</v>
          </cell>
          <cell r="AE45" t="str">
            <v>NAVARRO ROJAS LUIS FERNANDO</v>
          </cell>
        </row>
        <row r="46">
          <cell r="AB46" t="str">
            <v>DC: Estudio de necesidades de la población con discapacidad visual en materia de ayudas técnicas para la vida escolar</v>
          </cell>
          <cell r="AE46" t="str">
            <v>NIÑO SANABRIA SUHAI KARINA</v>
          </cell>
        </row>
        <row r="47">
          <cell r="AB47" t="str">
            <v>DC: Estudio de tecnología, ayuda y herramientas que se puedan producir en el INCI para facilitar la vida escolar de las personas con discapacidad visual</v>
          </cell>
          <cell r="AE47" t="str">
            <v>ORTIZ BERMUDEZ ESPERANZA</v>
          </cell>
        </row>
        <row r="48">
          <cell r="AB48" t="str">
            <v>DC: Estudio de tecnología, ayuda y herramientas que se puedan producir en el INCI para facilitar la vida escolar de las personas con discapacidad visual</v>
          </cell>
          <cell r="AE48" t="str">
            <v xml:space="preserve">ORTIZ PARRA VALENTINA </v>
          </cell>
        </row>
        <row r="49">
          <cell r="AB49" t="str">
            <v>DC: Estudio de tecnología, ayuda y herramientas que se puedan producir en el INCI para facilitar la vida escolar de las personas con discapacidad visual</v>
          </cell>
          <cell r="AE49" t="str">
            <v>ORTIZ TORRES LUZ HEDY</v>
          </cell>
        </row>
        <row r="50">
          <cell r="AB50" t="str">
            <v>DC: Estudio de tecnología, ayuda y herramientas que se puedan producir en el INCI para facilitar la vida escolar de las personas con discapacidad visual</v>
          </cell>
          <cell r="AE50" t="str">
            <v>OSPINA HERNANDEZ CRISTIAN</v>
          </cell>
        </row>
        <row r="51">
          <cell r="AB51" t="str">
            <v>DC: Busqueda de alternativas de financiación para ayudas técnicas</v>
          </cell>
          <cell r="AE51" t="str">
            <v>PAEZ ESCOBAR CLARA IRENE</v>
          </cell>
        </row>
        <row r="52">
          <cell r="AB52" t="str">
            <v>DC: Busqueda de alternativas de financiación para ayudas técnicas</v>
          </cell>
          <cell r="AE52" t="str">
            <v>PARDO BEJARANO AURA MARCELA</v>
          </cell>
        </row>
        <row r="53">
          <cell r="AB53" t="str">
            <v>DC: Busqueda de alternativas de financiación para ayudas técnicas</v>
          </cell>
          <cell r="AE53" t="str">
            <v>PARDO MORALES GLADYS MIREYA</v>
          </cell>
        </row>
        <row r="54">
          <cell r="AB54" t="str">
            <v>DC: Busqueda de alternativas de financiación para ayudas técnicas</v>
          </cell>
          <cell r="AE54" t="str">
            <v>PARRA BLANDON DIANA MARCELA</v>
          </cell>
        </row>
        <row r="55">
          <cell r="AB55" t="str">
            <v>DC: Implementación de un programa de modernización  de la tienda Tiflocolombia</v>
          </cell>
          <cell r="AE55" t="str">
            <v xml:space="preserve">PARRA DUSSAN CARLOS ALBERTO </v>
          </cell>
        </row>
        <row r="56">
          <cell r="AB56" t="str">
            <v>DC: Mercadeo social de las ayudas técnicas para personas con discapacidad visual</v>
          </cell>
          <cell r="AE56" t="str">
            <v>PARRA GAMBA OLGA YOLANDA</v>
          </cell>
        </row>
        <row r="57">
          <cell r="AB57" t="str">
            <v>DC: Localizar Instituciones educativas y estudiantes objetivo con discapacidad visual</v>
          </cell>
          <cell r="AE57" t="str">
            <v>PEÑA CASTAÑEDA GLORIA JANNETH</v>
          </cell>
        </row>
        <row r="58">
          <cell r="AB58" t="str">
            <v>DC: Estudiar las necesidades de dotación a Instituciones educativas</v>
          </cell>
          <cell r="AE58" t="str">
            <v>PULIDO CASAS GUSTAVO</v>
          </cell>
        </row>
        <row r="59">
          <cell r="AB59" t="str">
            <v>DC: Planificar la producción de libros y textos escolares en formatos accesibles de braille, relieve, macrotipo y digitales y otras ayudas técnicas</v>
          </cell>
          <cell r="AE59" t="str">
            <v>RAMIREZ CALDERON MARY SOL</v>
          </cell>
        </row>
        <row r="60">
          <cell r="AB60" t="str">
            <v>DC: Formular un plan de distribución de libros y textos en formatos accesibles y ayudas técnicas</v>
          </cell>
          <cell r="AE60" t="str">
            <v>RAMIREZ OSORIO SANDRA MILENA</v>
          </cell>
        </row>
        <row r="61">
          <cell r="AB61" t="str">
            <v>DC: Gestionar la adquisición de recursos para la producción de libros y textos escolares en formatos accesibles de braille, relieve, macrotipo y digitales y otras ayudas técnicas</v>
          </cell>
          <cell r="AE61" t="str">
            <v>RODRIGUEZ ALVAREZ SANTIAGO ADOLFO</v>
          </cell>
        </row>
        <row r="62">
          <cell r="AB62" t="str">
            <v>DC: Realización de la producción</v>
          </cell>
          <cell r="AE62" t="str">
            <v>ROMERO RAMIREZ CLARA INES</v>
          </cell>
        </row>
        <row r="63">
          <cell r="AB63" t="str">
            <v>DC: Gestionar la logística de transporte y entrega de libros y textos en formatos accesibles y ayudas técnicas</v>
          </cell>
          <cell r="AE63" t="str">
            <v xml:space="preserve">SANCHEZ CANTOR GLADYS </v>
          </cell>
        </row>
        <row r="64">
          <cell r="AB64" t="str">
            <v>DC: Realizar las entregas de libros y textos en formatos accesibles y ayudas técnicas</v>
          </cell>
          <cell r="AE64" t="str">
            <v>SANTOYO ROMERO YESID FERNANDO</v>
          </cell>
        </row>
        <row r="65">
          <cell r="AB65" t="str">
            <v>DC: Verificar entregas y uso de libros y textos en formatos accesibles y ayudas técnicas</v>
          </cell>
          <cell r="AE65" t="str">
            <v>SERRANO MORENO MARIA MARLEN</v>
          </cell>
        </row>
        <row r="66">
          <cell r="AB66" t="str">
            <v>DC: Formular proyectos de investigación o innovación, articulados con otros organismos del Estado.</v>
          </cell>
          <cell r="AE66" t="str">
            <v>SIERRA USAQUEN HECTOR HUGO</v>
          </cell>
        </row>
        <row r="67">
          <cell r="AB67" t="str">
            <v>DC: Buscar cofinanciación para el desarrollo de las investigaciones</v>
          </cell>
          <cell r="AE67" t="str">
            <v>TORRES PICO CARLOS IVAN</v>
          </cell>
        </row>
        <row r="68">
          <cell r="AB68" t="str">
            <v>DC: Desarrollar las investigaciones</v>
          </cell>
          <cell r="AE68" t="str">
            <v>ULLOA SUAVITA LUZ ANGELA</v>
          </cell>
        </row>
        <row r="69">
          <cell r="AB69" t="str">
            <v>DC: Divulgar los prototipos de herramientas desarrolladas</v>
          </cell>
          <cell r="AE69" t="str">
            <v>URIBE PITA ELIANA</v>
          </cell>
        </row>
        <row r="70">
          <cell r="AB70" t="str">
            <v>DC: Generar procesos de apropiación de los prototipos de herramientas desarrolladas</v>
          </cell>
          <cell r="AE70" t="str">
            <v>VALDES LAGUNA CLAUDIA ALEJANDRA</v>
          </cell>
        </row>
        <row r="71">
          <cell r="AB71" t="str">
            <v>FP: Elaborar piezas de información y comunicación sobre derechos de personas con discapacidad visual</v>
          </cell>
          <cell r="AE71" t="str">
            <v>VERDUGO SANCHEZ ESPERANZA</v>
          </cell>
        </row>
        <row r="72">
          <cell r="AB72" t="str">
            <v>FP: Diseñar campañas para la divulgación de los derechos de las personas con discapacidad visual</v>
          </cell>
          <cell r="AE72" t="str">
            <v>YANKEN CIFUENTES VLADIMIR</v>
          </cell>
        </row>
        <row r="73">
          <cell r="AB73" t="str">
            <v>FP: Ejecutar las campañas de divulgación de los derechos de las personas con discapacidad visual</v>
          </cell>
        </row>
        <row r="74">
          <cell r="AB74" t="str">
            <v>FP: Implementar canales de divulgación de la información sobre derechos a las personas con discapacidad</v>
          </cell>
        </row>
        <row r="75">
          <cell r="AB75" t="str">
            <v>FP: Publicar información sobre los derechos de personas con discapacidad</v>
          </cell>
        </row>
        <row r="76">
          <cell r="AB76" t="str">
            <v>FP: Brindar espacios de diálogo entre la población con Discapacidad y las entidades públicas, a través de los canales virtuales de comunicación del INCI</v>
          </cell>
        </row>
        <row r="77">
          <cell r="AB77" t="str">
            <v>FP: Brindar espacios de diálogo entre la población con Discapacidad y las entidades públicas de forma presencial</v>
          </cell>
        </row>
        <row r="78">
          <cell r="AB78" t="str">
            <v>FP: Alistamiento para las asesorías a organizaciones de personas con discapacidad u otros colectivos</v>
          </cell>
        </row>
        <row r="79">
          <cell r="AB79" t="str">
            <v>FP: Ejecutar las actividades de asistencia técnica de los respectivos planes de trabajo para las asesorías a organizaciones de personas con discapacidad u otros colectivos</v>
          </cell>
        </row>
        <row r="80">
          <cell r="AB80" t="str">
            <v>FP: Monitoreo y seguimiento a las asesorías a organizaciones de personas con discapacidad u otros colectivos</v>
          </cell>
        </row>
        <row r="81">
          <cell r="AB81" t="str">
            <v>FP: Desarrollar eventos de discusión, retroalimentación, construccion y evaluacion con  actores del entorno de la Personas Discapacidad sobre procesos de participación y el ejercicio de los derechos</v>
          </cell>
        </row>
        <row r="82">
          <cell r="AB82" t="str">
            <v>FP: Alistamiento para las asesorías a  personas naturales con discapacidad</v>
          </cell>
        </row>
        <row r="83">
          <cell r="AB83" t="str">
            <v>FP: Ejecutar las actividades de asistencia técnica de los respectivos planes de trabajo de asesorías a  personas naturales con discapacidad</v>
          </cell>
        </row>
        <row r="84">
          <cell r="AB84" t="str">
            <v>FP: Monitoreo y seguimiento a las asesorías a  personas naturales con discapacidad</v>
          </cell>
        </row>
        <row r="85">
          <cell r="AB85" t="str">
            <v>FP: Elaborar  para presentación a las entidades correspondientes documentos de propuestas y proyectos de reglamento de las leyes que regulan la discapacidad en el pais.</v>
          </cell>
        </row>
        <row r="86">
          <cell r="AB86" t="str">
            <v>FP: Realizar seguimiento a las propuestas presentadas para la reglamentación de la atención de derechos de la Personas de Discapacidad</v>
          </cell>
        </row>
        <row r="87">
          <cell r="AB87" t="str">
            <v>FP: Desarrollar espacios de participación para la construcción de proyectos de reglamento  de las leyes que desarrollan los derechos de las personas con discapacidad</v>
          </cell>
        </row>
        <row r="88">
          <cell r="AB88" t="str">
            <v xml:space="preserve">FP: Difundir la información necesaria y pertinente para el adecuado ejercicio de la participación de las personas con discapacidad
</v>
          </cell>
        </row>
        <row r="89">
          <cell r="AB89" t="str">
            <v>FP: Implementar canales de comunicación, medios y recursos  para el fortalecimiento y articulación de la red de organizaciones de y para personas con discapacidad</v>
          </cell>
        </row>
        <row r="90">
          <cell r="AB90" t="str">
            <v xml:space="preserve">FP: Implementar  un programa de asistencia legal a las personas con discapacidad visual, sus cuidadores y sus familias para la exigencia de sus derechos.
</v>
          </cell>
        </row>
        <row r="91">
          <cell r="AB91" t="str">
            <v>FP: Crear una red de apoyo legal a las personas con discapacidad visual, través de distintas organizaciones del país</v>
          </cell>
        </row>
        <row r="92">
          <cell r="AB92" t="str">
            <v xml:space="preserve">MP: Adquirir equipos, mobiliario, materiales y servicios para mejorar la plataforma tecnológica de información y comunicaciones
</v>
          </cell>
        </row>
        <row r="93">
          <cell r="AB93" t="str">
            <v>MP: Mantener los equipos, mobiliario e infraestructura de la plataforma tecnológica de información y comunicaciones</v>
          </cell>
        </row>
        <row r="94">
          <cell r="AB94" t="str">
            <v>MP: Adquirir aplicativos y software requeridos para mejorar la eficiencia de los procesos de la entidad</v>
          </cell>
        </row>
        <row r="95">
          <cell r="AB95" t="str">
            <v>MP: Realizar el mantenimiento de aplicativos y sistemas de información, con que cuenta la entidad actualmente.</v>
          </cell>
        </row>
        <row r="96">
          <cell r="AB96" t="str">
            <v xml:space="preserve">MP: Adquirir equipo,  mobiliario, materiales y servicios necesario para mejorar la seguridad de la información
</v>
          </cell>
        </row>
        <row r="97">
          <cell r="AB97" t="str">
            <v>MP: Implementar la política de seguridad informática</v>
          </cell>
        </row>
        <row r="98">
          <cell r="AB98" t="str">
            <v>MP: Prevenir el riesgo de fuga de información a través de un sistema de control de información de mercadeo de la imprenta.</v>
          </cell>
        </row>
        <row r="99">
          <cell r="AB99" t="str">
            <v xml:space="preserve">MP: Efectuar la adecuación y mejoramiento de espacios físicos y redes electricas.
</v>
          </cell>
        </row>
        <row r="100">
          <cell r="AB100" t="str">
            <v>MP: Adaptar y señalizar las áreas de circulación para los servidores públicos con discapacidad</v>
          </cell>
        </row>
        <row r="101">
          <cell r="AB101" t="str">
            <v>MP: Adquirir equipo, mobiliario, materiales y servicios necesarios para una adecuada gestión documental, gestion ambiental en concordancia con  las normas.</v>
          </cell>
        </row>
        <row r="102">
          <cell r="AB102" t="str">
            <v>MP: Efectuar la organización y disposición final del archivo del INCI de conformidad con las normas</v>
          </cell>
        </row>
        <row r="103">
          <cell r="AB103" t="str">
            <v xml:space="preserve">MP: Implementar TRD actualizadas
</v>
          </cell>
        </row>
        <row r="104">
          <cell r="AB104" t="str">
            <v xml:space="preserve">MP: Reemplazar por formularios electrónicos los documentos que han sido identificados viables de acuerdo al decreto 2609 de 2012.
</v>
          </cell>
        </row>
        <row r="105">
          <cell r="AB105" t="str">
            <v xml:space="preserve">MP: Ajustar procedimientos en la medida que se incorporen los formularios electrónicos que han sido identificado viables
</v>
          </cell>
        </row>
        <row r="106">
          <cell r="AB106" t="str">
            <v xml:space="preserve">MP: Generar inventario de documentos vitales y esenciales ( estos documentos permiten que  la entidad continúe su normal desarrollo en caso de siniestro) actualizado
</v>
          </cell>
        </row>
        <row r="107">
          <cell r="AB107" t="str">
            <v xml:space="preserve">MP: Implementar Plan de Emergencia para la atención de riesgos de los documentos ajustado e implementado
</v>
          </cell>
        </row>
        <row r="108">
          <cell r="AB108" t="str">
            <v xml:space="preserve">MP: Convertir documentos físicos-folios a documentos electrónicos y organizados 
</v>
          </cell>
        </row>
        <row r="109">
          <cell r="AB109" t="str">
            <v xml:space="preserve">MP: Actualizar Sistema de información (Orfeo) con documentos digitalizados y accesibles
</v>
          </cell>
        </row>
        <row r="110">
          <cell r="AB110" t="str">
            <v xml:space="preserve">MP: Identificar y migrar los documentos  que se encuentran en soportes obsoletos 
</v>
          </cell>
        </row>
        <row r="111">
          <cell r="AB111" t="str">
            <v xml:space="preserve">MP: Mitigar los riesgos generados en el espacio físico destinado para el archivo.
</v>
          </cell>
        </row>
        <row r="112">
          <cell r="AB112" t="str">
            <v xml:space="preserve">MP: Realizar auditorías de gestión documental 
</v>
          </cell>
        </row>
        <row r="113">
          <cell r="AB113" t="str">
            <v>MP: Reinducir a los funcionarios en Gestión Documental</v>
          </cell>
        </row>
        <row r="114">
          <cell r="AB114" t="str">
            <v>MP: Adquirir o Mantener las certicaciones de normas de gestion de conformidad con las normas que regulan las materias.</v>
          </cell>
        </row>
        <row r="115">
          <cell r="AB115" t="str">
            <v>MP: Actualizar las competencias en la materia de servidores públicos</v>
          </cell>
        </row>
        <row r="116">
          <cell r="AB116" t="str">
            <v>MP: Realizar actividades de difusión concernientes al Sistema Integrado de Gestión para su apropiación, implementación y gestión</v>
          </cell>
        </row>
        <row r="117">
          <cell r="AB117" t="str">
            <v xml:space="preserve">MP: Desarrollar medición de clima organizacional.
</v>
          </cell>
        </row>
        <row r="118">
          <cell r="AB118" t="str">
            <v>MP: Implementar acciones de bienestar para reducir el riesgo psicosocial</v>
          </cell>
        </row>
        <row r="119">
          <cell r="AB119" t="str">
            <v xml:space="preserve">MP:  Adquirir equipo, mobiliario, materiales y servicios necesarios para  el mejoramiento de los puestos de trabajo en partícular de las personas con discapacidad. 
</v>
          </cell>
        </row>
        <row r="120">
          <cell r="AB120" t="str">
            <v xml:space="preserve">MP: Realizar programas de salud preventiva para reducir el riesgo de enfermedades laborales.
</v>
          </cell>
        </row>
        <row r="121">
          <cell r="AB121" t="str">
            <v>MP: Implementar un programa anual de vigilancia epidemiologica dirigidos a funcionarios y contratistas.</v>
          </cell>
        </row>
        <row r="122">
          <cell r="AB122" t="str">
            <v xml:space="preserve">MP: Adquirir equipo,  mobiliario, materiales y servicios necesario para una adecuada gestión de la seguridad industrial, en particular de los servidores públicos en condición de discapacidad. 
</v>
          </cell>
        </row>
        <row r="123">
          <cell r="AB123" t="str">
            <v>MP: Implementar un programa de prevención de accidentes e incidentes.</v>
          </cell>
        </row>
        <row r="124">
          <cell r="AB124" t="str">
            <v>MP: Elaborar Manual de Funciones actualizado de acuerdo al Decreto 1785 con Gestión Humana y la Oficina Asesora de Planeación</v>
          </cell>
        </row>
        <row r="125">
          <cell r="AB125" t="str">
            <v>MP: Realizar la migración de datos del software antiguo al nuevo a instalar.
Instalar el nuevo software de Nómina para la entidad</v>
          </cell>
        </row>
        <row r="126">
          <cell r="AB126" t="str">
            <v>MP: Realizar mediciones de clima organizacional.</v>
          </cell>
        </row>
        <row r="127">
          <cell r="AB127" t="str">
            <v xml:space="preserve">MP: Revisión de los procesos judiciales incluyendo el saneamiento de inmuebles
</v>
          </cell>
        </row>
        <row r="128">
          <cell r="AB128" t="str">
            <v xml:space="preserve">MP: Implementar plan de depuración de bienes muebles </v>
          </cell>
        </row>
        <row r="129">
          <cell r="AB129" t="str">
            <v>MP: Realizar el plan de defensa judicial</v>
          </cell>
        </row>
        <row r="130">
          <cell r="AB130" t="str">
            <v>MP: Ejecutar el plan de defensa judicial</v>
          </cell>
        </row>
        <row r="131">
          <cell r="AB131" t="str">
            <v>MP: 
Elaboración del Plan Institucional de capacitación</v>
          </cell>
        </row>
        <row r="132">
          <cell r="AB132" t="str">
            <v>MP: 
EjecucIón del Plan Institucional de capacitación</v>
          </cell>
        </row>
        <row r="133">
          <cell r="AB133" t="str">
            <v xml:space="preserve">MP: Evaluación del Plan Institucional de capacitación
</v>
          </cell>
        </row>
        <row r="134">
          <cell r="AB134" t="str">
            <v>MP: 
Capacitar a los funcionarios en supervisión contractual</v>
          </cell>
        </row>
        <row r="135">
          <cell r="AB135" t="str">
            <v>MP: Capacitar y preparar a funcionarios en la elaboración de estudios previos</v>
          </cell>
        </row>
        <row r="136">
          <cell r="AB136" t="str">
            <v xml:space="preserve">MP: 
Formar equipo de Auditores Integrales 
</v>
          </cell>
        </row>
        <row r="137">
          <cell r="AB137" t="str">
            <v>MP: 
Formar y Evaluar a Funcionarios del INCI en SIG</v>
          </cell>
        </row>
        <row r="138">
          <cell r="AB138" t="str">
            <v xml:space="preserve">MP: 
Elaboración del Plan de auditorías
</v>
          </cell>
        </row>
        <row r="139">
          <cell r="AB139" t="str">
            <v>MP: Ejecución del Plan de Auditorías</v>
          </cell>
        </row>
        <row r="140">
          <cell r="AB140" t="str">
            <v>MP: Evaluación del Plan de auditorías</v>
          </cell>
        </row>
        <row r="141">
          <cell r="AB141" t="str">
            <v xml:space="preserve">MP: Implementar en base a las auditorias integrales,  estrategias de comunicación del SIG
</v>
          </cell>
        </row>
        <row r="142">
          <cell r="AB142" t="str">
            <v xml:space="preserve">MP: 
Implementar un programa de auditoría de comisiones
</v>
          </cell>
        </row>
        <row r="143">
          <cell r="AB143" t="str">
            <v>MP: Implementar un programa de auditorías a PQRS</v>
          </cell>
        </row>
        <row r="144">
          <cell r="AB144" t="str">
            <v>MP: Realizar un diagnostico integral de los procesos para llevar a cabo una reingeniería integral de la entidad</v>
          </cell>
        </row>
        <row r="145">
          <cell r="AB145" t="str">
            <v xml:space="preserve">MP: Autorevisar y autoevaluar los distintos procesos del SIG.
</v>
          </cell>
        </row>
        <row r="146">
          <cell r="AB146" t="str">
            <v xml:space="preserve">MP: Implementar Plan de Optimización hecho por Min TIC para el proceso de Producción y Mercadeo así como la implementación de acciones de mejora para reestructurar los 14 procesos
</v>
          </cell>
        </row>
        <row r="147">
          <cell r="AB147" t="str">
            <v xml:space="preserve">MP: 
Implementar un sistema de almacenamiento y control de productos en proceso y materia prima para la imprenta para prevenir el riesgo de pérdida de recursos
</v>
          </cell>
        </row>
        <row r="148">
          <cell r="AB148" t="str">
            <v xml:space="preserve">MP: 
Implementar estrategias de mercadeo social actualizadas e implementadas para la tienda Tiflocolombia
</v>
          </cell>
        </row>
        <row r="149">
          <cell r="AB149" t="str">
            <v xml:space="preserve">MP: Implementar acciones de mejora a procesos reestructurados
</v>
          </cell>
        </row>
        <row r="150">
          <cell r="AB150" t="str">
            <v xml:space="preserve">MP:  Establecer los mecanismos eficientes para la rendición de cuentas de la Entidad, evidenciando transparencia en la gestión de la administración pública. 
</v>
          </cell>
        </row>
        <row r="151">
          <cell r="AB151" t="str">
            <v>MP: Elaborar y actualizar el Plan de Desarrollo Informático y Política de Seguridad Informática</v>
          </cell>
        </row>
        <row r="152">
          <cell r="AB152" t="str">
            <v xml:space="preserve">MP: Diseñar, Implementar  y mantener el Sistema de gestión de tecnología </v>
          </cell>
        </row>
        <row r="153">
          <cell r="AB153" t="str">
            <v>MP: Ajustar y mantener el nivel AAA de accesibilidad  para la población con discapacidad visual en la página web y los contenidos</v>
          </cell>
        </row>
        <row r="154">
          <cell r="AB154" t="str">
            <v>MP: Capacitar a funcionarios de la entidad   en lineamientos de Gobierno en línea para mejorar el desempeño institucional</v>
          </cell>
        </row>
        <row r="155">
          <cell r="AB155" t="str">
            <v>MP: Diseñar, implementar y mantener el plan de promoción y divulgación de la Estrategia de Gobierno en Linea</v>
          </cell>
        </row>
        <row r="156">
          <cell r="AB156" t="str">
            <v>MP: Diseñar, implementar y mantener el Esquema de monitoreo y evaluación de la estrategia GEL</v>
          </cell>
        </row>
        <row r="157">
          <cell r="AB157" t="str">
            <v>MP: Complementar y actualizar permanentemente la Caracterización de usuarios</v>
          </cell>
        </row>
        <row r="158">
          <cell r="AB158" t="str">
            <v>MP: Diseñar e implementar el plan de participación ciudadana por medios electrónicos</v>
          </cell>
        </row>
        <row r="159">
          <cell r="AB159" t="str">
            <v>MP: Diseñar, implementar y mantener el Sistema de Consulta interactiva de información sobre discapacidad visual (Mesa de ayuda y emisora virtual)</v>
          </cell>
        </row>
        <row r="160">
          <cell r="AB160" t="str">
            <v>MP: Diseñar e implementar el Plan de automatización y optimización de los procesos misionales</v>
          </cell>
        </row>
        <row r="161">
          <cell r="AB161" t="str">
            <v>MP: Diseñar e implementar Espacios de innovación abierta</v>
          </cell>
        </row>
        <row r="162">
          <cell r="AB162" t="str">
            <v>Otra actividad</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inci.gov.co/transparencia/sites/default/files/atencion_al_ciudadano/pdf/INFORME%201%202018%20PQRSD%20Web.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43"/>
  <sheetViews>
    <sheetView tabSelected="1" topLeftCell="A4" workbookViewId="0">
      <selection activeCell="K8" sqref="K8"/>
    </sheetView>
  </sheetViews>
  <sheetFormatPr baseColWidth="10" defaultRowHeight="15"/>
  <cols>
    <col min="1" max="1" width="30.42578125" style="82" customWidth="1"/>
    <col min="2" max="2" width="16" customWidth="1"/>
    <col min="3" max="3" width="17.7109375" customWidth="1"/>
    <col min="4" max="4" width="10.42578125" bestFit="1" customWidth="1"/>
    <col min="5" max="5" width="34.85546875" customWidth="1"/>
    <col min="6" max="6" width="10.85546875" customWidth="1"/>
  </cols>
  <sheetData>
    <row r="1" spans="1:6">
      <c r="A1" s="78" t="s">
        <v>181</v>
      </c>
    </row>
    <row r="2" spans="1:6">
      <c r="A2" s="78" t="s">
        <v>289</v>
      </c>
    </row>
    <row r="3" spans="1:6">
      <c r="A3" s="78" t="s">
        <v>182</v>
      </c>
      <c r="B3" s="79" t="s">
        <v>288</v>
      </c>
    </row>
    <row r="4" spans="1:6">
      <c r="A4" s="78" t="s">
        <v>183</v>
      </c>
      <c r="B4" s="79" t="s">
        <v>184</v>
      </c>
    </row>
    <row r="6" spans="1:6" s="82" customFormat="1" ht="45" customHeight="1">
      <c r="A6" s="80" t="s">
        <v>185</v>
      </c>
      <c r="B6" s="81" t="s">
        <v>186</v>
      </c>
      <c r="C6" s="81" t="s">
        <v>187</v>
      </c>
      <c r="D6" s="80" t="s">
        <v>188</v>
      </c>
      <c r="E6" s="80" t="s">
        <v>189</v>
      </c>
      <c r="F6" s="152"/>
    </row>
    <row r="7" spans="1:6" ht="90">
      <c r="A7" s="1" t="s">
        <v>190</v>
      </c>
      <c r="B7" s="83">
        <v>4</v>
      </c>
      <c r="C7" s="84">
        <v>3</v>
      </c>
      <c r="D7" s="162">
        <f t="shared" ref="D7:D13" si="0">+C7/B7</f>
        <v>0.75</v>
      </c>
      <c r="E7" s="86" t="s">
        <v>271</v>
      </c>
      <c r="F7" s="87"/>
    </row>
    <row r="8" spans="1:6" ht="60" customHeight="1">
      <c r="A8" s="1" t="s">
        <v>191</v>
      </c>
      <c r="B8" s="83">
        <v>1</v>
      </c>
      <c r="C8" s="84">
        <v>0.7</v>
      </c>
      <c r="D8" s="162">
        <f t="shared" si="0"/>
        <v>0.7</v>
      </c>
      <c r="E8" s="163" t="s">
        <v>270</v>
      </c>
      <c r="F8" s="87"/>
    </row>
    <row r="9" spans="1:6" ht="45">
      <c r="A9" s="1" t="s">
        <v>192</v>
      </c>
      <c r="B9" s="83">
        <v>6</v>
      </c>
      <c r="C9" s="84">
        <v>3</v>
      </c>
      <c r="D9" s="88">
        <f t="shared" si="0"/>
        <v>0.5</v>
      </c>
      <c r="E9" s="86" t="s">
        <v>193</v>
      </c>
      <c r="F9" s="87"/>
    </row>
    <row r="10" spans="1:6" ht="45">
      <c r="A10" s="1" t="s">
        <v>194</v>
      </c>
      <c r="B10" s="83">
        <v>3</v>
      </c>
      <c r="C10" s="84">
        <v>3</v>
      </c>
      <c r="D10" s="85">
        <f t="shared" si="0"/>
        <v>1</v>
      </c>
      <c r="E10" s="86" t="s">
        <v>273</v>
      </c>
      <c r="F10" s="87"/>
    </row>
    <row r="11" spans="1:6" ht="114" customHeight="1">
      <c r="A11" s="1" t="s">
        <v>195</v>
      </c>
      <c r="B11" s="83">
        <v>3</v>
      </c>
      <c r="C11" s="89">
        <v>2.9</v>
      </c>
      <c r="D11" s="85">
        <f t="shared" si="0"/>
        <v>0.96666666666666667</v>
      </c>
      <c r="E11" s="86" t="s">
        <v>272</v>
      </c>
      <c r="F11" s="90"/>
    </row>
    <row r="12" spans="1:6" ht="90">
      <c r="A12" s="1" t="s">
        <v>196</v>
      </c>
      <c r="B12" s="83">
        <v>16</v>
      </c>
      <c r="C12" s="84">
        <v>14.2</v>
      </c>
      <c r="D12" s="85">
        <f t="shared" si="0"/>
        <v>0.88749999999999996</v>
      </c>
      <c r="E12" s="86" t="s">
        <v>247</v>
      </c>
      <c r="F12" s="90"/>
    </row>
    <row r="13" spans="1:6" ht="30">
      <c r="A13" s="1" t="s">
        <v>197</v>
      </c>
      <c r="B13" s="83">
        <v>1</v>
      </c>
      <c r="C13" s="84">
        <v>1</v>
      </c>
      <c r="D13" s="85">
        <f t="shared" si="0"/>
        <v>1</v>
      </c>
      <c r="E13" s="83"/>
      <c r="F13" s="91"/>
    </row>
    <row r="14" spans="1:6" ht="23.25" customHeight="1">
      <c r="A14" s="92" t="s">
        <v>198</v>
      </c>
      <c r="B14" s="168">
        <f>SUM(B7:B13)</f>
        <v>34</v>
      </c>
      <c r="C14" s="169">
        <f>SUM(C7:C13)</f>
        <v>27.799999999999997</v>
      </c>
      <c r="D14" s="170">
        <f>AVERAGE(D7:D13)</f>
        <v>0.82916666666666672</v>
      </c>
      <c r="E14" s="168" t="s">
        <v>275</v>
      </c>
      <c r="F14" s="93"/>
    </row>
    <row r="15" spans="1:6">
      <c r="A15" s="179" t="s">
        <v>284</v>
      </c>
    </row>
    <row r="16" spans="1:6">
      <c r="A16" s="179"/>
    </row>
    <row r="17" spans="1:2">
      <c r="A17" s="78" t="s">
        <v>199</v>
      </c>
    </row>
    <row r="18" spans="1:2">
      <c r="A18" s="78" t="s">
        <v>200</v>
      </c>
      <c r="B18" s="94"/>
    </row>
    <row r="19" spans="1:2">
      <c r="A19" s="78" t="s">
        <v>201</v>
      </c>
      <c r="B19" s="95"/>
    </row>
    <row r="20" spans="1:2">
      <c r="A20" s="78" t="s">
        <v>202</v>
      </c>
      <c r="B20" s="96"/>
    </row>
    <row r="22" spans="1:2">
      <c r="A22" s="78" t="s">
        <v>283</v>
      </c>
    </row>
    <row r="29" spans="1:2">
      <c r="A29" s="78"/>
    </row>
    <row r="33" spans="1:3">
      <c r="A33" s="78"/>
    </row>
    <row r="34" spans="1:3">
      <c r="A34" s="78"/>
    </row>
    <row r="35" spans="1:3">
      <c r="A35" s="78"/>
    </row>
    <row r="36" spans="1:3">
      <c r="A36" s="78"/>
    </row>
    <row r="37" spans="1:3">
      <c r="A37" s="78"/>
    </row>
    <row r="41" spans="1:3" ht="47.25" customHeight="1">
      <c r="A41" s="221"/>
      <c r="B41" s="221"/>
      <c r="C41" s="221"/>
    </row>
    <row r="42" spans="1:3" ht="47.25" customHeight="1">
      <c r="A42" s="221"/>
      <c r="B42" s="221"/>
      <c r="C42" s="221"/>
    </row>
    <row r="43" spans="1:3" ht="34.5" customHeight="1">
      <c r="A43" s="222"/>
      <c r="B43" s="222"/>
      <c r="C43" s="222"/>
    </row>
  </sheetData>
  <mergeCells count="3">
    <mergeCell ref="A41:C41"/>
    <mergeCell ref="A42:C42"/>
    <mergeCell ref="A43:C43"/>
  </mergeCells>
  <printOptions horizontalCentered="1" verticalCentered="1"/>
  <pageMargins left="0.70866141732283472" right="0.70866141732283472" top="0.15748031496062992" bottom="0" header="0.11811023622047245" footer="0.31496062992125984"/>
  <pageSetup paperSize="5" scale="80"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2"/>
  <sheetViews>
    <sheetView showGridLines="0" view="pageBreakPreview" zoomScaleNormal="70" zoomScaleSheetLayoutView="100" workbookViewId="0">
      <pane ySplit="3" topLeftCell="A4" activePane="bottomLeft" state="frozen"/>
      <selection pane="bottomLeft" activeCell="F7" sqref="F7"/>
    </sheetView>
  </sheetViews>
  <sheetFormatPr baseColWidth="10" defaultColWidth="11.42578125" defaultRowHeight="12.75"/>
  <cols>
    <col min="1" max="1" width="5" style="193" customWidth="1"/>
    <col min="2" max="2" width="23.7109375" style="193" customWidth="1"/>
    <col min="3" max="3" width="24.28515625" style="193" customWidth="1"/>
    <col min="4" max="4" width="23.140625" style="193" customWidth="1"/>
    <col min="5" max="5" width="23.85546875" style="193" customWidth="1"/>
    <col min="6" max="6" width="18" style="204" customWidth="1"/>
    <col min="7" max="7" width="35.140625" style="204" hidden="1" customWidth="1"/>
    <col min="8" max="8" width="49.5703125" style="193" customWidth="1"/>
    <col min="9" max="9" width="60.28515625" style="193" customWidth="1"/>
    <col min="10" max="10" width="11.42578125" style="203"/>
    <col min="11" max="16384" width="11.42578125" style="193"/>
  </cols>
  <sheetData>
    <row r="1" spans="1:10" s="180" customFormat="1" ht="15.75" thickBot="1">
      <c r="A1" s="226" t="s">
        <v>40</v>
      </c>
      <c r="B1" s="223" t="s">
        <v>0</v>
      </c>
      <c r="C1" s="224"/>
      <c r="D1" s="224"/>
      <c r="E1" s="224"/>
      <c r="F1" s="225"/>
      <c r="G1" s="227" t="s">
        <v>286</v>
      </c>
      <c r="H1" s="227" t="s">
        <v>287</v>
      </c>
      <c r="I1" s="228" t="s">
        <v>203</v>
      </c>
      <c r="J1" s="228"/>
    </row>
    <row r="2" spans="1:10" s="180" customFormat="1" ht="32.25" customHeight="1" thickBot="1">
      <c r="A2" s="226"/>
      <c r="B2" s="181"/>
      <c r="C2" s="182"/>
      <c r="D2" s="182"/>
      <c r="E2" s="182"/>
      <c r="F2" s="183"/>
      <c r="G2" s="227"/>
      <c r="H2" s="227"/>
      <c r="I2" s="229" t="s">
        <v>285</v>
      </c>
      <c r="J2" s="229"/>
    </row>
    <row r="3" spans="1:10" s="188" customFormat="1" ht="13.5" thickBot="1">
      <c r="A3" s="226"/>
      <c r="B3" s="184" t="s">
        <v>1</v>
      </c>
      <c r="C3" s="185" t="s">
        <v>3</v>
      </c>
      <c r="D3" s="185" t="s">
        <v>4</v>
      </c>
      <c r="E3" s="185" t="s">
        <v>5</v>
      </c>
      <c r="F3" s="186" t="s">
        <v>6</v>
      </c>
      <c r="G3" s="227"/>
      <c r="H3" s="227"/>
      <c r="I3" s="187" t="s">
        <v>204</v>
      </c>
      <c r="J3" s="187" t="s">
        <v>205</v>
      </c>
    </row>
    <row r="4" spans="1:10" ht="51">
      <c r="A4" s="189">
        <v>1</v>
      </c>
      <c r="B4" s="190" t="s">
        <v>10</v>
      </c>
      <c r="C4" s="190" t="s">
        <v>35</v>
      </c>
      <c r="D4" s="190" t="s">
        <v>124</v>
      </c>
      <c r="E4" s="190" t="s">
        <v>11</v>
      </c>
      <c r="F4" s="191">
        <v>43119</v>
      </c>
      <c r="G4" s="190" t="s">
        <v>290</v>
      </c>
      <c r="H4" s="190" t="s">
        <v>154</v>
      </c>
      <c r="I4" s="190" t="s">
        <v>206</v>
      </c>
      <c r="J4" s="192">
        <v>1</v>
      </c>
    </row>
    <row r="5" spans="1:10" ht="76.5">
      <c r="A5" s="189">
        <v>2</v>
      </c>
      <c r="B5" s="190" t="s">
        <v>12</v>
      </c>
      <c r="C5" s="190" t="s">
        <v>36</v>
      </c>
      <c r="D5" s="190" t="s">
        <v>125</v>
      </c>
      <c r="E5" s="190" t="s">
        <v>11</v>
      </c>
      <c r="F5" s="196" t="s">
        <v>80</v>
      </c>
      <c r="G5" s="190" t="s">
        <v>291</v>
      </c>
      <c r="H5" s="190" t="s">
        <v>155</v>
      </c>
      <c r="I5" s="190" t="s">
        <v>207</v>
      </c>
      <c r="J5" s="192">
        <v>1</v>
      </c>
    </row>
    <row r="6" spans="1:10" ht="218.25" customHeight="1">
      <c r="A6" s="189">
        <v>3</v>
      </c>
      <c r="B6" s="194" t="s">
        <v>13</v>
      </c>
      <c r="C6" s="195" t="s">
        <v>46</v>
      </c>
      <c r="D6" s="195" t="s">
        <v>126</v>
      </c>
      <c r="E6" s="195" t="s">
        <v>17</v>
      </c>
      <c r="F6" s="196" t="s">
        <v>59</v>
      </c>
      <c r="G6" s="197" t="s">
        <v>292</v>
      </c>
      <c r="H6" s="197" t="s">
        <v>248</v>
      </c>
      <c r="I6" s="198" t="s">
        <v>264</v>
      </c>
      <c r="J6" s="199">
        <v>0.66</v>
      </c>
    </row>
    <row r="7" spans="1:10" ht="135" customHeight="1">
      <c r="A7" s="189">
        <v>4</v>
      </c>
      <c r="B7" s="190" t="s">
        <v>16</v>
      </c>
      <c r="C7" s="190" t="s">
        <v>14</v>
      </c>
      <c r="D7" s="190" t="s">
        <v>127</v>
      </c>
      <c r="E7" s="190" t="s">
        <v>15</v>
      </c>
      <c r="F7" s="196" t="s">
        <v>295</v>
      </c>
      <c r="G7" s="197" t="s">
        <v>293</v>
      </c>
      <c r="H7" s="197" t="s">
        <v>279</v>
      </c>
      <c r="I7" s="190" t="s">
        <v>269</v>
      </c>
      <c r="J7" s="192">
        <v>0.33</v>
      </c>
    </row>
    <row r="8" spans="1:10">
      <c r="F8" s="193"/>
      <c r="G8" s="200"/>
      <c r="I8" s="201" t="s">
        <v>208</v>
      </c>
      <c r="J8" s="202">
        <f>AVERAGE(J4:J7)</f>
        <v>0.74750000000000005</v>
      </c>
    </row>
    <row r="9" spans="1:10">
      <c r="F9" s="193"/>
      <c r="G9" s="200"/>
    </row>
    <row r="10" spans="1:10">
      <c r="F10" s="193"/>
      <c r="G10" s="193"/>
    </row>
    <row r="11" spans="1:10">
      <c r="F11" s="193"/>
      <c r="G11" s="193"/>
    </row>
    <row r="12" spans="1:10">
      <c r="F12" s="193"/>
      <c r="G12" s="193"/>
    </row>
    <row r="13" spans="1:10">
      <c r="F13" s="193"/>
      <c r="G13" s="193"/>
    </row>
    <row r="14" spans="1:10">
      <c r="F14" s="193"/>
      <c r="G14" s="193"/>
    </row>
    <row r="15" spans="1:10">
      <c r="F15" s="193"/>
      <c r="G15" s="193"/>
    </row>
    <row r="16" spans="1:10">
      <c r="F16" s="193"/>
      <c r="G16" s="193"/>
    </row>
    <row r="17" spans="6:7">
      <c r="F17" s="193"/>
      <c r="G17" s="193"/>
    </row>
    <row r="18" spans="6:7">
      <c r="F18" s="193"/>
      <c r="G18" s="193"/>
    </row>
    <row r="19" spans="6:7">
      <c r="F19" s="193"/>
      <c r="G19" s="193"/>
    </row>
    <row r="20" spans="6:7">
      <c r="F20" s="193"/>
      <c r="G20" s="193"/>
    </row>
    <row r="21" spans="6:7">
      <c r="F21" s="193"/>
      <c r="G21" s="193"/>
    </row>
    <row r="22" spans="6:7">
      <c r="F22" s="193"/>
      <c r="G22" s="193"/>
    </row>
    <row r="23" spans="6:7">
      <c r="F23" s="193"/>
      <c r="G23" s="193"/>
    </row>
    <row r="24" spans="6:7">
      <c r="F24" s="193"/>
      <c r="G24" s="193"/>
    </row>
    <row r="25" spans="6:7">
      <c r="F25" s="193"/>
      <c r="G25" s="193"/>
    </row>
    <row r="26" spans="6:7">
      <c r="F26" s="193"/>
      <c r="G26" s="193"/>
    </row>
    <row r="27" spans="6:7">
      <c r="F27" s="193"/>
      <c r="G27" s="193"/>
    </row>
    <row r="28" spans="6:7">
      <c r="F28" s="193"/>
      <c r="G28" s="193"/>
    </row>
    <row r="29" spans="6:7">
      <c r="F29" s="193"/>
      <c r="G29" s="193"/>
    </row>
    <row r="30" spans="6:7">
      <c r="F30" s="193"/>
      <c r="G30" s="193"/>
    </row>
    <row r="31" spans="6:7">
      <c r="F31" s="193"/>
      <c r="G31" s="193"/>
    </row>
    <row r="32" spans="6:7">
      <c r="F32" s="193"/>
      <c r="G32" s="193"/>
    </row>
  </sheetData>
  <mergeCells count="6">
    <mergeCell ref="B1:F1"/>
    <mergeCell ref="A1:A3"/>
    <mergeCell ref="H1:H3"/>
    <mergeCell ref="I1:J1"/>
    <mergeCell ref="I2:J2"/>
    <mergeCell ref="G1:G3"/>
  </mergeCells>
  <dataValidations disablePrompts="1" count="1">
    <dataValidation type="list" allowBlank="1" showInputMessage="1" showErrorMessage="1" sqref="B4:B7">
      <formula1>"Política de Administración de Riesgos,Construcción del Mapa de Riesgos de Corrupción,Consulta y Divulgación, Monitoreo Y Revisión, Seguimiento"</formula1>
    </dataValidation>
  </dataValidations>
  <printOptions horizontalCentered="1" verticalCentered="1"/>
  <pageMargins left="0.31496062992125984" right="0.31496062992125984" top="0.55118110236220474" bottom="0.74803149606299213" header="0.31496062992125984" footer="0.31496062992125984"/>
  <pageSetup paperSize="14" scale="65"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7"/>
  <sheetViews>
    <sheetView view="pageBreakPreview" zoomScaleNormal="60" zoomScaleSheetLayoutView="100" workbookViewId="0">
      <pane ySplit="3" topLeftCell="A4" activePane="bottomLeft" state="frozen"/>
      <selection pane="bottomLeft" activeCell="M4" sqref="M4"/>
    </sheetView>
  </sheetViews>
  <sheetFormatPr baseColWidth="10" defaultColWidth="11.42578125" defaultRowHeight="15.75"/>
  <cols>
    <col min="1" max="1" width="5.5703125" style="211" customWidth="1"/>
    <col min="2" max="2" width="15.42578125" style="211" customWidth="1"/>
    <col min="3" max="3" width="13.140625" style="211" customWidth="1"/>
    <col min="4" max="4" width="17" style="211" customWidth="1"/>
    <col min="5" max="5" width="16.85546875" style="211" customWidth="1"/>
    <col min="6" max="6" width="30" style="211" customWidth="1"/>
    <col min="7" max="7" width="23.85546875" style="214" customWidth="1"/>
    <col min="8" max="8" width="14.5703125" style="211" customWidth="1"/>
    <col min="9" max="9" width="13.28515625" style="211" customWidth="1"/>
    <col min="10" max="10" width="13.7109375" style="211" customWidth="1"/>
    <col min="11" max="11" width="34.7109375" style="211" hidden="1" customWidth="1"/>
    <col min="12" max="12" width="29.28515625" style="211" customWidth="1"/>
    <col min="13" max="13" width="41.5703125" style="211" customWidth="1"/>
    <col min="14" max="14" width="9.7109375" style="211" customWidth="1"/>
    <col min="15" max="16384" width="11.42578125" style="211"/>
  </cols>
  <sheetData>
    <row r="1" spans="1:14" s="6" customFormat="1" ht="21.75" customHeight="1">
      <c r="A1" s="235" t="s">
        <v>25</v>
      </c>
      <c r="B1" s="235"/>
      <c r="C1" s="235"/>
      <c r="D1" s="235"/>
      <c r="E1" s="235"/>
      <c r="F1" s="235"/>
      <c r="G1" s="235"/>
      <c r="H1" s="235"/>
      <c r="I1" s="235"/>
      <c r="J1" s="235"/>
      <c r="K1" s="237" t="s">
        <v>286</v>
      </c>
      <c r="L1" s="230" t="s">
        <v>287</v>
      </c>
      <c r="M1" s="231" t="s">
        <v>203</v>
      </c>
      <c r="N1" s="232"/>
    </row>
    <row r="2" spans="1:14" s="6" customFormat="1" ht="37.5" customHeight="1" thickBot="1">
      <c r="A2" s="236"/>
      <c r="B2" s="236"/>
      <c r="C2" s="236"/>
      <c r="D2" s="236"/>
      <c r="E2" s="236"/>
      <c r="F2" s="236"/>
      <c r="G2" s="236"/>
      <c r="H2" s="236"/>
      <c r="I2" s="236"/>
      <c r="J2" s="236"/>
      <c r="K2" s="237"/>
      <c r="L2" s="230"/>
      <c r="M2" s="233" t="s">
        <v>285</v>
      </c>
      <c r="N2" s="234"/>
    </row>
    <row r="3" spans="1:14" s="188" customFormat="1" ht="71.25" customHeight="1" thickBot="1">
      <c r="A3" s="216" t="s">
        <v>26</v>
      </c>
      <c r="B3" s="217" t="s">
        <v>37</v>
      </c>
      <c r="C3" s="217" t="s">
        <v>27</v>
      </c>
      <c r="D3" s="217" t="s">
        <v>28</v>
      </c>
      <c r="E3" s="217" t="s">
        <v>29</v>
      </c>
      <c r="F3" s="217" t="s">
        <v>30</v>
      </c>
      <c r="G3" s="218" t="s">
        <v>31</v>
      </c>
      <c r="H3" s="217" t="s">
        <v>32</v>
      </c>
      <c r="I3" s="217" t="s">
        <v>33</v>
      </c>
      <c r="J3" s="219" t="s">
        <v>34</v>
      </c>
      <c r="K3" s="238"/>
      <c r="L3" s="230"/>
      <c r="M3" s="153" t="s">
        <v>204</v>
      </c>
      <c r="N3" s="220" t="s">
        <v>205</v>
      </c>
    </row>
    <row r="4" spans="1:14" ht="309" customHeight="1" thickBot="1">
      <c r="A4" s="205">
        <v>1</v>
      </c>
      <c r="B4" s="206" t="s">
        <v>60</v>
      </c>
      <c r="C4" s="206" t="s">
        <v>24</v>
      </c>
      <c r="D4" s="215" t="s">
        <v>64</v>
      </c>
      <c r="E4" s="215" t="s">
        <v>79</v>
      </c>
      <c r="F4" s="206" t="s">
        <v>63</v>
      </c>
      <c r="G4" s="207" t="s">
        <v>62</v>
      </c>
      <c r="H4" s="206" t="s">
        <v>61</v>
      </c>
      <c r="I4" s="37" t="s">
        <v>296</v>
      </c>
      <c r="J4" s="97" t="s">
        <v>297</v>
      </c>
      <c r="K4" s="208" t="s">
        <v>294</v>
      </c>
      <c r="L4" s="167" t="s">
        <v>156</v>
      </c>
      <c r="M4" s="209" t="s">
        <v>276</v>
      </c>
      <c r="N4" s="210">
        <v>0.7</v>
      </c>
    </row>
    <row r="5" spans="1:14" ht="16.5" thickBot="1">
      <c r="G5" s="211"/>
      <c r="M5" s="212" t="s">
        <v>208</v>
      </c>
      <c r="N5" s="213">
        <f>+N4</f>
        <v>0.7</v>
      </c>
    </row>
    <row r="6" spans="1:14">
      <c r="G6" s="211"/>
    </row>
    <row r="7" spans="1:14">
      <c r="G7" s="211"/>
    </row>
    <row r="8" spans="1:14">
      <c r="G8" s="211"/>
    </row>
    <row r="9" spans="1:14">
      <c r="G9" s="211"/>
    </row>
    <row r="10" spans="1:14">
      <c r="G10" s="211"/>
    </row>
    <row r="11" spans="1:14">
      <c r="G11" s="211"/>
    </row>
    <row r="12" spans="1:14">
      <c r="G12" s="211"/>
    </row>
    <row r="13" spans="1:14">
      <c r="G13" s="211"/>
    </row>
    <row r="14" spans="1:14">
      <c r="G14" s="211"/>
    </row>
    <row r="15" spans="1:14">
      <c r="G15" s="211"/>
    </row>
    <row r="16" spans="1:14">
      <c r="G16" s="211"/>
    </row>
    <row r="17" spans="7:7">
      <c r="G17" s="211"/>
    </row>
    <row r="18" spans="7:7">
      <c r="G18" s="211"/>
    </row>
    <row r="19" spans="7:7">
      <c r="G19" s="211"/>
    </row>
    <row r="20" spans="7:7">
      <c r="G20" s="211"/>
    </row>
    <row r="21" spans="7:7">
      <c r="G21" s="211"/>
    </row>
    <row r="22" spans="7:7">
      <c r="G22" s="211"/>
    </row>
    <row r="23" spans="7:7">
      <c r="G23" s="211"/>
    </row>
    <row r="24" spans="7:7">
      <c r="G24" s="211"/>
    </row>
    <row r="25" spans="7:7">
      <c r="G25" s="211"/>
    </row>
    <row r="26" spans="7:7">
      <c r="G26" s="211"/>
    </row>
    <row r="27" spans="7:7">
      <c r="G27" s="211"/>
    </row>
  </sheetData>
  <mergeCells count="5">
    <mergeCell ref="L1:L3"/>
    <mergeCell ref="M1:N1"/>
    <mergeCell ref="M2:N2"/>
    <mergeCell ref="A1:J2"/>
    <mergeCell ref="K1:K3"/>
  </mergeCells>
  <printOptions horizontalCentered="1" verticalCentered="1"/>
  <pageMargins left="0.11811023622047245" right="0" top="0.74803149606299213" bottom="0.74803149606299213" header="0.31496062992125984" footer="0.31496062992125984"/>
  <pageSetup paperSize="14" scale="60"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31"/>
  <sheetViews>
    <sheetView showGridLines="0" zoomScale="80" zoomScaleNormal="80" workbookViewId="0">
      <pane ySplit="3" topLeftCell="A4" activePane="bottomLeft" state="frozen"/>
      <selection pane="bottomLeft" activeCell="D4" sqref="D4"/>
    </sheetView>
  </sheetViews>
  <sheetFormatPr baseColWidth="10" defaultColWidth="11.42578125" defaultRowHeight="15"/>
  <cols>
    <col min="1" max="1" width="4.85546875" style="5" customWidth="1"/>
    <col min="2" max="2" width="31.28515625" style="5" customWidth="1"/>
    <col min="3" max="3" width="48.140625" style="5" customWidth="1"/>
    <col min="4" max="4" width="40.28515625" style="5" customWidth="1"/>
    <col min="5" max="5" width="18" style="5" customWidth="1"/>
    <col min="6" max="6" width="18.28515625" style="107" customWidth="1"/>
    <col min="7" max="7" width="44.42578125" style="10" hidden="1" customWidth="1"/>
    <col min="8" max="8" width="44.85546875" style="5" customWidth="1"/>
    <col min="9" max="9" width="50" style="5" customWidth="1"/>
    <col min="10" max="10" width="12.28515625" style="5" customWidth="1"/>
    <col min="11" max="11" width="11.42578125" style="5"/>
    <col min="12" max="12" width="23" style="5" customWidth="1"/>
    <col min="13" max="16384" width="11.42578125" style="5"/>
  </cols>
  <sheetData>
    <row r="1" spans="1:10" s="9" customFormat="1" ht="21.75" customHeight="1">
      <c r="A1" s="239" t="s">
        <v>40</v>
      </c>
      <c r="B1" s="246" t="s">
        <v>7</v>
      </c>
      <c r="C1" s="247"/>
      <c r="D1" s="247"/>
      <c r="E1" s="247"/>
      <c r="F1" s="248"/>
      <c r="G1" s="240" t="s">
        <v>286</v>
      </c>
      <c r="H1" s="240" t="s">
        <v>287</v>
      </c>
      <c r="I1" s="243" t="s">
        <v>203</v>
      </c>
      <c r="J1" s="244"/>
    </row>
    <row r="2" spans="1:10" s="9" customFormat="1" ht="35.25" customHeight="1" thickBot="1">
      <c r="A2" s="239"/>
      <c r="B2" s="249"/>
      <c r="C2" s="250"/>
      <c r="D2" s="250"/>
      <c r="E2" s="250"/>
      <c r="F2" s="251"/>
      <c r="G2" s="241"/>
      <c r="H2" s="241"/>
      <c r="I2" s="245" t="s">
        <v>285</v>
      </c>
      <c r="J2" s="234"/>
    </row>
    <row r="3" spans="1:10" s="6" customFormat="1" ht="33" customHeight="1" thickBot="1">
      <c r="A3" s="239"/>
      <c r="B3" s="13" t="s">
        <v>1</v>
      </c>
      <c r="C3" s="14" t="s">
        <v>3</v>
      </c>
      <c r="D3" s="14" t="s">
        <v>4</v>
      </c>
      <c r="E3" s="14" t="s">
        <v>5</v>
      </c>
      <c r="F3" s="15" t="s">
        <v>6</v>
      </c>
      <c r="G3" s="242"/>
      <c r="H3" s="242"/>
      <c r="I3" s="102" t="s">
        <v>204</v>
      </c>
      <c r="J3" s="103" t="s">
        <v>205</v>
      </c>
    </row>
    <row r="4" spans="1:10" s="30" customFormat="1" ht="132.75" customHeight="1">
      <c r="A4" s="28">
        <v>1</v>
      </c>
      <c r="B4" s="22" t="s">
        <v>38</v>
      </c>
      <c r="C4" s="22" t="s">
        <v>45</v>
      </c>
      <c r="D4" s="22" t="s">
        <v>128</v>
      </c>
      <c r="E4" s="22" t="s">
        <v>51</v>
      </c>
      <c r="F4" s="36" t="s">
        <v>65</v>
      </c>
      <c r="G4" s="105" t="s">
        <v>210</v>
      </c>
      <c r="H4" s="98" t="s">
        <v>157</v>
      </c>
      <c r="I4" s="108" t="s">
        <v>211</v>
      </c>
      <c r="J4" s="109">
        <v>1</v>
      </c>
    </row>
    <row r="5" spans="1:10" s="27" customFormat="1" ht="88.5" customHeight="1">
      <c r="A5" s="28">
        <v>2</v>
      </c>
      <c r="B5" s="22" t="s">
        <v>38</v>
      </c>
      <c r="C5" s="26" t="s">
        <v>47</v>
      </c>
      <c r="D5" s="26" t="s">
        <v>43</v>
      </c>
      <c r="E5" s="23" t="s">
        <v>42</v>
      </c>
      <c r="F5" s="36" t="s">
        <v>65</v>
      </c>
      <c r="G5" s="26" t="s">
        <v>158</v>
      </c>
      <c r="H5" s="99" t="s">
        <v>158</v>
      </c>
      <c r="I5" s="110" t="s">
        <v>212</v>
      </c>
      <c r="J5" s="111">
        <v>1</v>
      </c>
    </row>
    <row r="6" spans="1:10" ht="165" customHeight="1">
      <c r="A6" s="28">
        <v>3</v>
      </c>
      <c r="B6" s="17" t="s">
        <v>18</v>
      </c>
      <c r="C6" s="17" t="s">
        <v>52</v>
      </c>
      <c r="D6" s="17" t="s">
        <v>41</v>
      </c>
      <c r="E6" s="18" t="s">
        <v>48</v>
      </c>
      <c r="F6" s="36" t="s">
        <v>65</v>
      </c>
      <c r="G6" s="66" t="s">
        <v>213</v>
      </c>
      <c r="H6" s="173" t="s">
        <v>159</v>
      </c>
      <c r="I6" s="171" t="s">
        <v>280</v>
      </c>
      <c r="J6" s="172">
        <v>1</v>
      </c>
    </row>
    <row r="7" spans="1:10" s="2" customFormat="1" ht="105.75" customHeight="1">
      <c r="A7" s="28">
        <v>4</v>
      </c>
      <c r="B7" s="17" t="s">
        <v>19</v>
      </c>
      <c r="C7" s="29" t="s">
        <v>66</v>
      </c>
      <c r="D7" s="17" t="s">
        <v>129</v>
      </c>
      <c r="E7" s="23" t="s">
        <v>67</v>
      </c>
      <c r="F7" s="36">
        <v>43403</v>
      </c>
      <c r="G7" s="104" t="s">
        <v>160</v>
      </c>
      <c r="H7" s="100" t="s">
        <v>160</v>
      </c>
      <c r="I7" s="1" t="s">
        <v>214</v>
      </c>
      <c r="J7" s="113">
        <v>0</v>
      </c>
    </row>
    <row r="8" spans="1:10" ht="102" customHeight="1">
      <c r="A8" s="16">
        <v>5</v>
      </c>
      <c r="B8" s="17" t="s">
        <v>18</v>
      </c>
      <c r="C8" s="17" t="s">
        <v>49</v>
      </c>
      <c r="D8" s="17" t="s">
        <v>131</v>
      </c>
      <c r="E8" s="23" t="s">
        <v>67</v>
      </c>
      <c r="F8" s="36">
        <v>43437</v>
      </c>
      <c r="G8" s="104" t="s">
        <v>160</v>
      </c>
      <c r="H8" s="100" t="s">
        <v>160</v>
      </c>
      <c r="I8" s="4" t="s">
        <v>215</v>
      </c>
      <c r="J8" s="112">
        <v>0</v>
      </c>
    </row>
    <row r="9" spans="1:10" ht="78" customHeight="1">
      <c r="A9" s="28">
        <v>6</v>
      </c>
      <c r="B9" s="17" t="s">
        <v>20</v>
      </c>
      <c r="C9" s="17" t="s">
        <v>50</v>
      </c>
      <c r="D9" s="17" t="s">
        <v>132</v>
      </c>
      <c r="E9" s="23" t="s">
        <v>130</v>
      </c>
      <c r="F9" s="36">
        <v>43464</v>
      </c>
      <c r="G9" s="104" t="s">
        <v>160</v>
      </c>
      <c r="H9" s="100" t="s">
        <v>160</v>
      </c>
      <c r="I9" s="4" t="s">
        <v>215</v>
      </c>
      <c r="J9" s="112">
        <v>0</v>
      </c>
    </row>
    <row r="10" spans="1:10" ht="15.75">
      <c r="F10" s="106"/>
      <c r="G10" s="5"/>
      <c r="I10" s="114" t="s">
        <v>208</v>
      </c>
      <c r="J10" s="115">
        <f>AVERAGE(J4:J9)</f>
        <v>0.5</v>
      </c>
    </row>
    <row r="11" spans="1:10">
      <c r="F11" s="106"/>
      <c r="G11" s="5"/>
    </row>
    <row r="12" spans="1:10">
      <c r="F12" s="106"/>
      <c r="G12" s="5"/>
    </row>
    <row r="13" spans="1:10">
      <c r="F13" s="106"/>
      <c r="G13" s="5"/>
    </row>
    <row r="14" spans="1:10">
      <c r="F14" s="106"/>
      <c r="G14" s="5"/>
    </row>
    <row r="15" spans="1:10">
      <c r="F15" s="106"/>
      <c r="G15" s="5"/>
    </row>
    <row r="16" spans="1:10">
      <c r="F16" s="106"/>
      <c r="G16" s="5"/>
    </row>
    <row r="17" spans="6:7">
      <c r="F17" s="106"/>
      <c r="G17" s="5"/>
    </row>
    <row r="18" spans="6:7">
      <c r="F18" s="106"/>
      <c r="G18" s="5"/>
    </row>
    <row r="19" spans="6:7">
      <c r="F19" s="106"/>
      <c r="G19" s="5"/>
    </row>
    <row r="20" spans="6:7">
      <c r="F20" s="106"/>
      <c r="G20" s="5"/>
    </row>
    <row r="21" spans="6:7">
      <c r="F21" s="106"/>
      <c r="G21" s="5"/>
    </row>
    <row r="22" spans="6:7">
      <c r="F22" s="106"/>
      <c r="G22" s="5"/>
    </row>
    <row r="23" spans="6:7">
      <c r="F23" s="106"/>
      <c r="G23" s="5"/>
    </row>
    <row r="24" spans="6:7">
      <c r="F24" s="106"/>
      <c r="G24" s="5"/>
    </row>
    <row r="25" spans="6:7">
      <c r="F25" s="106"/>
      <c r="G25" s="5"/>
    </row>
    <row r="26" spans="6:7">
      <c r="F26" s="106"/>
      <c r="G26" s="5"/>
    </row>
    <row r="27" spans="6:7">
      <c r="F27" s="106"/>
      <c r="G27" s="5"/>
    </row>
    <row r="28" spans="6:7">
      <c r="F28" s="106"/>
      <c r="G28" s="5"/>
    </row>
    <row r="29" spans="6:7">
      <c r="F29" s="106"/>
      <c r="G29" s="5"/>
    </row>
    <row r="30" spans="6:7">
      <c r="F30" s="106"/>
      <c r="G30" s="5"/>
    </row>
    <row r="31" spans="6:7">
      <c r="F31" s="106"/>
      <c r="G31" s="5"/>
    </row>
  </sheetData>
  <mergeCells count="6">
    <mergeCell ref="A1:A3"/>
    <mergeCell ref="H1:H3"/>
    <mergeCell ref="I1:J1"/>
    <mergeCell ref="I2:J2"/>
    <mergeCell ref="G1:G3"/>
    <mergeCell ref="B1:F2"/>
  </mergeCells>
  <dataValidations count="1">
    <dataValidation type="list" allowBlank="1" showInputMessage="1" showErrorMessage="1" sqref="B6:B33">
      <formula1>"Informción de calidad y en Lenguaje Comprensible,Dialogo de doble vía con la ciudadania y sus organizaciones, Incentivos para motivar la cultura de la rendición y petición de cuentas,Evaluación y retroalimentación a la gestión institucional"</formula1>
    </dataValidation>
  </dataValidations>
  <printOptions horizontalCentered="1" verticalCentered="1"/>
  <pageMargins left="0.11811023622047245" right="0" top="0.74803149606299213" bottom="0.74803149606299213" header="0.31496062992125984" footer="0.31496062992125984"/>
  <pageSetup paperSize="14" scale="60" orientation="landscape"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35"/>
  <sheetViews>
    <sheetView showGridLines="0" zoomScale="70" zoomScaleNormal="70" workbookViewId="0">
      <selection activeCell="H1" sqref="H1:H3"/>
    </sheetView>
  </sheetViews>
  <sheetFormatPr baseColWidth="10" defaultColWidth="11.42578125" defaultRowHeight="15"/>
  <cols>
    <col min="1" max="1" width="5.28515625" style="2" customWidth="1"/>
    <col min="2" max="2" width="19.42578125" style="2" customWidth="1"/>
    <col min="3" max="3" width="35.5703125" style="2" customWidth="1"/>
    <col min="4" max="4" width="26.28515625" style="2" customWidth="1"/>
    <col min="5" max="5" width="22.28515625" style="2" customWidth="1"/>
    <col min="6" max="6" width="20.7109375" style="3" customWidth="1"/>
    <col min="7" max="7" width="41.7109375" style="3" hidden="1" customWidth="1"/>
    <col min="8" max="8" width="59.140625" style="2" customWidth="1"/>
    <col min="9" max="9" width="57.42578125" style="2" customWidth="1"/>
    <col min="10" max="10" width="14.42578125" style="2" customWidth="1"/>
    <col min="11" max="11" width="14.28515625" style="2" bestFit="1" customWidth="1"/>
    <col min="12" max="16384" width="11.42578125" style="2"/>
  </cols>
  <sheetData>
    <row r="1" spans="1:11" s="7" customFormat="1" ht="35.25" customHeight="1" thickBot="1">
      <c r="A1" s="254" t="s">
        <v>40</v>
      </c>
      <c r="B1" s="252" t="s">
        <v>8</v>
      </c>
      <c r="C1" s="253"/>
      <c r="D1" s="253"/>
      <c r="E1" s="253"/>
      <c r="F1" s="253"/>
      <c r="G1" s="260" t="s">
        <v>286</v>
      </c>
      <c r="H1" s="255" t="s">
        <v>287</v>
      </c>
      <c r="I1" s="258" t="s">
        <v>203</v>
      </c>
      <c r="J1" s="259"/>
    </row>
    <row r="2" spans="1:11" s="7" customFormat="1" ht="38.25" customHeight="1" thickBot="1">
      <c r="A2" s="254"/>
      <c r="B2" s="70"/>
      <c r="C2" s="71"/>
      <c r="D2" s="71"/>
      <c r="E2" s="71"/>
      <c r="F2" s="71"/>
      <c r="G2" s="261"/>
      <c r="H2" s="256"/>
      <c r="I2" s="245" t="s">
        <v>285</v>
      </c>
      <c r="J2" s="234"/>
    </row>
    <row r="3" spans="1:11" s="6" customFormat="1" ht="34.5" customHeight="1" thickBot="1">
      <c r="A3" s="254"/>
      <c r="B3" s="13" t="s">
        <v>1</v>
      </c>
      <c r="C3" s="14" t="s">
        <v>3</v>
      </c>
      <c r="D3" s="14" t="s">
        <v>4</v>
      </c>
      <c r="E3" s="14" t="s">
        <v>5</v>
      </c>
      <c r="F3" s="15" t="s">
        <v>6</v>
      </c>
      <c r="G3" s="262"/>
      <c r="H3" s="257"/>
      <c r="I3" s="102" t="s">
        <v>204</v>
      </c>
      <c r="J3" s="103" t="s">
        <v>205</v>
      </c>
    </row>
    <row r="4" spans="1:11" s="6" customFormat="1" ht="168.75" customHeight="1">
      <c r="A4" s="67">
        <v>1</v>
      </c>
      <c r="B4" s="20" t="s">
        <v>21</v>
      </c>
      <c r="C4" s="21" t="s">
        <v>68</v>
      </c>
      <c r="D4" s="174" t="s">
        <v>151</v>
      </c>
      <c r="E4" s="22" t="s">
        <v>70</v>
      </c>
      <c r="F4" s="68">
        <v>43182</v>
      </c>
      <c r="G4" s="120" t="s">
        <v>216</v>
      </c>
      <c r="H4" s="121" t="s">
        <v>161</v>
      </c>
      <c r="I4" s="158" t="s">
        <v>266</v>
      </c>
      <c r="J4" s="159">
        <v>1</v>
      </c>
      <c r="K4" s="160"/>
    </row>
    <row r="5" spans="1:11" ht="84.75" customHeight="1">
      <c r="A5" s="16">
        <v>2</v>
      </c>
      <c r="B5" s="39" t="s">
        <v>22</v>
      </c>
      <c r="C5" s="40" t="s">
        <v>78</v>
      </c>
      <c r="D5" s="41" t="s">
        <v>133</v>
      </c>
      <c r="E5" s="22" t="s">
        <v>70</v>
      </c>
      <c r="F5" s="36" t="s">
        <v>65</v>
      </c>
      <c r="G5" s="122" t="s">
        <v>217</v>
      </c>
      <c r="H5" s="118" t="s">
        <v>162</v>
      </c>
      <c r="I5" s="119" t="s">
        <v>218</v>
      </c>
      <c r="J5" s="123">
        <v>1</v>
      </c>
    </row>
    <row r="6" spans="1:11" ht="137.25" customHeight="1">
      <c r="A6" s="16">
        <v>3</v>
      </c>
      <c r="B6" s="39" t="s">
        <v>23</v>
      </c>
      <c r="C6" s="40" t="s">
        <v>69</v>
      </c>
      <c r="D6" s="41" t="s">
        <v>134</v>
      </c>
      <c r="E6" s="22" t="s">
        <v>71</v>
      </c>
      <c r="F6" s="38">
        <v>43182</v>
      </c>
      <c r="G6" s="126" t="s">
        <v>220</v>
      </c>
      <c r="H6" s="127" t="s">
        <v>163</v>
      </c>
      <c r="I6" s="124" t="s">
        <v>219</v>
      </c>
      <c r="J6" s="125">
        <v>1</v>
      </c>
    </row>
    <row r="7" spans="1:11" ht="18.75">
      <c r="B7" s="11"/>
      <c r="C7" s="11"/>
      <c r="D7" s="11"/>
      <c r="E7" s="11"/>
      <c r="F7" s="12"/>
      <c r="G7" s="12"/>
      <c r="I7" s="164" t="s">
        <v>208</v>
      </c>
      <c r="J7" s="165">
        <f>AVERAGE(J4:J6)</f>
        <v>1</v>
      </c>
    </row>
    <row r="8" spans="1:11">
      <c r="B8" s="11"/>
      <c r="C8" s="11"/>
      <c r="D8" s="11"/>
      <c r="E8" s="11"/>
      <c r="F8" s="12"/>
      <c r="G8" s="12"/>
    </row>
    <row r="9" spans="1:11" ht="78" customHeight="1">
      <c r="B9" s="11"/>
      <c r="C9" s="11"/>
      <c r="D9" s="11"/>
      <c r="E9" s="11"/>
      <c r="F9" s="12"/>
      <c r="G9" s="12"/>
    </row>
    <row r="10" spans="1:11" ht="78" customHeight="1">
      <c r="B10" s="11"/>
      <c r="C10" s="11"/>
      <c r="D10" s="11"/>
      <c r="E10" s="11"/>
      <c r="F10" s="12"/>
      <c r="G10" s="12"/>
    </row>
    <row r="11" spans="1:11">
      <c r="F11" s="2"/>
      <c r="G11" s="2"/>
    </row>
    <row r="12" spans="1:11">
      <c r="F12" s="2"/>
      <c r="G12" s="2"/>
    </row>
    <row r="13" spans="1:11">
      <c r="F13" s="2"/>
      <c r="G13" s="2"/>
    </row>
    <row r="14" spans="1:11">
      <c r="F14" s="2"/>
      <c r="G14" s="2"/>
    </row>
    <row r="15" spans="1:11">
      <c r="F15" s="2"/>
      <c r="G15" s="2"/>
    </row>
    <row r="16" spans="1:11">
      <c r="F16" s="2"/>
      <c r="G16" s="2"/>
    </row>
    <row r="17" spans="6:7">
      <c r="F17" s="2"/>
      <c r="G17" s="2"/>
    </row>
    <row r="18" spans="6:7">
      <c r="F18" s="2"/>
      <c r="G18" s="2"/>
    </row>
    <row r="19" spans="6:7">
      <c r="F19" s="2"/>
      <c r="G19" s="2"/>
    </row>
    <row r="20" spans="6:7">
      <c r="F20" s="2"/>
      <c r="G20" s="2"/>
    </row>
    <row r="21" spans="6:7">
      <c r="F21" s="2"/>
      <c r="G21" s="2"/>
    </row>
    <row r="22" spans="6:7">
      <c r="F22" s="2"/>
      <c r="G22" s="2"/>
    </row>
    <row r="23" spans="6:7">
      <c r="F23" s="2"/>
      <c r="G23" s="2"/>
    </row>
    <row r="24" spans="6:7">
      <c r="F24" s="2"/>
      <c r="G24" s="2"/>
    </row>
    <row r="25" spans="6:7">
      <c r="F25" s="2"/>
      <c r="G25" s="2"/>
    </row>
    <row r="26" spans="6:7">
      <c r="F26" s="2"/>
      <c r="G26" s="2"/>
    </row>
    <row r="27" spans="6:7">
      <c r="F27" s="2"/>
      <c r="G27" s="2"/>
    </row>
    <row r="28" spans="6:7">
      <c r="F28" s="2"/>
      <c r="G28" s="2"/>
    </row>
    <row r="29" spans="6:7">
      <c r="F29" s="2"/>
      <c r="G29" s="2"/>
    </row>
    <row r="30" spans="6:7">
      <c r="F30" s="2"/>
      <c r="G30" s="2"/>
    </row>
    <row r="31" spans="6:7">
      <c r="F31" s="2"/>
      <c r="G31" s="2"/>
    </row>
    <row r="32" spans="6:7">
      <c r="F32" s="2"/>
      <c r="G32" s="2"/>
    </row>
    <row r="33" spans="6:7">
      <c r="F33" s="2"/>
      <c r="G33" s="2"/>
    </row>
    <row r="34" spans="6:7">
      <c r="F34" s="2"/>
      <c r="G34" s="2"/>
    </row>
    <row r="35" spans="6:7">
      <c r="F35" s="2"/>
      <c r="G35" s="2"/>
    </row>
  </sheetData>
  <mergeCells count="6">
    <mergeCell ref="B1:F1"/>
    <mergeCell ref="A1:A3"/>
    <mergeCell ref="H1:H3"/>
    <mergeCell ref="I1:J1"/>
    <mergeCell ref="I2:J2"/>
    <mergeCell ref="G1:G3"/>
  </mergeCells>
  <dataValidations count="1">
    <dataValidation type="list" allowBlank="1" showInputMessage="1" showErrorMessage="1" sqref="B4:B35">
      <formula1>"Estructura Adminsitrativa y Direccionamiento Estratégico, Fortalecimiento de los canales de atención,Talento Humano,Normativo y procedimental,Relacionamiento con el ciudadano"</formula1>
    </dataValidation>
  </dataValidations>
  <printOptions horizontalCentered="1" verticalCentered="1"/>
  <pageMargins left="0.11811023622047245" right="0.11811023622047245" top="0.74803149606299213" bottom="0.74803149606299213" header="0.31496062992125984" footer="0.31496062992125984"/>
  <pageSetup paperSize="14" scale="60" orientation="landscape"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9"/>
  <sheetViews>
    <sheetView showGridLines="0" view="pageBreakPreview" zoomScale="60" zoomScaleNormal="80" workbookViewId="0">
      <selection activeCell="F6" sqref="F6"/>
    </sheetView>
  </sheetViews>
  <sheetFormatPr baseColWidth="10" defaultColWidth="11.42578125" defaultRowHeight="15"/>
  <cols>
    <col min="1" max="1" width="5.7109375" style="5" customWidth="1"/>
    <col min="2" max="2" width="21.7109375" style="5" customWidth="1"/>
    <col min="3" max="4" width="33.42578125" style="5" customWidth="1"/>
    <col min="5" max="5" width="19.5703125" style="5" customWidth="1"/>
    <col min="6" max="6" width="20.42578125" style="10" customWidth="1"/>
    <col min="7" max="7" width="45.85546875" style="10" hidden="1" customWidth="1"/>
    <col min="8" max="8" width="56.42578125" style="5" customWidth="1"/>
    <col min="9" max="9" width="79.28515625" style="5" customWidth="1"/>
    <col min="10" max="10" width="18.5703125" style="5" customWidth="1"/>
    <col min="11" max="16384" width="11.42578125" style="5"/>
  </cols>
  <sheetData>
    <row r="1" spans="1:10" s="9" customFormat="1" ht="32.25" customHeight="1">
      <c r="A1" s="264" t="s">
        <v>40</v>
      </c>
      <c r="B1" s="263" t="s">
        <v>9</v>
      </c>
      <c r="C1" s="263"/>
      <c r="D1" s="263"/>
      <c r="E1" s="263"/>
      <c r="F1" s="263"/>
      <c r="G1" s="267" t="s">
        <v>286</v>
      </c>
      <c r="H1" s="266" t="s">
        <v>287</v>
      </c>
      <c r="I1" s="268" t="s">
        <v>203</v>
      </c>
      <c r="J1" s="268"/>
    </row>
    <row r="2" spans="1:10" s="9" customFormat="1" ht="32.25" customHeight="1">
      <c r="A2" s="265"/>
      <c r="B2" s="69"/>
      <c r="C2" s="69"/>
      <c r="D2" s="69"/>
      <c r="E2" s="69"/>
      <c r="F2" s="69"/>
      <c r="G2" s="267"/>
      <c r="H2" s="266"/>
      <c r="I2" s="269" t="s">
        <v>285</v>
      </c>
      <c r="J2" s="269"/>
    </row>
    <row r="3" spans="1:10" s="6" customFormat="1" ht="39.75" customHeight="1">
      <c r="A3" s="265"/>
      <c r="B3" s="34" t="s">
        <v>1</v>
      </c>
      <c r="C3" s="34" t="s">
        <v>3</v>
      </c>
      <c r="D3" s="34" t="s">
        <v>4</v>
      </c>
      <c r="E3" s="34" t="s">
        <v>5</v>
      </c>
      <c r="F3" s="44" t="s">
        <v>6</v>
      </c>
      <c r="G3" s="267"/>
      <c r="H3" s="266"/>
      <c r="I3" s="101" t="s">
        <v>204</v>
      </c>
      <c r="J3" s="101" t="s">
        <v>205</v>
      </c>
    </row>
    <row r="4" spans="1:10" s="6" customFormat="1" ht="168.75" customHeight="1">
      <c r="A4" s="33">
        <v>1</v>
      </c>
      <c r="B4" s="42" t="s">
        <v>54</v>
      </c>
      <c r="C4" s="43" t="s">
        <v>53</v>
      </c>
      <c r="D4" s="42" t="s">
        <v>137</v>
      </c>
      <c r="E4" s="42" t="s">
        <v>55</v>
      </c>
      <c r="F4" s="36" t="s">
        <v>72</v>
      </c>
      <c r="G4" s="122" t="s">
        <v>221</v>
      </c>
      <c r="H4" s="128" t="s">
        <v>166</v>
      </c>
      <c r="I4" s="167" t="s">
        <v>222</v>
      </c>
      <c r="J4" s="130">
        <v>1</v>
      </c>
    </row>
    <row r="5" spans="1:10" s="6" customFormat="1" ht="392.25" customHeight="1">
      <c r="A5" s="33">
        <v>2</v>
      </c>
      <c r="B5" s="33" t="s">
        <v>57</v>
      </c>
      <c r="C5" s="33" t="s">
        <v>56</v>
      </c>
      <c r="D5" s="33" t="s">
        <v>138</v>
      </c>
      <c r="E5" s="33" t="s">
        <v>58</v>
      </c>
      <c r="F5" s="65" t="s">
        <v>298</v>
      </c>
      <c r="G5" s="131" t="s">
        <v>223</v>
      </c>
      <c r="H5" s="132" t="s">
        <v>164</v>
      </c>
      <c r="I5" s="166" t="s">
        <v>274</v>
      </c>
      <c r="J5" s="135">
        <v>0.9</v>
      </c>
    </row>
    <row r="6" spans="1:10" ht="102.75" customHeight="1">
      <c r="A6" s="4">
        <v>3</v>
      </c>
      <c r="B6" s="31" t="s">
        <v>39</v>
      </c>
      <c r="C6" s="8" t="s">
        <v>136</v>
      </c>
      <c r="D6" s="8" t="s">
        <v>135</v>
      </c>
      <c r="E6" s="8" t="s">
        <v>77</v>
      </c>
      <c r="F6" s="32" t="s">
        <v>73</v>
      </c>
      <c r="G6" s="136" t="s">
        <v>225</v>
      </c>
      <c r="H6" s="129" t="s">
        <v>165</v>
      </c>
      <c r="I6" s="86" t="s">
        <v>224</v>
      </c>
      <c r="J6" s="112">
        <v>1</v>
      </c>
    </row>
    <row r="7" spans="1:10" ht="15.75">
      <c r="F7" s="5"/>
      <c r="G7" s="5"/>
      <c r="I7" s="134" t="s">
        <v>208</v>
      </c>
      <c r="J7" s="133">
        <f>AVERAGE(J4:J6)</f>
        <v>0.96666666666666667</v>
      </c>
    </row>
    <row r="8" spans="1:10">
      <c r="F8" s="5"/>
      <c r="G8" s="5"/>
    </row>
    <row r="9" spans="1:10">
      <c r="F9" s="5"/>
      <c r="G9" s="5"/>
    </row>
    <row r="10" spans="1:10">
      <c r="F10" s="5"/>
      <c r="G10" s="5"/>
    </row>
    <row r="11" spans="1:10">
      <c r="F11" s="5"/>
      <c r="G11" s="5"/>
    </row>
    <row r="12" spans="1:10">
      <c r="F12" s="5"/>
      <c r="G12" s="5"/>
    </row>
    <row r="13" spans="1:10">
      <c r="F13" s="5"/>
      <c r="G13" s="5"/>
    </row>
    <row r="14" spans="1:10">
      <c r="F14" s="5"/>
      <c r="G14" s="5"/>
    </row>
    <row r="15" spans="1:10">
      <c r="F15" s="5"/>
      <c r="G15" s="5"/>
    </row>
    <row r="16" spans="1:10">
      <c r="F16" s="5"/>
      <c r="G16" s="5"/>
    </row>
    <row r="17" spans="6:7">
      <c r="F17" s="5"/>
      <c r="G17" s="5"/>
    </row>
    <row r="18" spans="6:7">
      <c r="F18" s="5"/>
      <c r="G18" s="5"/>
    </row>
    <row r="19" spans="6:7">
      <c r="F19" s="5"/>
      <c r="G19" s="5"/>
    </row>
    <row r="20" spans="6:7">
      <c r="F20" s="5"/>
      <c r="G20" s="5"/>
    </row>
    <row r="21" spans="6:7">
      <c r="F21" s="5"/>
      <c r="G21" s="5"/>
    </row>
    <row r="22" spans="6:7">
      <c r="F22" s="5"/>
      <c r="G22" s="5"/>
    </row>
    <row r="23" spans="6:7">
      <c r="F23" s="5"/>
      <c r="G23" s="5"/>
    </row>
    <row r="24" spans="6:7">
      <c r="F24" s="5"/>
      <c r="G24" s="5"/>
    </row>
    <row r="25" spans="6:7">
      <c r="F25" s="5"/>
      <c r="G25" s="5"/>
    </row>
    <row r="26" spans="6:7">
      <c r="F26" s="5"/>
      <c r="G26" s="5"/>
    </row>
    <row r="27" spans="6:7">
      <c r="F27" s="5"/>
      <c r="G27" s="5"/>
    </row>
    <row r="28" spans="6:7">
      <c r="F28" s="5"/>
      <c r="G28" s="5"/>
    </row>
    <row r="29" spans="6:7">
      <c r="F29" s="5"/>
      <c r="G29" s="5"/>
    </row>
  </sheetData>
  <mergeCells count="6">
    <mergeCell ref="B1:F1"/>
    <mergeCell ref="A1:A3"/>
    <mergeCell ref="H1:H3"/>
    <mergeCell ref="G1:G3"/>
    <mergeCell ref="I1:J1"/>
    <mergeCell ref="I2:J2"/>
  </mergeCells>
  <dataValidations count="1">
    <dataValidation type="list" allowBlank="1" showInputMessage="1" showErrorMessage="1" sqref="B7:B26">
      <formula1>"Lineamientos de Transparencia activa,Lineamientos de Transparencia pasiva,Elaboración de los instrumentos de Gestión de la Información,Criterio diferencial de la información,Criterio diferencial de accesibilidad,Monitoreo del Acceso a la información públi"</formula1>
    </dataValidation>
  </dataValidations>
  <printOptions horizontalCentered="1" verticalCentered="1"/>
  <pageMargins left="0.31496062992125984" right="0.11811023622047245" top="0.74803149606299213" bottom="0.74803149606299213" header="0.31496062992125984" footer="0.31496062992125984"/>
  <pageSetup paperSize="14" scale="55" orientation="landscape" horizontalDpi="4294967295" verticalDpi="4294967295" r:id="rId1"/>
  <colBreaks count="1" manualBreakCount="1">
    <brk id="12" max="1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0"/>
  <sheetViews>
    <sheetView zoomScale="60" zoomScaleNormal="60" workbookViewId="0">
      <selection activeCell="J1" sqref="J1:J1048576"/>
    </sheetView>
  </sheetViews>
  <sheetFormatPr baseColWidth="10" defaultColWidth="22.42578125" defaultRowHeight="15"/>
  <cols>
    <col min="1" max="1" width="16.5703125" style="45" customWidth="1"/>
    <col min="2" max="2" width="17.42578125" style="45" customWidth="1"/>
    <col min="3" max="3" width="23.28515625" style="45" customWidth="1"/>
    <col min="4" max="4" width="27.140625" style="45" customWidth="1"/>
    <col min="5" max="5" width="26.140625" style="45" customWidth="1"/>
    <col min="6" max="6" width="21.42578125" style="45" customWidth="1"/>
    <col min="7" max="7" width="13.85546875" style="45" customWidth="1"/>
    <col min="8" max="8" width="14.5703125" style="45" customWidth="1"/>
    <col min="9" max="9" width="39.42578125" style="45" customWidth="1"/>
    <col min="10" max="10" width="58.42578125" style="45" hidden="1" customWidth="1"/>
    <col min="11" max="11" width="86.7109375" style="45" customWidth="1"/>
    <col min="12" max="12" width="65.85546875" style="45" customWidth="1"/>
    <col min="13" max="13" width="14.85546875" style="45" customWidth="1"/>
    <col min="14" max="14" width="22.42578125" style="45"/>
    <col min="15" max="15" width="53.140625" style="155" customWidth="1"/>
    <col min="16" max="16384" width="22.42578125" style="45"/>
  </cols>
  <sheetData>
    <row r="1" spans="1:15" ht="40.5" customHeight="1" thickBot="1">
      <c r="A1" s="273" t="s">
        <v>249</v>
      </c>
      <c r="B1" s="274"/>
      <c r="C1" s="274"/>
      <c r="D1" s="274"/>
      <c r="E1" s="274"/>
      <c r="F1" s="274"/>
      <c r="G1" s="274"/>
      <c r="H1" s="274"/>
      <c r="I1" s="275"/>
      <c r="J1" s="285" t="s">
        <v>286</v>
      </c>
      <c r="K1" s="270" t="s">
        <v>287</v>
      </c>
      <c r="L1" s="258" t="s">
        <v>203</v>
      </c>
      <c r="M1" s="259"/>
    </row>
    <row r="2" spans="1:15" ht="42" customHeight="1" thickBot="1">
      <c r="A2" s="72"/>
      <c r="B2" s="73"/>
      <c r="C2" s="73"/>
      <c r="D2" s="73"/>
      <c r="E2" s="73"/>
      <c r="F2" s="73"/>
      <c r="G2" s="73"/>
      <c r="H2" s="73"/>
      <c r="I2" s="74"/>
      <c r="J2" s="286"/>
      <c r="K2" s="271"/>
      <c r="L2" s="245" t="s">
        <v>285</v>
      </c>
      <c r="M2" s="234"/>
    </row>
    <row r="3" spans="1:15" ht="64.5" customHeight="1" thickBot="1">
      <c r="A3" s="46" t="s">
        <v>81</v>
      </c>
      <c r="B3" s="47" t="s">
        <v>82</v>
      </c>
      <c r="C3" s="47" t="s">
        <v>83</v>
      </c>
      <c r="D3" s="47" t="s">
        <v>84</v>
      </c>
      <c r="E3" s="47" t="s">
        <v>85</v>
      </c>
      <c r="F3" s="47" t="s">
        <v>86</v>
      </c>
      <c r="G3" s="47" t="s">
        <v>87</v>
      </c>
      <c r="H3" s="47" t="s">
        <v>88</v>
      </c>
      <c r="I3" s="48" t="s">
        <v>89</v>
      </c>
      <c r="J3" s="287"/>
      <c r="K3" s="272"/>
      <c r="L3" s="102" t="s">
        <v>204</v>
      </c>
      <c r="M3" s="103" t="s">
        <v>205</v>
      </c>
    </row>
    <row r="4" spans="1:15" s="53" customFormat="1" ht="84.75" customHeight="1">
      <c r="A4" s="276" t="s">
        <v>90</v>
      </c>
      <c r="B4" s="279" t="s">
        <v>91</v>
      </c>
      <c r="C4" s="280" t="s">
        <v>92</v>
      </c>
      <c r="D4" s="49" t="s">
        <v>93</v>
      </c>
      <c r="E4" s="50" t="s">
        <v>139</v>
      </c>
      <c r="F4" s="50" t="s">
        <v>11</v>
      </c>
      <c r="G4" s="51">
        <v>43102</v>
      </c>
      <c r="H4" s="51">
        <v>43130</v>
      </c>
      <c r="I4" s="52" t="s">
        <v>140</v>
      </c>
      <c r="J4" s="75" t="s">
        <v>167</v>
      </c>
      <c r="K4" s="137" t="s">
        <v>167</v>
      </c>
      <c r="L4" s="142" t="s">
        <v>226</v>
      </c>
      <c r="M4" s="143">
        <v>1</v>
      </c>
      <c r="O4" s="156"/>
    </row>
    <row r="5" spans="1:15" s="53" customFormat="1" ht="252.75" customHeight="1">
      <c r="A5" s="277"/>
      <c r="B5" s="277"/>
      <c r="C5" s="281"/>
      <c r="D5" s="54" t="s">
        <v>94</v>
      </c>
      <c r="E5" s="55" t="s">
        <v>141</v>
      </c>
      <c r="F5" s="55" t="s">
        <v>94</v>
      </c>
      <c r="G5" s="56">
        <v>43102</v>
      </c>
      <c r="H5" s="56">
        <v>43465</v>
      </c>
      <c r="I5" s="57" t="s">
        <v>142</v>
      </c>
      <c r="J5" s="76" t="s">
        <v>227</v>
      </c>
      <c r="K5" s="138" t="s">
        <v>168</v>
      </c>
      <c r="L5" s="142" t="s">
        <v>268</v>
      </c>
      <c r="M5" s="143">
        <v>1</v>
      </c>
      <c r="O5" s="156"/>
    </row>
    <row r="6" spans="1:15" s="53" customFormat="1" ht="141" customHeight="1">
      <c r="A6" s="277"/>
      <c r="B6" s="277"/>
      <c r="C6" s="281"/>
      <c r="D6" s="54" t="s">
        <v>95</v>
      </c>
      <c r="E6" s="55" t="s">
        <v>96</v>
      </c>
      <c r="F6" s="55" t="s">
        <v>97</v>
      </c>
      <c r="G6" s="56">
        <v>43102</v>
      </c>
      <c r="H6" s="56">
        <v>43465</v>
      </c>
      <c r="I6" s="57" t="s">
        <v>144</v>
      </c>
      <c r="J6" s="76" t="s">
        <v>228</v>
      </c>
      <c r="K6" s="138" t="s">
        <v>169</v>
      </c>
      <c r="L6" s="142" t="s">
        <v>230</v>
      </c>
      <c r="M6" s="143">
        <v>1</v>
      </c>
      <c r="O6" s="156"/>
    </row>
    <row r="7" spans="1:15" s="53" customFormat="1" ht="144.75" customHeight="1" thickBot="1">
      <c r="A7" s="277"/>
      <c r="B7" s="277"/>
      <c r="C7" s="282"/>
      <c r="D7" s="54" t="s">
        <v>95</v>
      </c>
      <c r="E7" s="58" t="s">
        <v>143</v>
      </c>
      <c r="F7" s="55" t="s">
        <v>97</v>
      </c>
      <c r="G7" s="59">
        <v>43102</v>
      </c>
      <c r="H7" s="59">
        <v>43465</v>
      </c>
      <c r="I7" s="60" t="s">
        <v>146</v>
      </c>
      <c r="J7" s="77" t="s">
        <v>221</v>
      </c>
      <c r="K7" s="139" t="s">
        <v>277</v>
      </c>
      <c r="L7" s="55" t="s">
        <v>231</v>
      </c>
      <c r="M7" s="143">
        <v>1</v>
      </c>
      <c r="O7" s="156"/>
    </row>
    <row r="8" spans="1:15" s="53" customFormat="1" ht="54.75" customHeight="1">
      <c r="A8" s="277"/>
      <c r="B8" s="277"/>
      <c r="C8" s="280" t="s">
        <v>99</v>
      </c>
      <c r="D8" s="49" t="s">
        <v>100</v>
      </c>
      <c r="E8" s="50" t="s">
        <v>145</v>
      </c>
      <c r="F8" s="50" t="s">
        <v>11</v>
      </c>
      <c r="G8" s="51">
        <v>43102</v>
      </c>
      <c r="H8" s="51">
        <v>43130</v>
      </c>
      <c r="I8" s="52" t="s">
        <v>147</v>
      </c>
      <c r="J8" s="75" t="s">
        <v>170</v>
      </c>
      <c r="K8" s="137" t="s">
        <v>170</v>
      </c>
      <c r="L8" s="142" t="s">
        <v>229</v>
      </c>
      <c r="M8" s="143">
        <v>1</v>
      </c>
      <c r="O8" s="156"/>
    </row>
    <row r="9" spans="1:15" s="53" customFormat="1" ht="99.75" customHeight="1">
      <c r="A9" s="277"/>
      <c r="B9" s="277"/>
      <c r="C9" s="283"/>
      <c r="D9" s="54" t="s">
        <v>101</v>
      </c>
      <c r="E9" s="55" t="s">
        <v>102</v>
      </c>
      <c r="F9" s="55" t="s">
        <v>103</v>
      </c>
      <c r="G9" s="56">
        <v>43102</v>
      </c>
      <c r="H9" s="56">
        <v>43465</v>
      </c>
      <c r="I9" s="57" t="s">
        <v>98</v>
      </c>
      <c r="J9" s="76" t="s">
        <v>171</v>
      </c>
      <c r="K9" s="138" t="s">
        <v>171</v>
      </c>
      <c r="L9" s="142" t="s">
        <v>232</v>
      </c>
      <c r="M9" s="143">
        <v>1</v>
      </c>
      <c r="O9" s="156"/>
    </row>
    <row r="10" spans="1:15" s="53" customFormat="1" ht="141" customHeight="1">
      <c r="A10" s="277"/>
      <c r="B10" s="277"/>
      <c r="C10" s="283"/>
      <c r="D10" s="61" t="s">
        <v>104</v>
      </c>
      <c r="E10" s="55" t="s">
        <v>105</v>
      </c>
      <c r="F10" s="55" t="s">
        <v>106</v>
      </c>
      <c r="G10" s="56">
        <v>43102</v>
      </c>
      <c r="H10" s="56">
        <v>43465</v>
      </c>
      <c r="I10" s="57" t="s">
        <v>123</v>
      </c>
      <c r="J10" s="76" t="s">
        <v>233</v>
      </c>
      <c r="K10" s="138" t="s">
        <v>172</v>
      </c>
      <c r="L10" s="142" t="s">
        <v>246</v>
      </c>
      <c r="M10" s="143">
        <v>1</v>
      </c>
      <c r="O10" s="156"/>
    </row>
    <row r="11" spans="1:15" s="53" customFormat="1" ht="93.75" customHeight="1">
      <c r="A11" s="277"/>
      <c r="B11" s="277"/>
      <c r="C11" s="283"/>
      <c r="D11" s="54" t="s">
        <v>107</v>
      </c>
      <c r="E11" s="55" t="s">
        <v>108</v>
      </c>
      <c r="F11" s="55" t="s">
        <v>109</v>
      </c>
      <c r="G11" s="56">
        <v>43102</v>
      </c>
      <c r="H11" s="56">
        <v>43465</v>
      </c>
      <c r="I11" s="57" t="s">
        <v>180</v>
      </c>
      <c r="J11" s="76" t="s">
        <v>234</v>
      </c>
      <c r="K11" s="138" t="s">
        <v>173</v>
      </c>
      <c r="L11" s="142" t="s">
        <v>278</v>
      </c>
      <c r="M11" s="143">
        <v>1</v>
      </c>
      <c r="O11" s="156"/>
    </row>
    <row r="12" spans="1:15" s="53" customFormat="1" ht="90.75" customHeight="1">
      <c r="A12" s="277"/>
      <c r="B12" s="277"/>
      <c r="C12" s="283"/>
      <c r="D12" s="54" t="s">
        <v>61</v>
      </c>
      <c r="E12" s="55" t="s">
        <v>110</v>
      </c>
      <c r="F12" s="55" t="s">
        <v>103</v>
      </c>
      <c r="G12" s="56">
        <v>43102</v>
      </c>
      <c r="H12" s="56">
        <v>43465</v>
      </c>
      <c r="I12" s="57" t="s">
        <v>111</v>
      </c>
      <c r="J12" s="76" t="s">
        <v>235</v>
      </c>
      <c r="K12" s="138" t="s">
        <v>174</v>
      </c>
      <c r="L12" s="142" t="s">
        <v>282</v>
      </c>
      <c r="M12" s="143">
        <v>1</v>
      </c>
      <c r="O12" s="156"/>
    </row>
    <row r="13" spans="1:15" s="53" customFormat="1" ht="122.25" customHeight="1">
      <c r="A13" s="277"/>
      <c r="B13" s="277"/>
      <c r="C13" s="283"/>
      <c r="D13" s="54" t="s">
        <v>112</v>
      </c>
      <c r="E13" s="55" t="s">
        <v>113</v>
      </c>
      <c r="F13" s="55" t="s">
        <v>114</v>
      </c>
      <c r="G13" s="56">
        <v>43102</v>
      </c>
      <c r="H13" s="56">
        <v>43465</v>
      </c>
      <c r="I13" s="62" t="s">
        <v>115</v>
      </c>
      <c r="J13" s="144" t="s">
        <v>175</v>
      </c>
      <c r="K13" s="138" t="s">
        <v>175</v>
      </c>
      <c r="L13" s="145" t="s">
        <v>236</v>
      </c>
      <c r="M13" s="143">
        <v>1</v>
      </c>
      <c r="O13" s="156"/>
    </row>
    <row r="14" spans="1:15" s="53" customFormat="1" ht="135">
      <c r="A14" s="277"/>
      <c r="B14" s="277"/>
      <c r="C14" s="283"/>
      <c r="D14" s="54" t="s">
        <v>95</v>
      </c>
      <c r="E14" s="55" t="s">
        <v>116</v>
      </c>
      <c r="F14" s="55" t="s">
        <v>106</v>
      </c>
      <c r="G14" s="56">
        <v>43102</v>
      </c>
      <c r="H14" s="56">
        <v>43465</v>
      </c>
      <c r="I14" s="62" t="s">
        <v>263</v>
      </c>
      <c r="J14" s="144" t="s">
        <v>237</v>
      </c>
      <c r="K14" s="140" t="s">
        <v>176</v>
      </c>
      <c r="L14" s="142" t="s">
        <v>238</v>
      </c>
      <c r="M14" s="143">
        <v>0.66</v>
      </c>
      <c r="O14" s="156"/>
    </row>
    <row r="15" spans="1:15" s="53" customFormat="1" ht="135" customHeight="1">
      <c r="A15" s="277"/>
      <c r="B15" s="277"/>
      <c r="C15" s="283"/>
      <c r="D15" s="54" t="s">
        <v>95</v>
      </c>
      <c r="E15" s="55" t="s">
        <v>117</v>
      </c>
      <c r="F15" s="55" t="s">
        <v>93</v>
      </c>
      <c r="G15" s="56">
        <v>43435</v>
      </c>
      <c r="H15" s="56">
        <v>43444</v>
      </c>
      <c r="I15" s="62" t="s">
        <v>148</v>
      </c>
      <c r="J15" s="144" t="s">
        <v>177</v>
      </c>
      <c r="K15" s="138" t="s">
        <v>177</v>
      </c>
      <c r="L15" s="145" t="s">
        <v>239</v>
      </c>
      <c r="M15" s="141">
        <v>0</v>
      </c>
      <c r="O15" s="156"/>
    </row>
    <row r="16" spans="1:15" s="53" customFormat="1" ht="120.75" thickBot="1">
      <c r="A16" s="277"/>
      <c r="B16" s="277"/>
      <c r="C16" s="284"/>
      <c r="D16" s="63" t="s">
        <v>118</v>
      </c>
      <c r="E16" s="58" t="s">
        <v>119</v>
      </c>
      <c r="F16" s="58" t="s">
        <v>118</v>
      </c>
      <c r="G16" s="59">
        <v>43102</v>
      </c>
      <c r="H16" s="59">
        <v>43465</v>
      </c>
      <c r="I16" s="60" t="s">
        <v>149</v>
      </c>
      <c r="J16" s="77" t="s">
        <v>240</v>
      </c>
      <c r="K16" s="139" t="s">
        <v>178</v>
      </c>
      <c r="L16" s="142" t="s">
        <v>242</v>
      </c>
      <c r="M16" s="141" t="s">
        <v>241</v>
      </c>
      <c r="O16" s="156"/>
    </row>
    <row r="17" spans="1:16" s="53" customFormat="1" ht="240" customHeight="1">
      <c r="A17" s="277"/>
      <c r="B17" s="277"/>
      <c r="C17" s="280" t="s">
        <v>120</v>
      </c>
      <c r="D17" s="54" t="s">
        <v>95</v>
      </c>
      <c r="E17" s="50" t="s">
        <v>121</v>
      </c>
      <c r="F17" s="55" t="s">
        <v>97</v>
      </c>
      <c r="G17" s="51">
        <v>43102</v>
      </c>
      <c r="H17" s="51">
        <v>43465</v>
      </c>
      <c r="I17" s="52" t="s">
        <v>150</v>
      </c>
      <c r="J17" s="146" t="s">
        <v>243</v>
      </c>
      <c r="K17" s="138" t="s">
        <v>179</v>
      </c>
      <c r="L17" s="142" t="s">
        <v>244</v>
      </c>
      <c r="M17" s="143">
        <v>1</v>
      </c>
      <c r="O17" s="156"/>
    </row>
    <row r="18" spans="1:16" s="53" customFormat="1" ht="165.75" customHeight="1" thickBot="1">
      <c r="A18" s="278"/>
      <c r="B18" s="278"/>
      <c r="C18" s="282"/>
      <c r="D18" s="63" t="s">
        <v>95</v>
      </c>
      <c r="E18" s="64" t="s">
        <v>122</v>
      </c>
      <c r="F18" s="58" t="s">
        <v>97</v>
      </c>
      <c r="G18" s="59">
        <v>43102</v>
      </c>
      <c r="H18" s="59">
        <v>43465</v>
      </c>
      <c r="I18" s="60" t="s">
        <v>152</v>
      </c>
      <c r="J18" s="77" t="s">
        <v>221</v>
      </c>
      <c r="K18" s="139" t="s">
        <v>277</v>
      </c>
      <c r="L18" s="176" t="s">
        <v>281</v>
      </c>
      <c r="M18" s="175">
        <f>0.833333333333333%*100</f>
        <v>0.83333333333333293</v>
      </c>
      <c r="O18" s="156"/>
    </row>
    <row r="19" spans="1:16" s="53" customFormat="1" ht="18">
      <c r="L19" s="177" t="s">
        <v>208</v>
      </c>
      <c r="M19" s="178">
        <f>AVERAGE(M4:M18)</f>
        <v>0.89238095238095227</v>
      </c>
      <c r="O19" s="154" t="s">
        <v>250</v>
      </c>
      <c r="P19" s="53" t="s">
        <v>262</v>
      </c>
    </row>
    <row r="20" spans="1:16" s="53" customFormat="1">
      <c r="O20" s="154" t="s">
        <v>251</v>
      </c>
      <c r="P20" s="53" t="s">
        <v>262</v>
      </c>
    </row>
    <row r="21" spans="1:16" s="53" customFormat="1">
      <c r="O21" s="154" t="s">
        <v>252</v>
      </c>
    </row>
    <row r="22" spans="1:16" s="53" customFormat="1">
      <c r="O22" s="157" t="s">
        <v>253</v>
      </c>
    </row>
    <row r="23" spans="1:16" s="53" customFormat="1">
      <c r="O23" s="154" t="s">
        <v>254</v>
      </c>
      <c r="P23" s="53" t="s">
        <v>262</v>
      </c>
    </row>
    <row r="24" spans="1:16" s="53" customFormat="1">
      <c r="O24" s="154" t="s">
        <v>255</v>
      </c>
    </row>
    <row r="25" spans="1:16">
      <c r="O25" s="154" t="s">
        <v>256</v>
      </c>
    </row>
    <row r="26" spans="1:16" ht="28.5">
      <c r="O26" s="154" t="s">
        <v>257</v>
      </c>
      <c r="P26" s="45" t="s">
        <v>262</v>
      </c>
    </row>
    <row r="27" spans="1:16">
      <c r="O27" s="154" t="s">
        <v>258</v>
      </c>
      <c r="P27" s="45" t="s">
        <v>262</v>
      </c>
    </row>
    <row r="28" spans="1:16" ht="28.5">
      <c r="O28" s="154" t="s">
        <v>259</v>
      </c>
    </row>
    <row r="29" spans="1:16" ht="28.5">
      <c r="O29" s="154" t="s">
        <v>260</v>
      </c>
    </row>
    <row r="30" spans="1:16">
      <c r="O30" s="154" t="s">
        <v>261</v>
      </c>
      <c r="P30" s="45" t="s">
        <v>262</v>
      </c>
    </row>
  </sheetData>
  <mergeCells count="10">
    <mergeCell ref="L1:M1"/>
    <mergeCell ref="L2:M2"/>
    <mergeCell ref="K1:K3"/>
    <mergeCell ref="A1:I1"/>
    <mergeCell ref="A4:A18"/>
    <mergeCell ref="B4:B18"/>
    <mergeCell ref="C4:C7"/>
    <mergeCell ref="C8:C16"/>
    <mergeCell ref="C17:C18"/>
    <mergeCell ref="J1:J3"/>
  </mergeCells>
  <hyperlinks>
    <hyperlink ref="K14" r:id="rId1" display="http://www.inci.gov.co/transparencia/sites/default/files/atencion_al_ciudadano/pdf/INFORME%201%202018%20PQRSD%20Web.pdf"/>
  </hyperlinks>
  <pageMargins left="0.11811023622047245" right="0" top="0.74803149606299213" bottom="0.74803149606299213" header="0.31496062992125984" footer="0.31496062992125984"/>
  <pageSetup paperSize="14" scale="40" orientation="landscape" horizontalDpi="4294967295" verticalDpi="4294967295"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29"/>
  <sheetViews>
    <sheetView showGridLines="0" view="pageBreakPreview" zoomScale="80" zoomScaleNormal="100" zoomScaleSheetLayoutView="80" workbookViewId="0">
      <selection activeCell="J7" sqref="J7"/>
    </sheetView>
  </sheetViews>
  <sheetFormatPr baseColWidth="10" defaultColWidth="11.42578125" defaultRowHeight="15"/>
  <cols>
    <col min="1" max="1" width="5.42578125" style="5" customWidth="1"/>
    <col min="2" max="2" width="22.28515625" style="5" customWidth="1"/>
    <col min="3" max="3" width="5.85546875" style="5" customWidth="1"/>
    <col min="4" max="4" width="23.85546875" style="5" customWidth="1"/>
    <col min="5" max="5" width="17.85546875" style="5" customWidth="1"/>
    <col min="6" max="6" width="15.42578125" style="5" customWidth="1"/>
    <col min="7" max="7" width="13.7109375" style="10" customWidth="1"/>
    <col min="8" max="8" width="33.5703125" style="10" hidden="1" customWidth="1"/>
    <col min="9" max="9" width="34.28515625" style="5" customWidth="1"/>
    <col min="10" max="10" width="40.7109375" style="5" customWidth="1"/>
    <col min="11" max="11" width="9.85546875" style="5" customWidth="1"/>
    <col min="12" max="16384" width="11.42578125" style="5"/>
  </cols>
  <sheetData>
    <row r="1" spans="1:12" s="9" customFormat="1" ht="21.75" customHeight="1">
      <c r="A1" s="288" t="s">
        <v>40</v>
      </c>
      <c r="B1" s="247" t="s">
        <v>44</v>
      </c>
      <c r="C1" s="247"/>
      <c r="D1" s="247"/>
      <c r="E1" s="247"/>
      <c r="F1" s="247"/>
      <c r="G1" s="35"/>
      <c r="H1" s="289" t="s">
        <v>209</v>
      </c>
      <c r="I1" s="289" t="s">
        <v>153</v>
      </c>
      <c r="J1" s="258" t="s">
        <v>203</v>
      </c>
      <c r="K1" s="259"/>
    </row>
    <row r="2" spans="1:12" s="9" customFormat="1" ht="37.5" customHeight="1" thickBot="1">
      <c r="A2" s="288"/>
      <c r="B2" s="69"/>
      <c r="C2" s="69"/>
      <c r="D2" s="69"/>
      <c r="E2" s="69"/>
      <c r="F2" s="69"/>
      <c r="G2" s="69"/>
      <c r="H2" s="290"/>
      <c r="I2" s="290"/>
      <c r="J2" s="245" t="s">
        <v>285</v>
      </c>
      <c r="K2" s="234"/>
    </row>
    <row r="3" spans="1:12" s="6" customFormat="1" ht="32.25" thickBot="1">
      <c r="A3" s="288"/>
      <c r="B3" s="19" t="s">
        <v>1</v>
      </c>
      <c r="C3" s="14" t="s">
        <v>2</v>
      </c>
      <c r="D3" s="14" t="s">
        <v>3</v>
      </c>
      <c r="E3" s="14" t="s">
        <v>4</v>
      </c>
      <c r="F3" s="14" t="s">
        <v>5</v>
      </c>
      <c r="G3" s="15" t="s">
        <v>6</v>
      </c>
      <c r="H3" s="292"/>
      <c r="I3" s="291"/>
      <c r="J3" s="116" t="s">
        <v>204</v>
      </c>
      <c r="K3" s="117" t="s">
        <v>205</v>
      </c>
    </row>
    <row r="4" spans="1:12" ht="196.5" customHeight="1" thickBot="1">
      <c r="A4" s="4">
        <v>1</v>
      </c>
      <c r="B4" s="24" t="s">
        <v>75</v>
      </c>
      <c r="C4" s="25">
        <v>1</v>
      </c>
      <c r="D4" s="25" t="s">
        <v>74</v>
      </c>
      <c r="E4" s="25" t="s">
        <v>76</v>
      </c>
      <c r="F4" s="25" t="s">
        <v>70</v>
      </c>
      <c r="G4" s="147">
        <v>43182</v>
      </c>
      <c r="H4" s="148" t="s">
        <v>245</v>
      </c>
      <c r="I4" s="149" t="s">
        <v>265</v>
      </c>
      <c r="J4" s="86" t="s">
        <v>267</v>
      </c>
      <c r="K4" s="112">
        <v>1</v>
      </c>
      <c r="L4" s="161"/>
    </row>
    <row r="5" spans="1:12">
      <c r="G5" s="5"/>
      <c r="H5" s="5"/>
      <c r="J5" s="150" t="s">
        <v>208</v>
      </c>
      <c r="K5" s="151">
        <f>AVERAGE(K4)</f>
        <v>1</v>
      </c>
    </row>
    <row r="6" spans="1:12">
      <c r="G6" s="5"/>
      <c r="H6" s="5"/>
    </row>
    <row r="7" spans="1:12">
      <c r="G7" s="5"/>
      <c r="H7" s="5"/>
    </row>
    <row r="8" spans="1:12">
      <c r="G8" s="5"/>
      <c r="H8" s="5"/>
    </row>
    <row r="9" spans="1:12">
      <c r="G9" s="5"/>
      <c r="H9" s="5"/>
    </row>
    <row r="10" spans="1:12">
      <c r="G10" s="5"/>
      <c r="H10" s="5"/>
    </row>
    <row r="11" spans="1:12">
      <c r="G11" s="5"/>
      <c r="H11" s="5"/>
    </row>
    <row r="12" spans="1:12">
      <c r="G12" s="5"/>
      <c r="H12" s="5"/>
    </row>
    <row r="13" spans="1:12">
      <c r="G13" s="5"/>
      <c r="H13" s="5"/>
    </row>
    <row r="14" spans="1:12">
      <c r="G14" s="5"/>
      <c r="H14" s="5"/>
    </row>
    <row r="15" spans="1:12">
      <c r="G15" s="5"/>
      <c r="H15" s="5"/>
    </row>
    <row r="16" spans="1:12">
      <c r="G16" s="5"/>
      <c r="H16" s="5"/>
    </row>
    <row r="17" spans="7:8">
      <c r="G17" s="5"/>
      <c r="H17" s="5"/>
    </row>
    <row r="18" spans="7:8">
      <c r="G18" s="5"/>
      <c r="H18" s="5"/>
    </row>
    <row r="19" spans="7:8">
      <c r="G19" s="5"/>
      <c r="H19" s="5"/>
    </row>
    <row r="20" spans="7:8">
      <c r="G20" s="5"/>
      <c r="H20" s="5"/>
    </row>
    <row r="21" spans="7:8">
      <c r="G21" s="5"/>
      <c r="H21" s="5"/>
    </row>
    <row r="22" spans="7:8">
      <c r="G22" s="5"/>
      <c r="H22" s="5"/>
    </row>
    <row r="23" spans="7:8">
      <c r="G23" s="5"/>
      <c r="H23" s="5"/>
    </row>
    <row r="24" spans="7:8">
      <c r="G24" s="5"/>
      <c r="H24" s="5"/>
    </row>
    <row r="25" spans="7:8">
      <c r="G25" s="5"/>
      <c r="H25" s="5"/>
    </row>
    <row r="26" spans="7:8">
      <c r="G26" s="5"/>
      <c r="H26" s="5"/>
    </row>
    <row r="27" spans="7:8">
      <c r="G27" s="5"/>
      <c r="H27" s="5"/>
    </row>
    <row r="28" spans="7:8">
      <c r="G28" s="5"/>
      <c r="H28" s="5"/>
    </row>
    <row r="29" spans="7:8">
      <c r="G29" s="5"/>
      <c r="H29" s="5"/>
    </row>
  </sheetData>
  <mergeCells count="6">
    <mergeCell ref="A1:A3"/>
    <mergeCell ref="B1:F1"/>
    <mergeCell ref="I1:I3"/>
    <mergeCell ref="J1:K1"/>
    <mergeCell ref="J2:K2"/>
    <mergeCell ref="H1:H3"/>
  </mergeCells>
  <printOptions horizontalCentered="1" verticalCentered="1"/>
  <pageMargins left="0.31496062992125984" right="0.11811023622047245" top="0.74803149606299213" bottom="0.74803149606299213" header="0.31496062992125984" footer="0.31496062992125984"/>
  <pageSetup paperSize="14" scale="65"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CONSOLIDADO</vt:lpstr>
      <vt:lpstr>C1 Gestión del Riesgo </vt:lpstr>
      <vt:lpstr>C2 Racionalización de Tramites</vt:lpstr>
      <vt:lpstr>C3 Rendición de ctas </vt:lpstr>
      <vt:lpstr>C4 Mejora atención al ciudadano</vt:lpstr>
      <vt:lpstr>C5 Transparencia y acceso Info</vt:lpstr>
      <vt:lpstr>C6 Participación ciudadana</vt:lpstr>
      <vt:lpstr>C7 Iniciativas Adicionales</vt:lpstr>
      <vt:lpstr>'C1 Gestión del Riesgo '!Área_de_impresión</vt:lpstr>
      <vt:lpstr>'C2 Racionalización de Tramites'!Área_de_impresión</vt:lpstr>
      <vt:lpstr>'C5 Transparencia y acceso Info'!Área_de_impresión</vt:lpstr>
      <vt:lpstr>'C7 Iniciativas Adicionales'!Área_de_impresión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Chaves</dc:creator>
  <cp:lastModifiedBy>Magdalena Pedraza Daza</cp:lastModifiedBy>
  <cp:lastPrinted>2018-09-14T15:39:54Z</cp:lastPrinted>
  <dcterms:created xsi:type="dcterms:W3CDTF">2016-01-18T19:13:57Z</dcterms:created>
  <dcterms:modified xsi:type="dcterms:W3CDTF">2020-03-13T19:18:29Z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95b7a48d-185d-4289-9cef-e7a0ed4158ce</vt:lpwstr>
  </property>
  <property fmtid="{D5CDD505-2E9C-101B-9397-08002B2CF9AE}" pid="3" name="_MarkAsFinal">
    <vt:bool>true</vt:bool>
  </property>
</Properties>
</file>