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RMJ\Documents\MARTHA\"/>
    </mc:Choice>
  </mc:AlternateContent>
  <xr:revisionPtr revIDLastSave="0" documentId="8_{F79C9887-45F3-4405-9B50-01295C8C9D4B}" xr6:coauthVersionLast="47" xr6:coauthVersionMax="47" xr10:uidLastSave="{00000000-0000-0000-0000-000000000000}"/>
  <bookViews>
    <workbookView xWindow="-108" yWindow="-108" windowWidth="23256" windowHeight="12576" xr2:uid="{D6B18579-F81F-4130-A800-B831DA0B9631}"/>
  </bookViews>
  <sheets>
    <sheet name="MAPA DE RIESGOS GESTIÓN 2021" sheetId="2" r:id="rId1"/>
    <sheet name="Hoja1" sheetId="4" state="hidden" r:id="rId2"/>
    <sheet name="Listas" sheetId="5" state="hidden" r:id="rId3"/>
    <sheet name="resumen" sheetId="6" state="hidden" r:id="rId4"/>
  </sheets>
  <externalReferences>
    <externalReference r:id="rId5"/>
    <externalReference r:id="rId6"/>
  </externalReferences>
  <definedNames>
    <definedName name="_xlnm._FilterDatabase" localSheetId="0" hidden="1">'MAPA DE RIESGOS GESTIÓN 2021'!$A$4:$AU$78</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2" l="1"/>
  <c r="AA73" i="2"/>
  <c r="AA72" i="2"/>
  <c r="AM71" i="2"/>
  <c r="AE71" i="2"/>
  <c r="AA71" i="2"/>
  <c r="Q71" i="2"/>
  <c r="AA70" i="2"/>
  <c r="AA69" i="2"/>
  <c r="AA68" i="2"/>
  <c r="AM67" i="2"/>
  <c r="AE67" i="2"/>
  <c r="AA67" i="2"/>
  <c r="Q67" i="2"/>
  <c r="AA48" i="2"/>
  <c r="AA47" i="2"/>
  <c r="AA36" i="2"/>
  <c r="AA15" i="2" l="1"/>
  <c r="AA24" i="2"/>
  <c r="AA78" i="2"/>
  <c r="AA77" i="2"/>
  <c r="AA76" i="2"/>
  <c r="AA4" i="6" l="1"/>
  <c r="AB4" i="6" s="1"/>
  <c r="AD4" i="6"/>
  <c r="AN4" i="6"/>
  <c r="AR4" i="6"/>
  <c r="AZ4" i="6"/>
  <c r="AN5" i="6"/>
  <c r="AA6" i="6"/>
  <c r="AB6" i="6" s="1"/>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 r="Q5" i="2" l="1"/>
  <c r="AA5" i="2"/>
  <c r="AE5" i="2"/>
  <c r="AM5" i="2"/>
  <c r="AA6" i="2"/>
  <c r="AA7" i="2"/>
  <c r="AA8" i="2"/>
  <c r="Q9" i="2"/>
  <c r="AA9" i="2"/>
  <c r="AE9" i="2"/>
  <c r="AM9" i="2"/>
  <c r="AA13" i="2"/>
  <c r="AA14" i="2"/>
  <c r="Q15" i="2"/>
  <c r="AA16" i="2"/>
  <c r="AM15" i="2"/>
  <c r="AA17" i="2"/>
  <c r="AA18" i="2"/>
  <c r="AA19" i="2"/>
  <c r="Q20" i="2"/>
  <c r="AA20" i="2"/>
  <c r="AM20" i="2"/>
  <c r="Q21" i="2"/>
  <c r="AA21" i="2"/>
  <c r="AE21" i="2"/>
  <c r="AM21" i="2"/>
  <c r="AA22" i="2"/>
  <c r="AA23" i="2"/>
  <c r="AM23" i="2"/>
  <c r="AA25" i="2"/>
  <c r="AA26" i="2"/>
  <c r="AA27" i="2"/>
  <c r="Q27" i="2"/>
  <c r="AA28" i="2"/>
  <c r="AE27" i="2"/>
  <c r="AM27" i="2"/>
  <c r="AA29" i="2"/>
  <c r="AA30" i="2"/>
  <c r="Q30" i="2"/>
  <c r="AA31" i="2"/>
  <c r="AE30" i="2"/>
  <c r="AM30" i="2"/>
  <c r="AA32" i="2"/>
  <c r="AA34" i="2"/>
  <c r="AA35" i="2"/>
  <c r="AA37" i="2"/>
  <c r="Q37" i="2"/>
  <c r="AA38" i="2"/>
  <c r="AE37" i="2"/>
  <c r="AM37" i="2"/>
  <c r="AA39" i="2"/>
  <c r="AA40" i="2"/>
  <c r="Q40" i="2"/>
  <c r="AA41" i="2"/>
  <c r="AE40" i="2"/>
  <c r="AM40" i="2"/>
  <c r="AA42" i="2"/>
  <c r="AA43" i="2"/>
  <c r="AA44" i="2"/>
  <c r="Q44" i="2"/>
  <c r="AA45" i="2"/>
  <c r="AM44" i="2"/>
  <c r="AA46" i="2"/>
  <c r="Q47" i="2"/>
  <c r="AE47" i="2"/>
  <c r="AM47" i="2"/>
  <c r="AA49" i="2"/>
  <c r="AA50" i="2"/>
  <c r="AA51" i="2"/>
  <c r="Q51" i="2"/>
  <c r="AE51" i="2"/>
  <c r="AM51" i="2"/>
  <c r="AA52" i="2"/>
  <c r="AA53" i="2"/>
  <c r="Q53" i="2"/>
  <c r="AA54" i="2"/>
  <c r="AA55" i="2"/>
  <c r="AA56" i="2"/>
  <c r="Q56" i="2"/>
  <c r="AA57" i="2"/>
  <c r="AE56" i="2"/>
  <c r="AM56" i="2"/>
  <c r="AA58" i="2"/>
  <c r="AA61" i="2"/>
  <c r="Q61" i="2"/>
  <c r="AA62" i="2"/>
  <c r="AE61" i="2"/>
  <c r="AM61" i="2"/>
  <c r="AA63" i="2"/>
  <c r="Q63" i="2"/>
  <c r="AA64" i="2"/>
  <c r="AE63" i="2"/>
  <c r="AM63" i="2"/>
  <c r="AA66" i="2"/>
  <c r="AA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Sara Paola Rivera Moreno</author>
  </authors>
  <commentList>
    <comment ref="AN1" authorId="0" shapeId="0" xr:uid="{00000000-0006-0000-03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O1" authorId="0" shapeId="0" xr:uid="{00000000-0006-0000-03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300-000003000000}">
      <text>
        <r>
          <rPr>
            <b/>
            <sz val="9"/>
            <color indexed="81"/>
            <rFont val="Tahoma"/>
            <family val="2"/>
          </rPr>
          <t>OAP:</t>
        </r>
        <r>
          <rPr>
            <sz val="9"/>
            <color indexed="81"/>
            <rFont val="Tahoma"/>
            <family val="2"/>
          </rPr>
          <t xml:space="preserve">
Registrar el objetivo del Proceso</t>
        </r>
      </text>
    </comment>
    <comment ref="C2" authorId="0" shapeId="0" xr:uid="{00000000-0006-0000-03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3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3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1" shapeId="0" xr:uid="{00000000-0006-0000-03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R3" authorId="0" shapeId="0" xr:uid="{00000000-0006-0000-03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S3" authorId="0" shapeId="0" xr:uid="{00000000-0006-0000-0300-00000A000000}">
      <text>
        <r>
          <rPr>
            <b/>
            <sz val="9"/>
            <color indexed="81"/>
            <rFont val="Tahoma"/>
            <family val="2"/>
          </rPr>
          <t>OAP:</t>
        </r>
        <r>
          <rPr>
            <sz val="9"/>
            <color indexed="81"/>
            <rFont val="Tahoma"/>
            <family val="2"/>
          </rPr>
          <t xml:space="preserve">
Seleccionar
</t>
        </r>
      </text>
    </comment>
    <comment ref="AE3" authorId="0" shapeId="0" xr:uid="{00000000-0006-0000-0300-00000B000000}">
      <text>
        <r>
          <rPr>
            <b/>
            <sz val="9"/>
            <color indexed="81"/>
            <rFont val="Tahoma"/>
            <family val="2"/>
          </rPr>
          <t>OAP:</t>
        </r>
        <r>
          <rPr>
            <sz val="9"/>
            <color indexed="81"/>
            <rFont val="Tahoma"/>
            <family val="2"/>
          </rPr>
          <t xml:space="preserve">
Dato automático.
Calcula el promedio para los controles</t>
        </r>
      </text>
    </comment>
    <comment ref="AF3" authorId="0" shapeId="0" xr:uid="{00000000-0006-0000-03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G3" authorId="0" shapeId="0" xr:uid="{00000000-0006-0000-03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L4" authorId="0" shapeId="0" xr:uid="{00000000-0006-0000-03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M4" authorId="0" shapeId="0" xr:uid="{00000000-0006-0000-0300-00000F000000}">
      <text>
        <r>
          <rPr>
            <b/>
            <sz val="9"/>
            <color indexed="81"/>
            <rFont val="Tahoma"/>
            <family val="2"/>
          </rPr>
          <t>OAP:</t>
        </r>
        <r>
          <rPr>
            <sz val="9"/>
            <color indexed="81"/>
            <rFont val="Tahoma"/>
            <family val="2"/>
          </rPr>
          <t xml:space="preserve">
Seleccione  el número de acuerdo al número de la probabilidad</t>
        </r>
      </text>
    </comment>
    <comment ref="N4" authorId="0" shapeId="0" xr:uid="{00000000-0006-0000-03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O4" authorId="0" shapeId="0" xr:uid="{00000000-0006-0000-0300-000011000000}">
      <text>
        <r>
          <rPr>
            <b/>
            <sz val="9"/>
            <color indexed="81"/>
            <rFont val="Tahoma"/>
            <family val="2"/>
          </rPr>
          <t>OAP:</t>
        </r>
        <r>
          <rPr>
            <sz val="9"/>
            <color indexed="81"/>
            <rFont val="Tahoma"/>
            <family val="2"/>
          </rPr>
          <t xml:space="preserve">
seleccione de acuerdo a la escala de tipo de impacto</t>
        </r>
      </text>
    </comment>
    <comment ref="P4" authorId="0" shapeId="0" xr:uid="{00000000-0006-0000-0300-000012000000}">
      <text>
        <r>
          <rPr>
            <b/>
            <sz val="9"/>
            <color indexed="81"/>
            <rFont val="Tahoma"/>
            <family val="2"/>
          </rPr>
          <t>OAP:</t>
        </r>
        <r>
          <rPr>
            <sz val="9"/>
            <color indexed="81"/>
            <rFont val="Tahoma"/>
            <family val="2"/>
          </rPr>
          <t xml:space="preserve">
Seleccione de acuerdo al número del impacto</t>
        </r>
      </text>
    </comment>
    <comment ref="Q4" authorId="0" shapeId="0" xr:uid="{00000000-0006-0000-03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T4" authorId="0" shapeId="0" xr:uid="{00000000-0006-0000-03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I4" authorId="0" shapeId="0" xr:uid="{00000000-0006-0000-03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J4" authorId="0" shapeId="0" xr:uid="{00000000-0006-0000-0300-000016000000}">
      <text>
        <r>
          <rPr>
            <b/>
            <sz val="9"/>
            <color indexed="81"/>
            <rFont val="Tahoma"/>
            <family val="2"/>
          </rPr>
          <t>OAP:</t>
        </r>
        <r>
          <rPr>
            <sz val="9"/>
            <color indexed="81"/>
            <rFont val="Tahoma"/>
            <family val="2"/>
          </rPr>
          <t xml:space="preserve">
Seleccionar de acuerdo al número de la probabilidad</t>
        </r>
      </text>
    </comment>
    <comment ref="AK4" authorId="0" shapeId="0" xr:uid="{00000000-0006-0000-03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L4" authorId="0" shapeId="0" xr:uid="{00000000-0006-0000-0300-000018000000}">
      <text>
        <r>
          <rPr>
            <b/>
            <sz val="9"/>
            <color indexed="81"/>
            <rFont val="Tahoma"/>
            <family val="2"/>
          </rPr>
          <t>OAP:</t>
        </r>
        <r>
          <rPr>
            <sz val="9"/>
            <color indexed="81"/>
            <rFont val="Tahoma"/>
            <family val="2"/>
          </rPr>
          <t xml:space="preserve">
Seleccionar de acuerdo al número del impacto</t>
        </r>
      </text>
    </comment>
    <comment ref="AM4" authorId="0" shapeId="0" xr:uid="{00000000-0006-0000-0300-000019000000}">
      <text>
        <r>
          <rPr>
            <b/>
            <sz val="9"/>
            <color indexed="81"/>
            <rFont val="Tahoma"/>
            <family val="2"/>
          </rPr>
          <t>OAP:</t>
        </r>
        <r>
          <rPr>
            <sz val="9"/>
            <color indexed="81"/>
            <rFont val="Tahoma"/>
            <family val="2"/>
          </rPr>
          <t xml:space="preserve">
Resultado es automático
</t>
        </r>
      </text>
    </comment>
    <comment ref="AP4" authorId="0" shapeId="0" xr:uid="{00000000-0006-0000-0300-00001A000000}">
      <text>
        <r>
          <rPr>
            <b/>
            <sz val="9"/>
            <color indexed="81"/>
            <rFont val="Tahoma"/>
            <family val="2"/>
          </rPr>
          <t>OAP:</t>
        </r>
        <r>
          <rPr>
            <sz val="9"/>
            <color indexed="81"/>
            <rFont val="Tahoma"/>
            <family val="2"/>
          </rPr>
          <t xml:space="preserve">
Definir fechas inicial y final de la actividad</t>
        </r>
      </text>
    </comment>
    <comment ref="AR4" authorId="0" shapeId="0" xr:uid="{00000000-0006-0000-03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T4" authorId="0" shapeId="0" xr:uid="{00000000-0006-0000-03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U4" authorId="0" shapeId="0" xr:uid="{00000000-0006-0000-03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V4" authorId="0" shapeId="0" xr:uid="{B3B8A4E8-0F4B-455B-8D84-18F96C78D955}">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W4" authorId="0" shapeId="0" xr:uid="{A42B227C-0564-4B46-8A08-C764AEE9838D}">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X4" authorId="0" shapeId="0" xr:uid="{7759CC66-DAC3-4EBA-9844-FFF2A19C7875}">
      <text>
        <r>
          <rPr>
            <b/>
            <sz val="9"/>
            <color indexed="81"/>
            <rFont val="Tahoma"/>
            <family val="2"/>
          </rPr>
          <t>OAP:</t>
        </r>
        <r>
          <rPr>
            <sz val="9"/>
            <color indexed="81"/>
            <rFont val="Tahoma"/>
            <family val="2"/>
          </rPr>
          <t xml:space="preserve">
El responsable del monitoreo es el líder del proceso (cargo), reporta en el SIG</t>
        </r>
      </text>
    </comment>
    <comment ref="AY4" authorId="0" shapeId="0" xr:uid="{00774AB1-C2B0-4C0E-BEB1-AFB36FE873BF}">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AR40" authorId="2" shapeId="0" xr:uid="{E6B8AA77-653D-4C98-8DA4-7520BBAC0C23}">
      <text>
        <r>
          <rPr>
            <b/>
            <sz val="9"/>
            <color indexed="81"/>
            <rFont val="Tahoma"/>
            <family val="2"/>
          </rPr>
          <t>Sara Paola Rivera Moreno:</t>
        </r>
        <r>
          <rPr>
            <sz val="9"/>
            <color indexed="81"/>
            <rFont val="Tahoma"/>
            <family val="2"/>
          </rPr>
          <t xml:space="preserve">
correo nelson a kathe</t>
        </r>
      </text>
    </comment>
    <comment ref="AW40" authorId="2" shapeId="0" xr:uid="{90D0ED40-7C37-4C2E-9548-914214B2B2BD}">
      <text>
        <r>
          <rPr>
            <b/>
            <sz val="9"/>
            <color indexed="81"/>
            <rFont val="Tahoma"/>
            <family val="2"/>
          </rPr>
          <t>Sara Paola Rivera Moreno:</t>
        </r>
        <r>
          <rPr>
            <sz val="9"/>
            <color indexed="81"/>
            <rFont val="Tahoma"/>
            <family val="2"/>
          </rPr>
          <t xml:space="preserve">
correo nelson a kathe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6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600-000002000000}">
      <text>
        <r>
          <rPr>
            <sz val="8"/>
            <color indexed="81"/>
            <rFont val="Tahoma"/>
            <family val="2"/>
          </rPr>
          <t>OAP: Enuncie las consecuencias más importantes de la materialización del riesgo.
¿que pasa si se materializa el riesgo?</t>
        </r>
      </text>
    </comment>
    <comment ref="AE2" authorId="0" shapeId="0" xr:uid="{00000000-0006-0000-06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600-000004000000}">
      <text>
        <r>
          <rPr>
            <b/>
            <sz val="9"/>
            <color indexed="81"/>
            <rFont val="Tahoma"/>
            <family val="2"/>
          </rPr>
          <t>OAP:</t>
        </r>
        <r>
          <rPr>
            <sz val="9"/>
            <color indexed="81"/>
            <rFont val="Tahoma"/>
            <family val="2"/>
          </rPr>
          <t xml:space="preserve">
Seleccionar
</t>
        </r>
      </text>
    </comment>
    <comment ref="AG2" authorId="0" shapeId="0" xr:uid="{00000000-0006-0000-06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600-000006000000}">
      <text>
        <r>
          <rPr>
            <sz val="9"/>
            <color indexed="81"/>
            <rFont val="Tahoma"/>
            <family val="2"/>
          </rPr>
          <t>OAP
Dato automático.
Calcula el promedio para los controles</t>
        </r>
      </text>
    </comment>
    <comment ref="AS2" authorId="0" shapeId="0" xr:uid="{00000000-0006-0000-06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6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6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6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6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6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6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6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6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6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6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6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6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6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6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6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6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6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6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600-00001A000000}">
      <text>
        <r>
          <rPr>
            <sz val="9"/>
            <color indexed="81"/>
            <rFont val="Tahoma"/>
            <family val="2"/>
          </rPr>
          <t>OAP: El responsable del monitoreo es el líder o coordinador del proceso (cargo)</t>
        </r>
      </text>
    </comment>
    <comment ref="BL3" authorId="0" shapeId="0" xr:uid="{00000000-0006-0000-06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<sst xmlns="http://schemas.openxmlformats.org/spreadsheetml/2006/main" count="2266" uniqueCount="1066">
  <si>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</si>
  <si>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</si>
  <si>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</si>
  <si>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</si>
  <si>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</si>
  <si>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</si>
  <si>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</si>
  <si>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</si>
  <si>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</si>
  <si>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</si>
  <si>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</si>
  <si>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</si>
  <si>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</si>
  <si>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</si>
  <si>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</si>
  <si>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Análisis del Riesgo</t>
  </si>
  <si>
    <t>Evaluación  del Riesgo</t>
  </si>
  <si>
    <t>Contexto
Externo</t>
  </si>
  <si>
    <t>Contexto
Interno</t>
  </si>
  <si>
    <t>Contexto de proceso</t>
  </si>
  <si>
    <t>RIESGO INHERENTE</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</si>
  <si>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</si>
  <si>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</si>
  <si>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</si>
  <si>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</si>
  <si>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</si>
  <si>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</si>
  <si>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</si>
  <si>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</si>
  <si>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</si>
  <si>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</si>
  <si>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</si>
  <si>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</si>
  <si>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</si>
  <si>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</si>
  <si>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</si>
  <si>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</si>
  <si>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</si>
  <si>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</si>
  <si>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</si>
  <si>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</si>
  <si>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Tipo de Impacto</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</si>
  <si>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</si>
  <si>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</si>
  <si>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</si>
  <si>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</si>
  <si>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</si>
  <si>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</si>
  <si>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</si>
  <si>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</si>
  <si>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</si>
  <si>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</si>
  <si>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</si>
  <si>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</si>
  <si>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</si>
  <si>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</si>
  <si>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</si>
  <si>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</si>
  <si>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</si>
  <si>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</si>
  <si>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</si>
  <si>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</si>
  <si>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</si>
  <si>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Gestionar los planes, políticas y proyectos para la inclusión social de la población con  discapacidad visual</t>
  </si>
  <si>
    <t>Poca apropiación de los instrumentos de planeación y seguimiento de los planes y proyectos institucionales por parte de los procesos</t>
  </si>
  <si>
    <t>N.A.</t>
  </si>
  <si>
    <t>Personal</t>
  </si>
  <si>
    <t>Interacciones con otros procesos</t>
  </si>
  <si>
    <t>R1</t>
  </si>
  <si>
    <t>Incumplimiento de la planeación institucional</t>
  </si>
  <si>
    <t>Estratégico</t>
  </si>
  <si>
    <t>Planes institucionales desactualizados
Inconsistencia entre la planificación y los recursos asociados
Afectación de la imagen institucional</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</si>
  <si>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</si>
  <si>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</si>
  <si>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</si>
  <si>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</si>
  <si>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</si>
  <si>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</si>
  <si>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</si>
  <si>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</si>
  <si>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Reunión Comité Institucional de Gestión y Desempeño con líderes de proceso</t>
  </si>
  <si>
    <t>Reducir el riesgo</t>
  </si>
  <si>
    <t>Jefe Oficina asesora de planeación</t>
  </si>
  <si>
    <t>Actas de reunión</t>
  </si>
  <si>
    <t>Número de sensibilizaciones realizadas</t>
  </si>
  <si>
    <t>Procesos</t>
  </si>
  <si>
    <t>Actas de reunión
Correos electrónicos</t>
  </si>
  <si>
    <t>Número de reuniones
Número de correos electrónicos</t>
  </si>
  <si>
    <t xml:space="preserve">Debilidades en las competencias  específicas del  personal de planeación que realiza el  seguimiento de los planes institucionales </t>
  </si>
  <si>
    <t xml:space="preserve">Participación en las capacitaciones que  fortalezcan las competencias  específicas del  personal de planeación que realiza el  seguimiento de los planes institucionales
</t>
  </si>
  <si>
    <t>Marzo de 2020</t>
  </si>
  <si>
    <t xml:space="preserve">Participar en capacitaciones que fortalezcan las competencias  específicas del  personal de planeación </t>
  </si>
  <si>
    <t>Número de capacitaciones  asistidas</t>
  </si>
  <si>
    <t>Insuficientes herramientas tecnológicas para el procesamiento, reporte y seguridad de la  información del seguimiento de los planes institucionales</t>
  </si>
  <si>
    <t>Procedimientos asociados</t>
  </si>
  <si>
    <t xml:space="preserve">Seguimiento mensual del los planes en Excel y proyectos institucionales en SPI </t>
  </si>
  <si>
    <t>Detectivo</t>
  </si>
  <si>
    <t>Moderado</t>
  </si>
  <si>
    <t>Junio de 2020</t>
  </si>
  <si>
    <t>Contrato en ejecución
 informe de supervisión</t>
  </si>
  <si>
    <t>Comunicaciones</t>
  </si>
  <si>
    <t xml:space="preserve"> Desarrollar acciones comunicativas que fortalezcan la cultura organizacional, la imagen corporativa de la Entidad y los procesos de inclusión educativa y sociocultural de la población con discapacidad visual.		</t>
  </si>
  <si>
    <t>R2</t>
  </si>
  <si>
    <t>Imagen / Reputacional</t>
  </si>
  <si>
    <t>Incumplimiento de la normatividad vigente.
Sanciones Administrativas, Disciplinarias, otras por parte de los entes de control.
Afectación de la imagen institucional</t>
  </si>
  <si>
    <t>2. Improbable</t>
  </si>
  <si>
    <t>4. Credibilidad o imagen / Imagen institucional afectada en el orden nacional o regional por incumplimientos en la prestación del servicio a los usuarios o ciudadanos.</t>
  </si>
  <si>
    <t>4. Mayor</t>
  </si>
  <si>
    <t>Ejecución de una Fe de erratas; y se libera comunicado con la información corregida.</t>
  </si>
  <si>
    <t>Recibir el software Adobe  y hardware con la capacidad necesaria solicitado para la adecuada ejecución de actividades.</t>
  </si>
  <si>
    <t>Asesor comunicaciones</t>
  </si>
  <si>
    <t>Recibido de entrega</t>
  </si>
  <si>
    <t>Número de contratos en ejecución</t>
  </si>
  <si>
    <t>Transversalidad</t>
  </si>
  <si>
    <t xml:space="preserve">Manejo de información para validar conforme al proceso y manuales establecidos.
</t>
  </si>
  <si>
    <t xml:space="preserve">Realizar seguimiento a la ejecución del plan de comunicaciones </t>
  </si>
  <si>
    <t>Porcentaje de acciones cumplidas en el Plan de comunicaciones</t>
  </si>
  <si>
    <t>Tecnología</t>
  </si>
  <si>
    <t>Activos de seguridad digital del proceso</t>
  </si>
  <si>
    <t>Redes sociales (Facebook, Twitter, Instagram)
Canal YouTube
Página web
Aplicaciones (Revista y emisora)</t>
  </si>
  <si>
    <t>Cronograma ejecutado</t>
  </si>
  <si>
    <t>ASISTENCIA TÉCNICA</t>
  </si>
  <si>
    <t>Insuficiente gestión en la articulación con las entidades u organizaciones objetivo de asistencia técnica por parte del INCI</t>
  </si>
  <si>
    <t>R3</t>
  </si>
  <si>
    <t>Cumplimiento</t>
  </si>
  <si>
    <t>Incumplimiento de metas institucionales
Afectación de la imagen institucional
Instauración de quejas</t>
  </si>
  <si>
    <t>4. Incumplimiento en las metas y objetivos institucionales afectando el cumplimiento en las metas de gobierno.</t>
  </si>
  <si>
    <t>3. Moderado</t>
  </si>
  <si>
    <t xml:space="preserve">Reprogramar asistencias técnicas </t>
  </si>
  <si>
    <t xml:space="preserve">Planes de asistencia técnica </t>
  </si>
  <si>
    <t>Número de Planes de asistencia técnica ejecutados</t>
  </si>
  <si>
    <t>Coordinación con las entidades rectoras del orden nacional (MEN , SENA, FUNCION PUBLICA entre otras)</t>
  </si>
  <si>
    <t xml:space="preserve">Coordinar con las entidades rectoras del orden nacional (MEN , SENA) FUNCION PUBLICA, entre otras,  la asesoría a las (95) entidades territoriales </t>
  </si>
  <si>
    <t xml:space="preserve">Oficios, correos electrónicos a las entidades rectoras de orden nacional </t>
  </si>
  <si>
    <t>Número de oficios o correos  electrónicos enviados</t>
  </si>
  <si>
    <t xml:space="preserve">CENTRO CULTURAL </t>
  </si>
  <si>
    <t>Brindar servicios que permitan a las personas con discapacidad visual del  país,  acceder a la información, el conocimiento y a la cultura.</t>
  </si>
  <si>
    <t>Social y Cultural</t>
  </si>
  <si>
    <t>R4</t>
  </si>
  <si>
    <t>Incumplimiento en la programación del  centro cultural con entidades publicas, privadas y población en general.</t>
  </si>
  <si>
    <t>Incumplimiento de metas institucionales
Afectación de la imagen institucional</t>
  </si>
  <si>
    <t>Programación virtual alterna</t>
  </si>
  <si>
    <t>Realización de Eventos y talleres  virtuales</t>
  </si>
  <si>
    <t>Desarrollar 50 talleres en  la modalidad virtual en la presente vigencia</t>
  </si>
  <si>
    <t>Informe de cada taller</t>
  </si>
  <si>
    <t xml:space="preserve">Número de talleres  virtuales programadas </t>
  </si>
  <si>
    <t>Responsables del proceso</t>
  </si>
  <si>
    <t>Estratégicos</t>
  </si>
  <si>
    <t>Comunicación entre procesos</t>
  </si>
  <si>
    <t>Fallas en el proveedor de internet  del INCI</t>
  </si>
  <si>
    <t>Tecnológico</t>
  </si>
  <si>
    <t>R5</t>
  </si>
  <si>
    <t>Imposibilidad para descargar los libros de la Biblioteca virtual del INCI</t>
  </si>
  <si>
    <t>Incumplimiento de metas institucionales
Afectación de la imagen institucional
Aumento de quejas</t>
  </si>
  <si>
    <t xml:space="preserve">Explicar al usuario la situación 
Reemplazo inmediato en la plataforma del libro detectado con error 
</t>
  </si>
  <si>
    <t>Libros subidos a la plataforma con errores</t>
  </si>
  <si>
    <t>Aplicaciones</t>
  </si>
  <si>
    <t>Actas de pruebas aleatorias de libros subidos para verificar  descarga</t>
  </si>
  <si>
    <t>Número de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</si>
  <si>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</si>
  <si>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</si>
  <si>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R6</t>
  </si>
  <si>
    <t>5. Incumplimiento en las metas y objetivos institucionales afectando de forma grave la ejecución presupuestal.</t>
  </si>
  <si>
    <t>1. Rara vez</t>
  </si>
  <si>
    <t>PRODUCCIÓN RADIAL Y AUDIOVISUAL</t>
  </si>
  <si>
    <t>Producir y emitir contenidos radiales sobre los derechos de la población con discapacidad visual, familias y colectivos como apoyo a la asistencia técnica de la Entidad desde una plataforma virtual.</t>
  </si>
  <si>
    <t>R7</t>
  </si>
  <si>
    <t xml:space="preserve">Inexistente oferta radial y/o audiovisual
Incumplimiento de metas institucionales
Suspensión temporal o parcial de la emisión radial.
</t>
  </si>
  <si>
    <t>Realizar comunicado de suspensión del servicio radial y/o audiovisual</t>
  </si>
  <si>
    <t>Base de datos de los contenidos radiales y audiovisuales</t>
  </si>
  <si>
    <t>Número de capacitaciones realizadas</t>
  </si>
  <si>
    <t>GESTIÓN DOCUMENTAL</t>
  </si>
  <si>
    <t>Garantizar una Gestión Documental eficiente y efectiva, durante todo el clico de vida de los documentos.</t>
  </si>
  <si>
    <t>R8</t>
  </si>
  <si>
    <t>Inadecuada gestión de la documentación e información de la entidad</t>
  </si>
  <si>
    <t>Operativo</t>
  </si>
  <si>
    <t xml:space="preserve">Pérdida total o parcial de la información institucional ubicada en el archivo central
Sentencias o Actos Administrativos que condenen o sancionen a la Entidad </t>
  </si>
  <si>
    <t xml:space="preserve">Aplicar la normatividad relacionada con la recuperación de documentos perdidos establecida por el Archivo General de la Nación 
En caso de daño se adelantarán las medidas técnicas para la recuperación de la información </t>
  </si>
  <si>
    <t>Responsable Proceso Gestión Documental</t>
  </si>
  <si>
    <t>Deterioro o pérdida de la documentación del archivo de la entidad o confidencialidad de este.</t>
  </si>
  <si>
    <t>Realizar el control  a la consulta y préstamo de documentos  de documentos y/o expedientes archivos central.</t>
  </si>
  <si>
    <t>Fumigación y limpieza del espacio destinado para el archivo</t>
  </si>
  <si>
    <t>Realizar seguimiento mensual al plan de conservación documental el cual contiene la actividad de  fumigación de la vigencia</t>
  </si>
  <si>
    <t>Seguimiento del Plan de Conservación Documental</t>
  </si>
  <si>
    <t>Número de seguimientos del Plan de Conservación Documental</t>
  </si>
  <si>
    <t>Insuficiente personal idóneo</t>
  </si>
  <si>
    <t>Informes de supervisión</t>
  </si>
  <si>
    <t>Número de contratos ejecutados</t>
  </si>
  <si>
    <t>Inadecuado uso del sistema de gestión documental en la entidad</t>
  </si>
  <si>
    <t>Capacitaciones en gestión documental, cuidado y uso de los documentos, aplicación de  TRD y ORFEO</t>
  </si>
  <si>
    <t xml:space="preserve">Dificultades técnicas en el sistema de gestión documental (ORFEO) </t>
  </si>
  <si>
    <t>ORFEO</t>
  </si>
  <si>
    <t>Contrato para el desarrollo y soporte técnico del aplicativo Gestión Documental de la entidad</t>
  </si>
  <si>
    <t>Ejecución del contrato de soporte técnico</t>
  </si>
  <si>
    <t>ADMINISTRATIVO</t>
  </si>
  <si>
    <t>Asegurar la adecuada administración de los bienes muebles, inmuebles y de consumo y la prestación de los servicios generales.</t>
  </si>
  <si>
    <t>Elementos y bienes dados de baja que permanecen por mucho tiempo en el almacén</t>
  </si>
  <si>
    <t>R9</t>
  </si>
  <si>
    <t>Inoportuna gestión de bajas de bienes</t>
  </si>
  <si>
    <t xml:space="preserve"> 
Represión de bienes en la entidad
No ejecución de actividades inherentes a la gestión de los inmuebles
Insuficiencia de espacio en el almacén</t>
  </si>
  <si>
    <t>4. Probable</t>
  </si>
  <si>
    <t>Revisión semestral de los bienes a dar de baja y los que ya están dados de baja para gestionar su salida de la Entidad, a través de lo aprobado  desde el comité de bajas para ordenar la destrucción o destino final de los bienes</t>
  </si>
  <si>
    <t>Convocar Comité evaluador para baja de bienes muebles
Formulación de planes de mejoramiento y seguimiento de acciones definidas</t>
  </si>
  <si>
    <t>Secretario General</t>
  </si>
  <si>
    <t xml:space="preserve">Actas de reunión  Comité evaluador para la baja de bienes muebles </t>
  </si>
  <si>
    <t>Coordinador Proceso financiero y administrativo</t>
  </si>
  <si>
    <t>Elementos y bienes dados de baja en condición de prestar servicio represados</t>
  </si>
  <si>
    <t xml:space="preserve">Resolución  de ofrecimiento a titulo gratuito </t>
  </si>
  <si>
    <t>Número de resoluciones de ofrecimiento a titulo gratuito.</t>
  </si>
  <si>
    <t>Elementos y bienes dados de baja con daño total o parcial</t>
  </si>
  <si>
    <t>Procedimiento de bajas 
Expedición de actas de destrucción de bienes dados de baja con daño parcial o total.</t>
  </si>
  <si>
    <t>Actas de destrucción de bienes dados de baja con daño parcial o total.</t>
  </si>
  <si>
    <t xml:space="preserve">Número de actas de destrucción </t>
  </si>
  <si>
    <t xml:space="preserve">Identificación inadecuada en el software de los requerimientos de las solicitudes de inventario realizada por los procesos </t>
  </si>
  <si>
    <t>R10</t>
  </si>
  <si>
    <t>Inventarios desactualizados con información no confiable</t>
  </si>
  <si>
    <t xml:space="preserve"> 
Perdida de elementos por falta de control
Reprocesos asociados al procedimiento de elaboración de toma física</t>
  </si>
  <si>
    <t>Procedimiento de elaboración, seguimiento y toma física de inventarios
Procedimiento de entrada, salida y traslados de bienes al almacén</t>
  </si>
  <si>
    <t>Plan de depuración, con el equipo de trabajo pertinente, de las diferencias o errores evidenciados en los informes para realizar los ajustes necesarios y lograr información veraz. 
Formulación de planes de mejoramiento y seguimiento de acciones definidas</t>
  </si>
  <si>
    <t>Revisión de los comprobantes mensuales de los movimientos del inventario en el software contra documentos de solicitud  del proceso</t>
  </si>
  <si>
    <t>Funcionario Técnico Administrativo Responsable de Almacén
Profesional Universitario con funciones de Contador</t>
  </si>
  <si>
    <t xml:space="preserve">Visto bueno de la revisión de los comprobantes de los movimientos de almacén </t>
  </si>
  <si>
    <t>Correos enviados mensualmente a  contabilidad por parte del área de almacén para validación de cierre contable cada mes</t>
  </si>
  <si>
    <t>Recurso humano insuficiente o no calificado</t>
  </si>
  <si>
    <t xml:space="preserve">Identificación de necesidades, para solicitar incorporar en el Plan de adquisiciones y ejecución del proceso contractual. </t>
  </si>
  <si>
    <t>Realizar el proceso de contratación del personal requerido definido en el Plan de Adquisiciones</t>
  </si>
  <si>
    <t>Funcionario Técnico Administrativo Responsable de Almacén</t>
  </si>
  <si>
    <t>Insuficiente tomas de inventario</t>
  </si>
  <si>
    <t>Programación anual de cronograma de inventarios</t>
  </si>
  <si>
    <t xml:space="preserve">Elaborar, implementar y realizar seguimiento trimestral  del cronograma de Inventarios </t>
  </si>
  <si>
    <t>Informe de seguimiento del cronograma de inventarios</t>
  </si>
  <si>
    <t>Número de seguimientos realizados al cronograma de inventarios</t>
  </si>
  <si>
    <t>Correos electrónicos</t>
  </si>
  <si>
    <t>FINANCIERO</t>
  </si>
  <si>
    <t>R11</t>
  </si>
  <si>
    <t>Inconsistencias en la información  financiera en términos de  revelación, pertinencia, confiabilidad y oportunidad</t>
  </si>
  <si>
    <t>Financiero</t>
  </si>
  <si>
    <t>Número de seguimientos realizados</t>
  </si>
  <si>
    <t>Económico y Financiero</t>
  </si>
  <si>
    <t>Listado de asistencia</t>
  </si>
  <si>
    <t>Número de capacitaciones asistidas</t>
  </si>
  <si>
    <t>R12</t>
  </si>
  <si>
    <t>GESTIÓN JURÍDICA</t>
  </si>
  <si>
    <t xml:space="preserve"> Asesorar, asistir y representar al Instituto Nacional para Ciegos en todas las actuaciones judiciales y extra judiciales, procurando el cumplimiento y la aplicación de la normatividad legal vigente.</t>
  </si>
  <si>
    <t>Vencimiento inoportuno de términos establecidos en la ley para el tramite de los diferentes recursos</t>
  </si>
  <si>
    <t>Diseño del proceso</t>
  </si>
  <si>
    <t>R13</t>
  </si>
  <si>
    <t>Gerencial</t>
  </si>
  <si>
    <t>Sentencias o Actos Administrativos que condenen o sancionen a la Entidad 
Impacto económico, financiero, daño antijurídico y detrimento patrimonial.
Investigaciones disciplinarias; fiscales y/o penales
Pérdida de credibilidad en la entidad</t>
  </si>
  <si>
    <t xml:space="preserve">Trámite ante Ministerio de Hacienda para adelantar el pago 
Procesos disciplinarios </t>
  </si>
  <si>
    <t>Jefe Oficina Asesora Jurídica</t>
  </si>
  <si>
    <t>Número de reportes enviados</t>
  </si>
  <si>
    <t>Seguimiento de las demandas, tutelas y requerimiento jurídicos</t>
  </si>
  <si>
    <t>Acta de comité de conciliación</t>
  </si>
  <si>
    <t xml:space="preserve">Desactualización en la información registrada en el normograma y desconocimiento de la normatividad señalada </t>
  </si>
  <si>
    <t>Normograma publicado actualizado</t>
  </si>
  <si>
    <t>GESTIÓN CONTRACTUAL</t>
  </si>
  <si>
    <t>Aplicar los procedimientos legales para contratar bienes, servicios y obras con el fin de satisfacer las necesidades del Instituto</t>
  </si>
  <si>
    <t>R14</t>
  </si>
  <si>
    <t xml:space="preserve">Deficiente gestión y asesoría  durante las etapas precontractual, contractual y pos contractual. </t>
  </si>
  <si>
    <t>Detrimento Patrimonial. 
Investigaciones disciplinarias; fiscales y/o penales. 
Necesidades de la entidad no satisfechas. 
Pérdida de credibilidad en la entidad.</t>
  </si>
  <si>
    <t xml:space="preserve">Proceso disciplinario y penal </t>
  </si>
  <si>
    <t>Estudios previos y/o pliegos de condiciones estructurados sin tener en cuenta la Normatividad vigente.</t>
  </si>
  <si>
    <t>Porcentaje de ejecución contractual</t>
  </si>
  <si>
    <t xml:space="preserve"> Aplicar una modalidad de selección diferente a la que por Ley corresponda para adquirir determinado bien o servicio. </t>
  </si>
  <si>
    <t>Proceso gestión contractual con su procedimiento, guías  y formatos establecidos.</t>
  </si>
  <si>
    <t>Realizar dos capacitaciones  a los funcionarios que ejercerán labores de supervisión de los contratos en las diferentes etapas contractuales y referentes técnicos que apoyan en la elaboración de los documentos precontractuales</t>
  </si>
  <si>
    <t>Seguimiento del plan de adquisiciones</t>
  </si>
  <si>
    <t>Número de reuniones del PAA asistidas</t>
  </si>
  <si>
    <t>GESTIÓN HUMANA</t>
  </si>
  <si>
    <t>Promover el desarrollo del talento humano mediante acciones que generen un ambiente laboral propicio e impacten positivamente la productividad y mejoren la calidad de la vida laboral.</t>
  </si>
  <si>
    <t xml:space="preserve">Falta de control y seguimiento para la elaboración de la nomina, prestaciones sociales y parafiscales entre el servidor líder de nomina y el proveedor de la misma </t>
  </si>
  <si>
    <t>Financieros</t>
  </si>
  <si>
    <t>R15</t>
  </si>
  <si>
    <t>Errores en liquidación de nómina, prestaciones sociales y  parafiscales.</t>
  </si>
  <si>
    <t>4. Integridad Información/Mayor</t>
  </si>
  <si>
    <t>Comparar la liquidación de nómina en Excel  con los valores que arroja el aplicativo.</t>
  </si>
  <si>
    <t xml:space="preserve">Realizar corrección del error detectado en la nomina </t>
  </si>
  <si>
    <t>Comparar los resultados que arroja el aplicativo de nomina  con la nomina en el formato Excel mensual</t>
  </si>
  <si>
    <t>Coordinador de Gestión Humana</t>
  </si>
  <si>
    <t>Nomina aprobada</t>
  </si>
  <si>
    <t>Cantidad de nominas aprobadas</t>
  </si>
  <si>
    <t>Servidor encargado de la elaboración de la nomina</t>
  </si>
  <si>
    <t xml:space="preserve">Diligenciar el formato de novedades de nomina de manera mensual </t>
  </si>
  <si>
    <t>Formato de novedades diligenciado</t>
  </si>
  <si>
    <t>Número de novedades reportadas</t>
  </si>
  <si>
    <t>No se elabora un perfil de cargo antes de la vinculación del servidor publico.</t>
  </si>
  <si>
    <t>Legal y Reglamentario</t>
  </si>
  <si>
    <t>R16</t>
  </si>
  <si>
    <t xml:space="preserve">Vinculación de un Servidor Publico en nombramiento  provisional  que no cumpla con los requisitos del cargo </t>
  </si>
  <si>
    <t>5. Legal / Intervención por parte de un ente de control u otro ente regulador.</t>
  </si>
  <si>
    <t>Informe de perfil antes de  la vinculación del Servidor publico en nombramiento provisional.</t>
  </si>
  <si>
    <t>Declaración de insubsistencia 
Procesos disciplinarios</t>
  </si>
  <si>
    <t xml:space="preserve">Realizar el Informe de Perfil al momento de la vinculación </t>
  </si>
  <si>
    <t>Informe de Perfil diligenciado</t>
  </si>
  <si>
    <t xml:space="preserve">No existe un proceso de reclutamiento y selección de personal para empleos provisionales </t>
  </si>
  <si>
    <t>Moderada</t>
  </si>
  <si>
    <t>Actualizar el procedimiento situaciones administrativas</t>
  </si>
  <si>
    <t>Procedimiento actualizado</t>
  </si>
  <si>
    <t xml:space="preserve">Elaboración de pruebas técnicas de conocimiento </t>
  </si>
  <si>
    <t>Elaborar pruebas técnicas de conocimiento a los candidatos que van a ocupar empleo en provisionalidad.</t>
  </si>
  <si>
    <t>Pruebas técnicas realizadas</t>
  </si>
  <si>
    <t>Número de pruebas técnicas realizadas/ Número de funcionarios vinculados</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</si>
  <si>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</si>
  <si>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</si>
  <si>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</si>
  <si>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R17</t>
  </si>
  <si>
    <t>Perdida de la información_x000D_
y/o confidencialidad de esta</t>
  </si>
  <si>
    <t>Seguridad Digital</t>
  </si>
  <si>
    <t>Plan de mantenimiento de tecnologías de la información</t>
  </si>
  <si>
    <t>Ventana de mantenimiento en la pagina web</t>
  </si>
  <si>
    <t>Ejecutar el plan de mantenimiento de tecnologías de la información</t>
  </si>
  <si>
    <t>Profesionales proceso informática</t>
  </si>
  <si>
    <t>Ejecución del plan de mantenimiento de tecnologías de la información</t>
  </si>
  <si>
    <t>Plan ejecutado</t>
  </si>
  <si>
    <t>Back up realizados</t>
  </si>
  <si>
    <t>Ataques cibernéticos</t>
  </si>
  <si>
    <t xml:space="preserve">Adquisición de Licencias Firewall y Soporte de Firewall. </t>
  </si>
  <si>
    <t>Contratos ejecutados e informes de supervisión</t>
  </si>
  <si>
    <t>Contratos Ejecutados</t>
  </si>
  <si>
    <t xml:space="preserve">Falta de cultura organizacional de realizar copias de seguridad de los equipos </t>
  </si>
  <si>
    <t>Procedimiento documentado</t>
  </si>
  <si>
    <t>SERVICIO AL CIUDADANO</t>
  </si>
  <si>
    <t xml:space="preserve"> Dar servicio y orientación oportuna, verás y efectiva a las solicitudes de los ciudadanos  tanto internas como externas de acuerdo con las disposiciones legales vigentes.</t>
  </si>
  <si>
    <t>Insuficiente personal idóneo y comprometido en servicio al ciudadano</t>
  </si>
  <si>
    <t>R18</t>
  </si>
  <si>
    <t>Orientación inadecuada para los usuarios</t>
  </si>
  <si>
    <t>Desconfianza de los usuarios frente a la información recibida</t>
  </si>
  <si>
    <t>Capacitaciones a los funcionarios sobre el servicio al ciudadano</t>
  </si>
  <si>
    <t>Se remite al jefe inmediato la solicitud para dar tramite</t>
  </si>
  <si>
    <t>Funcionario de Oficina de servicio al ciudadano</t>
  </si>
  <si>
    <t>Lineamientos insuficientes para la adecuada atención a los usuarios</t>
  </si>
  <si>
    <t>Incremento inesperado en el volumen de PQRSD</t>
  </si>
  <si>
    <t>R19</t>
  </si>
  <si>
    <t xml:space="preserve">
Incumplimiento de los términos de ley para la gestión de PQRSD</t>
  </si>
  <si>
    <t>Incumplimiento de la normatividad vigente.
Sanciones Administrativas, Disciplinarias, otras por parte de los entes de control.
Aumento de Tutelas interpuesta a la entidad</t>
  </si>
  <si>
    <t>Adelantar acciones legales pertinentes de acuerdo con la PQRSD no contestada oportunamente</t>
  </si>
  <si>
    <t>Número de seguimientos de PQRSD realizados</t>
  </si>
  <si>
    <t>Realizar seguimiento trimestral de la gestión de PQRSD</t>
  </si>
  <si>
    <t>Número de informes publicados</t>
  </si>
  <si>
    <t>Desconocimiento de la normatividad para la gestión de PQRSD</t>
  </si>
  <si>
    <t>Procedimiento gestión peticiones, quejas, reclamos, sugerencias y denuncias PQRSD</t>
  </si>
  <si>
    <t>Realizar dos sensibilizaciones a los funcionarios en la normatividad definida</t>
  </si>
  <si>
    <t>Listado de asistencia
Correo electrónico</t>
  </si>
  <si>
    <t>Dificultades técnicas que no permiten responder la PQRSD</t>
  </si>
  <si>
    <t>Realizar seguimiento a solicitudes de soporte técnico según necesidad de la plataforma de gestión documental de la entidad en relación con las PQRSD</t>
  </si>
  <si>
    <t>Correo electrónico</t>
  </si>
  <si>
    <t>Número de soportes técnicos resueltos</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</si>
  <si>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</si>
  <si>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</si>
  <si>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</si>
  <si>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R20</t>
  </si>
  <si>
    <t xml:space="preserve">Inoportunidad en la entrega de informes de Ley </t>
  </si>
  <si>
    <t xml:space="preserve">Incumplimiento de la normatividad vigente.
Sanciones Administrativas, Disciplinarias, otras por parte de los entes de control.
Pérdidas de credibilidad </t>
  </si>
  <si>
    <t>3. Legal / Investigaciones penales, fiscales o disciplinarias.</t>
  </si>
  <si>
    <t>Programa anual de auditorías aprobado y publicado.</t>
  </si>
  <si>
    <t>Como acción correctiva: Generación del informe y Reporte por otros medios al ente destinatario.
Acción Preventiva: Informe de evaluación de las causas al Director y CICCI y ajuste en los controles.</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</si>
  <si>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</si>
  <si>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</si>
  <si>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</si>
  <si>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</si>
  <si>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Asesor de control interno</t>
  </si>
  <si>
    <t xml:space="preserve">Falta de asesor y/o responsable de ejercer las funciones de jefe de control interno en la OCI </t>
  </si>
  <si>
    <t>Comité Institucional de Coordinación de Control Interno que asuma la ejecución de los informes de Ley ante la carencia de jefe de control interno.</t>
  </si>
  <si>
    <t>Nuevos requerimientos normativos no contemplados en el PAA</t>
  </si>
  <si>
    <t>Seguimiento periódico al PAA y modificación en caso de nuevos requerimientos, con aprobación del CICCI</t>
  </si>
  <si>
    <t xml:space="preserve">Seguimiento mensual al PAA
</t>
  </si>
  <si>
    <t xml:space="preserve">Informes de ejecución y seguimiento al PAA
</t>
  </si>
  <si>
    <t>Numero de Informes de seguimiento</t>
  </si>
  <si>
    <t>Entrega tardía de la información por parte de las dependencias</t>
  </si>
  <si>
    <t>Carta de representación firmada por los auditados.</t>
  </si>
  <si>
    <t>Entregar carta de representación al líder y/o responsable del proceso auditado para su firma.</t>
  </si>
  <si>
    <t>Carta de representación firmada por cada proceso auditado o evaluado.</t>
  </si>
  <si>
    <t>Inadecuada aplicación de los procedimientos de auditoría</t>
  </si>
  <si>
    <t>No detectar hallazgos (errores, desviaciones de control) en las auditorías y/o evaluaciones realizadas, cuando éstos existen y pueden ser de importancia relativa para la entidad.</t>
  </si>
  <si>
    <t xml:space="preserve">Incumplimiento de los objetivos del proceso de evaluación independiente.
Informes de auditoría y/o seguimientos superficiales.
Mala imagen del auditor y del área de Control Interno
Materialización de riesgos </t>
  </si>
  <si>
    <t>Procedimientos y herramientas de auditoría debidamente actualizados y socializados con el personal de la OCI</t>
  </si>
  <si>
    <t>Identificar la causa de la desviación y resolverla mediante una acción correctiva y/o preventiva.
Reprogramar auditoría al proceso para nueva evaluación en la siguiente vigencia.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</si>
  <si>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</si>
  <si>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</si>
  <si>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</si>
  <si>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Falta de pericia y conocimientos del auditor</t>
  </si>
  <si>
    <t>Actualización técnica permanente por parte del Auditor en normas internas y externas.
Selección del auditor con adecuado perfil</t>
  </si>
  <si>
    <t xml:space="preserve">Verificar requisitos del personal de apoyo para la OCI previo al proceso de contratación
Capacitación permanente de los auditores
</t>
  </si>
  <si>
    <t>Documento de cumplimiento de requisitos.
Capacitaciones recibidas en el periodo</t>
  </si>
  <si>
    <t>Verificación de requisitos realizado.
Capacitaciones recibidas</t>
  </si>
  <si>
    <t>Desconocimiento de los procesos auditados</t>
  </si>
  <si>
    <t>Plan de trabajo de la auditoría a realizar aprobado.</t>
  </si>
  <si>
    <t xml:space="preserve">Elaborar y aprobar del Plan de trabajo para cada proceso auditado o evaluado
</t>
  </si>
  <si>
    <t>Plan de trabajo de auditoría aprobado</t>
  </si>
  <si>
    <t>Plan de trabajo aprobado</t>
  </si>
  <si>
    <t>Verificación y aprobación del Informe Preliminar de Auditoría.</t>
  </si>
  <si>
    <t>Revisar y aprobar el informe preliminar de las auditorías realizadas.</t>
  </si>
  <si>
    <t>Asesor de Control Interno</t>
  </si>
  <si>
    <t>Documento de Informe preliminar revisado y aprobado para cada auditoría realizada</t>
  </si>
  <si>
    <t>Informe preliminar aprobado</t>
  </si>
  <si>
    <t>Código:DG-100-FM-284</t>
  </si>
  <si>
    <t>ANALISIS DE RIESGO INHERENTE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</si>
  <si>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</si>
  <si>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</si>
  <si>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</si>
  <si>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</si>
  <si>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</si>
  <si>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</si>
  <si>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</si>
  <si>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</si>
  <si>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</si>
  <si>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</si>
  <si>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</si>
  <si>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</si>
  <si>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</si>
  <si>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</si>
  <si>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</si>
  <si>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</si>
  <si>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</si>
  <si>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</si>
  <si>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</si>
  <si>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</si>
  <si>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</si>
  <si>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</si>
  <si>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Actividades</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</si>
  <si>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</si>
  <si>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</si>
  <si>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</si>
  <si>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</si>
  <si>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</si>
  <si>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</si>
  <si>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</si>
  <si>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</si>
  <si>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</si>
  <si>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</si>
  <si>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</si>
  <si>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</si>
  <si>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</si>
  <si>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</si>
  <si>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</si>
  <si>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</si>
  <si>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</si>
  <si>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</si>
  <si>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</si>
  <si>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</si>
  <si>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</si>
  <si>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</si>
  <si>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</si>
  <si>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</si>
  <si>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</si>
  <si>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</si>
  <si>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</si>
  <si>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 xml:space="preserve">Proveer y controlar los recursos presupuestales, financieros y contables para el cumplimiento de los objetivos institucionales. </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</si>
  <si>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</si>
  <si>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</si>
  <si>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</si>
  <si>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</si>
  <si>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</si>
  <si>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</si>
  <si>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</si>
  <si>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</si>
  <si>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</si>
  <si>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</si>
  <si>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</si>
  <si>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</si>
  <si>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</si>
  <si>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1. Investigaciones disciplinarias; fiscales y/o penales.
2. Afectación de la imagen institucional
</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</si>
  <si>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</si>
  <si>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</si>
  <si>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</si>
  <si>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</si>
  <si>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</si>
  <si>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</si>
  <si>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</si>
  <si>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</si>
  <si>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</si>
  <si>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</si>
  <si>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</si>
  <si>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</si>
  <si>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</si>
  <si>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</si>
  <si>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</si>
  <si>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</si>
  <si>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</si>
  <si>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</si>
  <si>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</si>
  <si>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</si>
  <si>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</si>
  <si>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</si>
  <si>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</si>
  <si>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</si>
  <si>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</si>
  <si>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</si>
  <si>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</si>
  <si>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</si>
  <si>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</si>
  <si>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</si>
  <si>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</si>
  <si>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</si>
  <si>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</si>
  <si>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</si>
  <si>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</si>
  <si>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</si>
  <si>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</si>
  <si>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</si>
  <si>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</si>
  <si>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</si>
  <si>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</si>
  <si>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</si>
  <si>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</si>
  <si>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</si>
  <si>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</si>
  <si>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</si>
  <si>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</si>
  <si>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</si>
  <si>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</si>
  <si>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</si>
  <si>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</si>
  <si>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</si>
  <si>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</si>
  <si>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</si>
  <si>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</si>
  <si>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</si>
  <si>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NA</t>
  </si>
  <si>
    <t>Gestión Jurídica</t>
  </si>
  <si>
    <t>1. Investigaciones disciplinarias; fiscales y/o penales. 
2. Pérdida de credibilidad en la entidad.</t>
  </si>
  <si>
    <t>Agosto de 2020</t>
  </si>
  <si>
    <t>Evaluación y Mejoramiento Institucional</t>
  </si>
  <si>
    <t>Comunicación Interna</t>
  </si>
  <si>
    <t>1. Incumplimiento normativo
2. No reportar actos de corrupción a los entes de control.
3. Sanciones disciplinarias.</t>
  </si>
  <si>
    <t>abril 30de 2020</t>
  </si>
  <si>
    <t>Asesor de control  interno</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</si>
  <si>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</si>
  <si>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</si>
  <si>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</si>
  <si>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</si>
  <si>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</si>
  <si>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</si>
  <si>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</si>
  <si>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</si>
  <si>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</si>
  <si>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</si>
  <si>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</si>
  <si>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</si>
  <si>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</si>
  <si>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</si>
  <si>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</si>
  <si>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</si>
  <si>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</si>
  <si>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</si>
  <si>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</si>
  <si>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</si>
  <si>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</si>
  <si>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</si>
  <si>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</si>
  <si>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</si>
  <si>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</si>
  <si>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</si>
  <si>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</si>
  <si>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</si>
  <si>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</si>
  <si>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</si>
  <si>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</si>
  <si>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</si>
  <si>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</si>
  <si>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</si>
  <si>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</si>
  <si>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</si>
  <si>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</si>
  <si>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</si>
  <si>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</si>
  <si>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</si>
  <si>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</si>
  <si>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</si>
  <si>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</si>
  <si>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</si>
  <si>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</si>
  <si>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</si>
  <si>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</si>
  <si>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</si>
  <si>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</si>
  <si>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</si>
  <si>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</si>
  <si>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</si>
  <si>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</si>
  <si>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</si>
  <si>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</si>
  <si>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</si>
  <si>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</si>
  <si>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</si>
  <si>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</si>
  <si>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</si>
  <si>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</si>
  <si>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</si>
  <si>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</si>
  <si>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</si>
  <si>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</si>
  <si>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</si>
  <si>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</si>
  <si>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</si>
  <si>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</si>
  <si>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</si>
  <si>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</si>
  <si>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</si>
  <si>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</si>
  <si>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</si>
  <si>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</si>
  <si>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</si>
  <si>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</si>
  <si>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</si>
  <si>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</si>
  <si>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</si>
  <si>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</si>
  <si>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</si>
  <si>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</si>
  <si>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</si>
  <si>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</si>
  <si>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</si>
  <si>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</si>
  <si>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</si>
  <si>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</si>
  <si>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</si>
  <si>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</si>
  <si>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</si>
  <si>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</si>
  <si>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</si>
  <si>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</si>
  <si>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</si>
  <si>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</si>
  <si>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</si>
  <si>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</si>
  <si>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</si>
  <si>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</si>
  <si>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</si>
  <si>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</si>
  <si>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</si>
  <si>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</si>
  <si>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</si>
  <si>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</si>
  <si>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</si>
  <si>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</si>
  <si>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</si>
  <si>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</si>
  <si>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</si>
  <si>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</si>
  <si>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</si>
  <si>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</si>
  <si>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</si>
  <si>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</si>
  <si>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</si>
  <si>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</si>
  <si>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</si>
  <si>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</si>
  <si>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</si>
  <si>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</si>
  <si>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</si>
  <si>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</si>
  <si>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</si>
  <si>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</si>
  <si>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</si>
  <si>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</si>
  <si>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</si>
  <si>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</si>
  <si>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</si>
  <si>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</si>
  <si>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</si>
  <si>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</si>
  <si>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</si>
  <si>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</si>
  <si>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</si>
  <si>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</si>
  <si>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</si>
  <si>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</si>
  <si>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</si>
  <si>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</si>
  <si>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</si>
  <si>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</si>
  <si>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</si>
  <si>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</si>
  <si>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</si>
  <si>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</si>
  <si>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</si>
  <si>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</si>
  <si>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</si>
  <si>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</si>
  <si>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</si>
  <si>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</si>
  <si>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</si>
  <si>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</si>
  <si>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</si>
  <si>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</si>
  <si>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</si>
  <si>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</si>
  <si>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</si>
  <si>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</si>
  <si>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</si>
  <si>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</si>
  <si>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</si>
  <si>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</si>
  <si>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</si>
  <si>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</si>
  <si>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</si>
  <si>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</si>
  <si>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</si>
  <si>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</si>
  <si>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</si>
  <si>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</si>
  <si>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</si>
  <si>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</si>
  <si>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</si>
  <si>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</si>
  <si>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</si>
  <si>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</si>
  <si>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</si>
  <si>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</si>
  <si>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</si>
  <si>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</si>
  <si>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</si>
  <si>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</si>
  <si>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</si>
  <si>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</si>
  <si>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</si>
  <si>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</si>
  <si>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</si>
  <si>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</si>
  <si>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</si>
  <si>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</si>
  <si>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</si>
  <si>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</si>
  <si>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</si>
  <si>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</si>
  <si>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</si>
  <si>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</si>
  <si>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</si>
  <si>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</si>
  <si>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</si>
  <si>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</si>
  <si>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</si>
  <si>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</si>
  <si>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</si>
  <si>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</si>
  <si>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</si>
  <si>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</si>
  <si>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</si>
  <si>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</si>
  <si>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</si>
  <si>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</si>
  <si>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</si>
  <si>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</si>
  <si>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</si>
  <si>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</si>
  <si>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</si>
  <si>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</si>
  <si>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</si>
  <si>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</si>
  <si>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</si>
  <si>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</si>
  <si>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</si>
  <si>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Incumplimiento de la normativa vigente
Sanciones Administrativas, Disciplinarias, otras por parte de los entes de control.
Pérdida de credibilidad y confiabilidad
Reportes de información incompleta o errónea</t>
  </si>
  <si>
    <t>Documentación del Sistema Integrado de Gestión conforme a la Normatividad Vigente</t>
  </si>
  <si>
    <t>Febrero de 2021</t>
  </si>
  <si>
    <t xml:space="preserve"> Falta de revisión, actualización y aplicación de políticas,  directrices,  procedimientos, lineamientos o similares que propendan por la depuración contable permanente y la sostenibilidad de la calidad de la información.</t>
  </si>
  <si>
    <t>Cronograma SIG
Actas de reunión</t>
  </si>
  <si>
    <t>Registro inoportuno, con errores,  omisión del registro de algún hecho económico o aplicación de criterios de medición posteriores que no corresponden con la norma aplicable a la entidad</t>
  </si>
  <si>
    <t>Segregación de funciones</t>
  </si>
  <si>
    <t xml:space="preserve">Revisar y actualizar la segregación de funciones en el procedimiento de contabilidad y en los aplicativos y definir el flujo de información en la caracterización del proceso </t>
  </si>
  <si>
    <t>Procedimiento Contabilidad
Caracterización de proceso
Informe de perfiles de usuarios de los aplicativos</t>
  </si>
  <si>
    <t>Número de documentos actualizados
Número Informe de perfiles de usuarios de los aplicativos</t>
  </si>
  <si>
    <t>Revelación insuficiente u omisión de  la revelación en las notas a los Estados Financieros conforme a la normatividad vigente</t>
  </si>
  <si>
    <t>Plantilla para el reporte uniforme de las notas a la Contraloría General de la Nación</t>
  </si>
  <si>
    <t>Reporte trimestral en la lista de chequeo de cierre
Reporte de las notas a la Contraloría General de la Nación</t>
  </si>
  <si>
    <t>Número de reportes trimestrales elaborados
Número de reportes anuales elaborados</t>
  </si>
  <si>
    <t>Debilidades en la identificación de causas, valoración de controles, establecimiento de acciónes de control y seguimiento de los riesgos asociados al proceso</t>
  </si>
  <si>
    <t>Mapa de riesgos del proceso</t>
  </si>
  <si>
    <t>Mapa de Riesgos con seguimiento</t>
  </si>
  <si>
    <t>Plataforma SIIF
WEB SAFI
Innédito</t>
  </si>
  <si>
    <t>Gestión</t>
  </si>
  <si>
    <t>Identificar la causa de la desviación y resolverla mediante una acción correctiva y/o preventiva.</t>
  </si>
  <si>
    <t>4 Mayor</t>
  </si>
  <si>
    <t xml:space="preserve">Implementar software para el procesamiento, reporte y seguridad de la  información del seguimiento de los planes institucionales
</t>
  </si>
  <si>
    <t>Coordinador (a)  grupo</t>
  </si>
  <si>
    <t>01/07/2021</t>
  </si>
  <si>
    <t>no aplica</t>
  </si>
  <si>
    <t>Servidores con errores en la liquidación de sus prestaciones sociales que pueden ocasionar efecto domino. 
Demandas por errores en la liquidación de las prestaciones sociales 
Afectaciones en el pago de la nomina.</t>
  </si>
  <si>
    <t xml:space="preserve">Interrupción de las labores
Inoperatividad para realizar funciones </t>
  </si>
  <si>
    <r>
      <t>Procedimiento de</t>
    </r>
    <r>
      <rPr>
        <b/>
        <sz val="12"/>
        <rFont val="Arial"/>
        <family val="2"/>
      </rPr>
      <t xml:space="preserve"> </t>
    </r>
    <r>
      <rPr>
        <sz val="12"/>
        <rFont val="Arial"/>
        <family val="2"/>
      </rPr>
      <t xml:space="preserve">bajas 
Expedición de resoluciones de ofrecimiento a titulo gratuito </t>
    </r>
  </si>
  <si>
    <t>Deficiencia en la identificación de las necesidades en la planeación de las áreas requirentes para la programación de solicitudes de bienes y /o servicios.</t>
  </si>
  <si>
    <t xml:space="preserve">Insuficiente personal para la gestión del proceso </t>
  </si>
  <si>
    <t>Desarrollar el Plan de asistencia técnica concertado con las 17 entidades territoriales programadas en la vigencia</t>
  </si>
  <si>
    <t>Presencia de eventos externos que impiden el desarrollo de las actividades</t>
  </si>
  <si>
    <t>Definir las necesidades de prestación de servicios en el Plan Anual de Adquisiciónes de la vigencia</t>
  </si>
  <si>
    <t>Procedimiento situaciones administrativas - Literal a) servicio activo, discusión</t>
  </si>
  <si>
    <t xml:space="preserve">No se realizan pruebas de conocimiento antes de la  vinculación de los servidores con nombramiento provisional </t>
  </si>
  <si>
    <t xml:space="preserve">Incumplimiento de metas institucionales
Reprocesos en la producción
Aumento de costos de producción
Pérdida de clientes 
Disminución en los ingresos </t>
  </si>
  <si>
    <t>Formato  orden de producción</t>
  </si>
  <si>
    <t>Daños o fallas en los equipos o maquinaria que afecten la producción de la imprenta</t>
  </si>
  <si>
    <t>Mantenimientos preventivos y correctivos de la maquinaria de la imprenta</t>
  </si>
  <si>
    <t>(1) Cronograma de mantenimiento ejecutado</t>
  </si>
  <si>
    <t xml:space="preserve">Ejecutar el cronograma de mantenimiento  preventivo y correctivo para las diferentes maquinas de la imprenta  </t>
  </si>
  <si>
    <t xml:space="preserve">Aplicación   formato orden de producción  y cotización 
</t>
  </si>
  <si>
    <t xml:space="preserve">Incumplimiento de los compromisos pactados con los clientes  
</t>
  </si>
  <si>
    <t xml:space="preserve">Errores por parte del personal de la Imprenta en selección de material para la producción 
</t>
  </si>
  <si>
    <t xml:space="preserve">Errores por parte del personal de la Tienda en la entrega de los productos </t>
  </si>
  <si>
    <t>Favorecer los procesos de inclusión social de la población con discapacidad visual, mediante la asistencia técnica, el fortalecimiento en espacios de participación, la gestión del conocimiento 
y la distribución de material en formatos accesibles.</t>
  </si>
  <si>
    <t>Sociales y culturales</t>
  </si>
  <si>
    <t xml:space="preserve">Ejecución Plan de asistencia técnica </t>
  </si>
  <si>
    <t>3.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t>
  </si>
  <si>
    <t xml:space="preserve"> Cronograma de mantenimiento</t>
  </si>
  <si>
    <t>Actualizar, aplicar y revisar el formato orden de producción  para todas las solicitudes</t>
  </si>
  <si>
    <t>Número de ordenes de produccón cerradas y revisadas</t>
  </si>
  <si>
    <t xml:space="preserve">
Aplicación del  formato encuesta de satisfacción del cliente</t>
  </si>
  <si>
    <t>web safi
SIIF Nación o
Aplicativo de  facturación DIAN</t>
  </si>
  <si>
    <t xml:space="preserve">Contactar de nuevo al cliente y concertar las condiciones del producto o el servicio </t>
  </si>
  <si>
    <t>Incumplimiento de asesorías y asistencias técnicas programadas por el INCI y la entrega de material en braille y macrotipo a las instituciones educativas del país</t>
  </si>
  <si>
    <t>No asistencia de los estudiantes con discapacidad visual a las instituciones educativas del país por presencia de eventos externos</t>
  </si>
  <si>
    <t>Ejecución de la matriz de distribución de material</t>
  </si>
  <si>
    <t>Encuesta para la dotación de material en braille
Resolución de dotación</t>
  </si>
  <si>
    <t>Trámite de los contratos incluidos en el  Plan de Adquisiciones</t>
  </si>
  <si>
    <t>Realizar las actividades para la contratación de 6 profesionales de apoyo  para el proceso de asistencia técnica</t>
  </si>
  <si>
    <t>Ejecución plan institucional de capacitación en los temas relacionados con la cualificación del talento humano de los procesos misionales</t>
  </si>
  <si>
    <t>Realizar 2 reuniones al año para la cualificación del talento humano de los procesos misionales</t>
  </si>
  <si>
    <t xml:space="preserve">Actas de reunión
Listados de asistencia
</t>
  </si>
  <si>
    <t xml:space="preserve">Número de reuniones realizadas </t>
  </si>
  <si>
    <t>Contratos en ejecución e
 informe de supervisión</t>
  </si>
  <si>
    <t>Número de contratos de prestación de servicios realizados</t>
  </si>
  <si>
    <t>Publicar o divulgar información inapropiada que atente contra la visión del INCI</t>
  </si>
  <si>
    <t>Acta de la capacitación</t>
  </si>
  <si>
    <t>Reporte del PAA mensual</t>
  </si>
  <si>
    <t>No cumplir con el protocolo de revisión y aprobación de comunicaciones</t>
  </si>
  <si>
    <t xml:space="preserve">Adelantar reuniones anuales para acompañar la formulación de los planes institucionales </t>
  </si>
  <si>
    <t xml:space="preserve">Insuficiente claridad para el diseño y actualización de los planes institucionales </t>
  </si>
  <si>
    <t>Acompañamiento en el diseño y actualización de los planes  institucionales</t>
  </si>
  <si>
    <t>Formulación del plan de acción anual con los líderes de proceso y retroalimentación del seguimiento  reportado de los planes</t>
  </si>
  <si>
    <t>Incluir en el procedimiento de Evaluacion Independiente un lineamiento para la presentación de informes de ley ante la ausencia del asesor de control interno por parte del Director General como responsable del SCI, a través del CICCI</t>
  </si>
  <si>
    <t>Procedimiento de Evaluación Independiente actualizado.</t>
  </si>
  <si>
    <t>Procedimiento actualizado/Procedimiento Revisado</t>
  </si>
  <si>
    <t>Número Cartas de representación firmadas / Número de auditorías o seguimientos realizados</t>
  </si>
  <si>
    <t>Procedimientos y Herramientas de auditoría actualizadas y divulgadas en el año.
Acta de conocimiento auditor</t>
  </si>
  <si>
    <t>Interrupción o deficiente emisión de contenidos radiales y audiovisuales</t>
  </si>
  <si>
    <t xml:space="preserve">Dificultades técnicas en las plataformas de alojamiento del material audiovisual, aparatos tecnológicos y softwares de creación de contenidos </t>
  </si>
  <si>
    <t xml:space="preserve">Inapropiado seguimiento y validación de calidad de los contenidos radiales y audiovisuales para emitir en las diferentes plataformas </t>
  </si>
  <si>
    <t xml:space="preserve">Seguimiento de los contenidos radiales y audiovisuales para validar la calidad de la información </t>
  </si>
  <si>
    <t xml:space="preserve">
Adquisición del Streaming para el alojamiento y emisión del contenido radial
Recibir los equipos audiovisuales para emisión virtual de contenidos 
Implementar el software de automatización de INCI radio 
</t>
  </si>
  <si>
    <t xml:space="preserve">
Contrato e informe de supervisión Streaming
Acta de entrega de los equipos audiovisuales para emisión virtual de contenidos
Acta de reunión
</t>
  </si>
  <si>
    <t>Contrato ejecutado
Número de equipos adquiridos 
Software implementado</t>
  </si>
  <si>
    <t>Insuficiente personal idóneo para la gestión de procesos audio visuales y radiales</t>
  </si>
  <si>
    <t xml:space="preserve">
Realizar una reunión mensual socializando la preproducción, producción y post producción de los contenidos determinando la calidad de los contenidos creados.
Ejecutar los cuatro (4) procesos de contratación del recurso humano del proceso
</t>
  </si>
  <si>
    <t>Número de reuniones realizadas 
Número de contratos ejecutados</t>
  </si>
  <si>
    <t>Identificación de necesidades para contratación de personal necesario y trámite de los contratos
Reuniones mensuales de retroalimentación</t>
  </si>
  <si>
    <t xml:space="preserve">Identificar las necesidades y los recursos necesarios para poder ejecutar las labores y determinar si es necesario la adquisición de herramientas </t>
  </si>
  <si>
    <t>Activación Firewall y ejecución de la política de seguridad de la información</t>
  </si>
  <si>
    <t>Partición del disco duro según la política de seguridad de la información para que los funcionarios realicen cargue en la carpeta de información institucional
Claves de acceso para ingresar a los sistemas</t>
  </si>
  <si>
    <t>Backup´s de servidores almacenados en la SAN según la política de seguridad de la información y el procedimiento copias de seguridad información digital</t>
  </si>
  <si>
    <t>Ejecutar mensualmente las acciones establecidas en el procedimiento de copias de seguridad infornación digital para los servidores en la SAN</t>
  </si>
  <si>
    <t>Registro back up realizado</t>
  </si>
  <si>
    <t>Divulgar cada cuatro meses un mensaje de prevención de ataques cibernéticos</t>
  </si>
  <si>
    <t xml:space="preserve">Número de correos electrónicos enviados </t>
  </si>
  <si>
    <t xml:space="preserve">Divulgar cada cuatro meses un mensaje en el tema de copias de seguridad de la información digital </t>
  </si>
  <si>
    <r>
      <t xml:space="preserve">Aplicar la encuesta para la dotación de material en braille y macrotipo en 614 instituciones educativas que se dotaron durante el año 2020
Remitir material en braille y macrotipo a 50  instituciones educativas que confirmen que estarán dispuestas a recibir el material en físico.
</t>
    </r>
    <r>
      <rPr>
        <sz val="12"/>
        <color rgb="FFFF0000"/>
        <rFont val="Arial"/>
        <family val="2"/>
      </rPr>
      <t xml:space="preserve">
</t>
    </r>
    <r>
      <rPr>
        <sz val="12"/>
        <rFont val="Arial"/>
        <family val="2"/>
      </rPr>
      <t>Remitir material en formato digital a 600  instituciones educativas del país</t>
    </r>
  </si>
  <si>
    <t>Número de encuestas aplicadas 
Número de instituciones educativas que recibieron material en braille y macrotipo
Número de instituciones educativas dotadas con material en formato digital</t>
  </si>
  <si>
    <t>Retroalimentar el seguimiento de los planes institucionales que remiten los procesos</t>
  </si>
  <si>
    <t>Número de retroalimentaciones realizadas</t>
  </si>
  <si>
    <t>Software implementado</t>
  </si>
  <si>
    <t xml:space="preserve">Formato seguimiento plan de trabajo audiovisual 
Links en YouTube de los videos creados
Parrilla de programación </t>
  </si>
  <si>
    <t>Número de Seguimientos del Plan de trabajo audiovisual realizados
Número de links en you tube de los videos creados
Número de Seguimientos de la parrilla de programación realizados</t>
  </si>
  <si>
    <t>Actas de Reunión 
Contratros ejecutados e informe de supervisión</t>
  </si>
  <si>
    <t>Se llevaron a cabo 9 talleres en modalidad virual</t>
  </si>
  <si>
    <t xml:space="preserve">Informe trimestral  de avances </t>
  </si>
  <si>
    <t>Continuar con la ejecución del contrato para realizar soporte técnico del repositorio institucional de la biblioteca</t>
  </si>
  <si>
    <t>Número de informes elaborados</t>
  </si>
  <si>
    <t>Realizar un monitoreo semanal a 5  libros antes de subirlos a la plataforma.</t>
  </si>
  <si>
    <t xml:space="preserve">Actas de pruebas de los libros monitoreados mensualmente. </t>
  </si>
  <si>
    <t>Acciones</t>
  </si>
  <si>
    <t>Contratación MetaBiblioteca Software Dspace</t>
  </si>
  <si>
    <t>Se realiza el monitoreo semanal a 5  libros antes de subirlos a la plataforma.</t>
  </si>
  <si>
    <t>Se continúa con la ejecución del contrato para realizar soporte técnico del repositorio institucional de la biblioteca</t>
  </si>
  <si>
    <t>30 de abril de 2021</t>
  </si>
  <si>
    <t>Contrato ejecutado
Número de equipos adquiridos 
Software instalado</t>
  </si>
  <si>
    <t xml:space="preserve">
Se realizó la gestión para la adquisición del Streaming para el alojamiento y emisión del contenido radial
Se recibieron los equipos audiovisuales para la emisión virtual de contenidos, los cuales se utilizarán cuando se requieran eventos de carácter presencial
Se instaló el software de automatización de INCI radio en el master y en el computador auxiliar que se utilizará para emisión y programación de la emisora INCI Radio. 
En los próximos meses se llevará a cabo la capacitación para la implementación del software. 
</t>
  </si>
  <si>
    <t>Realizar seguimiento mensual del plan de trabajo audiovisual 
Realizar seguimiento mensual y actualización de la parrilla de programación de INCI Radio</t>
  </si>
  <si>
    <t>Se realiza el seguimiento mensual del plan de trabajo audiovisual 
Se realiza el seguimiento mensual y actualización de la parrilla de programación de INCI Radio</t>
  </si>
  <si>
    <t>(4) Seguimientos del Plan de trabajo audiovisual realizados
8  links en you tube de los videos creados
(4) Seguimientos de la parrilla de programación realizados</t>
  </si>
  <si>
    <t xml:space="preserve">Se realizaron las reuniones mensuales socializando la preproducción, producción y post producción de los contenidos determinando la calidad de los contenidos creados.
Se ejecutaron los cuatro (4) procesos de contratación del recurso humano del proceso y se encuentran en marcha
</t>
  </si>
  <si>
    <t xml:space="preserve"> 4 reuniones realizadas 
4 contratos ejecutados</t>
  </si>
  <si>
    <t>Insuficiente recurso humano idóneo para realizar las asistencias técnicas</t>
  </si>
  <si>
    <t>Se realizó la contratación de 6 profesionales de apoyo  para el proceso de asistencia técnica</t>
  </si>
  <si>
    <t>No se han realizado las reuniones para la cualificación del talento humano de los procesos misionales</t>
  </si>
  <si>
    <t>Se actualizó y se esta aplicando el formato orden de producción  para todas las solicitudes</t>
  </si>
  <si>
    <t xml:space="preserve">Aplicación  formato de cotización de la Tienda (Clientes no presenciales)
Elaboración comprobante de salida de inventario </t>
  </si>
  <si>
    <t>Aplicar  y revisar el formato de cotización de la Tienda (Clientes no presenciales)
Elaborar y revisar el comprobante de salida de inventario  de todas las ventas
Aplicar  el  formato encuesta de satisfacción  a todos los clientes, establecer la acción de mejora si se considera pertinente y sistematizarlo s semestralmente</t>
  </si>
  <si>
    <t xml:space="preserve">Formato de cotización de la Tienda 
Comprobante de salida de inventario 
Informe semestral Encuesta  Satisfacción del cliente externo  </t>
  </si>
  <si>
    <t>Número de formatos de cotización de la Tienda revisados
Número de Comprobante de salida de inventario revisado
Número de Informes semestrales de la encuesta de satisfacción elaborados</t>
  </si>
  <si>
    <t xml:space="preserve">Se elaboró el cronograma de mantenimiento  preventivo y correctivo para las diferentes maquinas de la imprenta y se encuentra en ejecución. </t>
  </si>
  <si>
    <t>(1) Cronograma de mantenimiento en ejecución</t>
  </si>
  <si>
    <t>56 ordenes de producción cerradas y revisadas. 
5 ordenes de producción en el nuevo formato</t>
  </si>
  <si>
    <t>206 Comprobantes de salida de inventario revisado
34 formatos encuesta de satisfacción aplicados (Hasta marzo)</t>
  </si>
  <si>
    <t>No se han adelantado las reuniones anuales para acompañar la formulación de los planes institucionales; ya que se realizan a final de año</t>
  </si>
  <si>
    <t xml:space="preserve">Se esta realizando el proceso de implementación del software para el procesamiento, reporte y seguridad de la  información del seguimiento de los planes institucionales. Durante el primer cuatrimestre los profesionales de planeación y sistemas participaron en sesiones de capacitación para ello
</t>
  </si>
  <si>
    <t>Asistir a capacitaciones en temas de contratación</t>
  </si>
  <si>
    <t xml:space="preserve">Asistir a los seguimientos trimestrales del Plan Anual de Adquisiciones </t>
  </si>
  <si>
    <t xml:space="preserve">Realizar reporte mensual de los avances al subcomité de defensa sectorial del Ministerio Educación Nacional, de la sustanciación y apoyo profesional para la defensa jurídica y gestión dentro de los procesos judiciales del INCI en las diferentes jurisdicciones </t>
  </si>
  <si>
    <t xml:space="preserve">
Recursos, conceptos, Derechos de Petición y respuestas sin tener fundamento jurídico y/o contestados de forma extemporánea </t>
  </si>
  <si>
    <t>Actualización del Normograma de los procesos de la entidad</t>
  </si>
  <si>
    <t>Reporte de los registros de asistencia jurídica al Ministerio de Educación</t>
  </si>
  <si>
    <t>Realizar seguimiento mensual de los procesos judiciales en el comité de conciliación</t>
  </si>
  <si>
    <t xml:space="preserve">
Revisar y actualizar semestralmente si es pertinente el Normograma en el SIG  y  publicarlo en la pagina web </t>
  </si>
  <si>
    <t>Reporte de los registros de asistencia jurídica</t>
  </si>
  <si>
    <t>3 reportes de registros enviados mes vencido</t>
  </si>
  <si>
    <t xml:space="preserve">Se realizó el reporte mensual de los avances al subcomité de defensa sectorial del Ministerio Educación Nacional, de la sustanciación y apoyo profesional para la defensa jurídica y gestión dentro de los procesos judiciales del INCI en las diferentes jurisdicciones </t>
  </si>
  <si>
    <t>Se realizó seguimiento de los procesos judiciales en el comité de conciliación en 7 ocasiones</t>
  </si>
  <si>
    <t>1 actulalización del Normograma realizada</t>
  </si>
  <si>
    <t xml:space="preserve">Formato control y seguimiento, consulta y prestamos de documentos 
Formato solicitud consulta y préstamo de documentos y/o expedientes archivos central
</t>
  </si>
  <si>
    <t xml:space="preserve">Control y préstamo de documentos mediante el
Procedimiento de consulta y prestamos de documentos.
Formato control y seguimiento, consulta y prestamos de documentos
 Formato solicitud consulta y préstamo de documentos y/o expedientes archivos central.
</t>
  </si>
  <si>
    <t>Realizar 1 capacitación sobre el uso de Orfeo y confidencialidad de la información a jefes, secretarias  y servidores públicos</t>
  </si>
  <si>
    <t>Soporte asistencia a la capacitación</t>
  </si>
  <si>
    <t>Informe de supervisión</t>
  </si>
  <si>
    <t>Circulares
Memorandos
Planes de Trabajo
Foramto hoja de control</t>
  </si>
  <si>
    <t>Elaborar y socializar un memorando dando alcance a las circulares de gestión documental referidas a los planes de trabajo por áreas con el fin de dejar actualizados los archivos físicos del año 2020-2021
Realizar dos reuniones con los líderes de proceso y secretarias con el propósito de explicar la elaboración y ejecución de los planes de trabajo 
Realizar seguimiento a la ejecución de 5 los planes de trabajo elaborados por las secretarias</t>
  </si>
  <si>
    <t>Memorando
Soportes de asistencia
Planes de trabajo</t>
  </si>
  <si>
    <t>Memorando elaborado y socializado
Reuniones realizadas
Planes de trabajo ejecutados</t>
  </si>
  <si>
    <t>Se elaboró y socializó un memorando dando alcance a las circulares de gestión documental referidas a los planes de trabajo por áreas con el fin de dejar actualizados los archivos físicos del año 2020-2021
Se realizaron  dos reuniones con los líderes de proceso y secretarias en las cuales se explicó la elaboración y ejecución de los planes de trabajo 
No se ha realizado  seguimiento a la ejecución de 5 los planes de trabajo elaborados por las secretarias ya que no se han elaborado</t>
  </si>
  <si>
    <t>Número de préstamos solicitados</t>
  </si>
  <si>
    <t>No se ha realizado la capacitación sobre el uso de Orfeo y confidencialidad de la información a jefes, secretarias  y servidores públicos</t>
  </si>
  <si>
    <t>Realizar la gestión y el seguimiento delos dos (2)  procesos de contratación de prestación de servicios en gestión documental</t>
  </si>
  <si>
    <t>Se realizó la contratación de las dos personas de apoyo para el proceso de gestión documental</t>
  </si>
  <si>
    <t xml:space="preserve"> Se realizan mensualmente las copias de seguridad de las máquinas virtuales </t>
  </si>
  <si>
    <t>Se divulgó un mensaje de prevención de ataques cibernéticos en el correo electrónico del INCI</t>
  </si>
  <si>
    <t xml:space="preserve">1 correo electrónicos enviados </t>
  </si>
  <si>
    <t xml:space="preserve">Se divulgó un mensaje en el tema de copias de seguridad de la información digital </t>
  </si>
  <si>
    <t xml:space="preserve">Se elaboró y publicó en la pagina web en la sección de transparencia en el numeral 6.1 el plan de mantenimiento de tecnologías de la información y así mismo se elaboró y publicó el seguimientro trimestral del plan en el numeral 6.4 </t>
  </si>
  <si>
    <t>Se solicitaron cotizaciones a los proveedores para el contrato de soporte del firewall . 
 La renovación de las licencias se tramitará en el mes de junio</t>
  </si>
  <si>
    <t>1 correo electrónico enviado</t>
  </si>
  <si>
    <r>
      <t xml:space="preserve">Se envío la encuesta para la dotación de material en braille y macrotipo a 614 instituciones educativas de las cuales hasta el momento han contestado 99 instituciones; con base en esta información se definirán las instituciones objeto de dotación. 
Se envio material en tinta Braille a 35 alianzan del CRAC a nivel nacional.
Así mismo, cada referente de departamento esta actualizando la base de datos  de matrícula de niños para definir en el mes de mayo el envío de material en braille y macrotipo. 
</t>
    </r>
    <r>
      <rPr>
        <sz val="12"/>
        <color rgb="FFFF0000"/>
        <rFont val="Arial"/>
        <family val="2"/>
      </rPr>
      <t xml:space="preserve">
</t>
    </r>
    <r>
      <rPr>
        <sz val="12"/>
        <rFont val="Arial"/>
        <family val="2"/>
      </rPr>
      <t>Se remitió material en formato digital a 600  instituciones educativas del país</t>
    </r>
  </si>
  <si>
    <t>99 encuestas aplicadas 
600 instituciones educativas dotadas con material en formato digital</t>
  </si>
  <si>
    <t xml:space="preserve">Se avanza en la concertación de los Planes de asistencia técnica con 15  entidades territoriales programadas en la vigencia  Pendientes Malambo y Soledad
La Secretarìa de Educación de Mosquera manifesto a través de correo electronico ,no requerir de la asitencia técnica del INCI. </t>
  </si>
  <si>
    <t>15  Planes de asistencia técnica en ejecución 
1  plan de asistencia técnica concertado con el municipio de Palmira</t>
  </si>
  <si>
    <t xml:space="preserve">1 Correo electronico de la invitación
1 Presentación en ppt
7 correos mensuales
1 Oficio firmado por el Departamento Administrativo de la Función Pública </t>
  </si>
  <si>
    <t>Se realizó asitencia tecnica a las 96 entidades territoriales. 
Gestión con la lider de discapacidad del SENA para   convocatoria  y asesorìa en regionales.
Trabajo articulado con Función pública para dar a conocer el decreto 2011 y  servicios del INCI  para contratacion de personas con discapacidad visual</t>
  </si>
  <si>
    <t>(6) contratos de prestación de servicios realizados
Contratos número 039, 040, 042, 018, 019 y 046 de 2021</t>
  </si>
  <si>
    <t>Participar en capacitaciones de las plataformas SECOP y SiGEP. Al igual que al seguimiento de los cambios de normativa en materia contractual</t>
  </si>
  <si>
    <t>Insuficiente personal idóneo con la gestión contractual</t>
  </si>
  <si>
    <t>Reunión con los diferentes supervisores y referntes técnicos para revisar los trámites adelantados</t>
  </si>
  <si>
    <t>Verificar la  normatividad vigente de cada estudio previo para iniciar la etapa contractual</t>
  </si>
  <si>
    <t>Los profesionales de gestión contractual no han asisitido a capacitaciones en temas de contratación durante el primer cuatrimestre</t>
  </si>
  <si>
    <t xml:space="preserve">Actas </t>
  </si>
  <si>
    <t>Justificación de los Estudios previos de acuerdo con cada modalidad de contratación</t>
  </si>
  <si>
    <t>Se verificó la  normatividad vigente de cada estudio previo para iniciar la etapa contractual de 48 contratos</t>
  </si>
  <si>
    <t xml:space="preserve"> 48 estudios previos radicados/48 estudios previos revisados 
La evidencia de los contratos tramitados reposa en el numeral 8.1 de transparencia y acceso a la información pública</t>
  </si>
  <si>
    <t>No se han realizado las capacitaciones  a los funcionarios que ejercerán labores de supervisión de los contratos en las diferentes etapas contractuales y referentes técnicos que apoyan en la elaboración de los documentos precontractuales</t>
  </si>
  <si>
    <t>1 reunión realizada</t>
  </si>
  <si>
    <t xml:space="preserve">Se asistió al seguimiento trimestral del Plan Anual de Adquisiciones </t>
  </si>
  <si>
    <t>2 contratos ejecutados: Número 033 y 034 de 2021</t>
  </si>
  <si>
    <t>1 Contrato en ejecución. Número 037 de 2021</t>
  </si>
  <si>
    <t>Documentos del proceso de servicio al ciudadano establecido
Protocolo de servicio al ciudadano establecido</t>
  </si>
  <si>
    <t xml:space="preserve">Elaborar 12 cápsulas informativas en el tema de servicio al ciudadano  </t>
  </si>
  <si>
    <t>Número de capacitaciones realziadas</t>
  </si>
  <si>
    <t>Cápsulas informativas
Correos electrónicos</t>
  </si>
  <si>
    <t>Número de cápsulas elaboradas 
Número de correo electrónicos</t>
  </si>
  <si>
    <t>No se han realizado las dos capacitaciones a los funcionarios en el tema de servicio al ciudadano</t>
  </si>
  <si>
    <t xml:space="preserve">Se elaboraron 4 cápsulas informativas en el tema de servicio al ciudadano  </t>
  </si>
  <si>
    <t>Realizar 2 capacitaciones a los funcionarios en el tema de servicio al ciudadano</t>
  </si>
  <si>
    <t>Seguimiento semanal al cumplimiento de los tiempos legales establecidos para dar respuesta a las PQRSD</t>
  </si>
  <si>
    <t>Informe trimestral de peticiones, quejas, reclamos, denuncias y solicitudes de acceso a la información publicado en la pagina web</t>
  </si>
  <si>
    <t>Correos electrónicos
Seguimiento ORFEO</t>
  </si>
  <si>
    <t xml:space="preserve">Identificar y analizar los requerimientos ingresados a la entidad para verificar el cumplimiento de los tiempos legales establecidos </t>
  </si>
  <si>
    <t xml:space="preserve">Se realizó seguimiento semanal a los requerimientos ingresados a la entidad para verificar el cumplimiento de los tiempos legales establecidos </t>
  </si>
  <si>
    <t>21 correos de seguimiento enviados</t>
  </si>
  <si>
    <t>1 informe trimestral  publicado</t>
  </si>
  <si>
    <t>No se han realizado las dos sensibilizaciones a los funcionarios en la normatividad definida</t>
  </si>
  <si>
    <t>No se ha requerido soporte técnico de la plataforma de gestión documental de la entidad en relación con las PQRSD</t>
  </si>
  <si>
    <t>Se comparan mensualmente  los resultados que arroja el aplicativo de nomina  con la nomina en el formato Excel</t>
  </si>
  <si>
    <t>4 nominas aprobadas</t>
  </si>
  <si>
    <t>Errores en el registro de novedades al momento de elaborar la nomina</t>
  </si>
  <si>
    <t>Diligenciamiento formato novedades de la nómina</t>
  </si>
  <si>
    <t>Se diligenció el formato de novedades de nomina mensualmente</t>
  </si>
  <si>
    <t>4 Formatos diligenciados con las novedades de la nómina reportadas</t>
  </si>
  <si>
    <t>Número de perfiles elaborados/ Número de servidores vinculados</t>
  </si>
  <si>
    <t>No se ha actualizado el procedimiento situaciones administrativas</t>
  </si>
  <si>
    <t>Se elaboró el Informe de Perfil de 9 servidores públicos</t>
  </si>
  <si>
    <t>9 perfiles elaborados/ 9 servidores vinculados</t>
  </si>
  <si>
    <t>Incumplimientos de la normatividad en lo referente a situaciones administrativas 
Incumplimiento de la normatividad vigente 
Sanciones Administrativas, Disciplinarias, otras por parte de los entes de control</t>
  </si>
  <si>
    <t>Identificación de necesidades y gestión de los recursos para incorporar en el Plan de adquisiciones 
Ejecución del proceso contractual</t>
  </si>
  <si>
    <t>Insuficientes suministros para realizar adecuadamente las publicaciones y comunicados</t>
  </si>
  <si>
    <t>Identificación de las necesidades y solicitar los recursos para incorporar en el Plan de adquisiciones 
Ejecución del proceso contractual</t>
  </si>
  <si>
    <t>2 Licencias recibidas</t>
  </si>
  <si>
    <t>Número de licencias recibidas
Número de computadores recibidos</t>
  </si>
  <si>
    <t>No se ha gestionado con el proceso de informática y tecnología las capacitaciones a los usuarios del software con las actualizaciones que presenten</t>
  </si>
  <si>
    <t>Gestionar con el proceso de informática y tecnología una capacitación a los usuarios del software con las actualizaciones que presenten</t>
  </si>
  <si>
    <t>Recibir la información remitida por el proceso de asistencia técnica semanalmente para realizar las publicaciones y comunicados</t>
  </si>
  <si>
    <t>Solicitud y seguimiento de la información enviada por el proceso de asistencia técnica al correo asistentedecomunicaciones@inci.gov.co</t>
  </si>
  <si>
    <t>Número de publicaciones en el Boletín semanal</t>
  </si>
  <si>
    <t>Se realizó seguimiento a la ejecución del plan de comunicaciones con corte a abril de 2021</t>
  </si>
  <si>
    <t>Ejecutar los cinco procesos de contratación de prestación de servicios para fortalecer el proceso de comunicaciones de la entidad</t>
  </si>
  <si>
    <t>Memorando de supervisión</t>
  </si>
  <si>
    <t>Se ejecutaron los cinco procesos de contratación de prestación de servicios para fortalecer el proceso de comunicaciones de la entidad</t>
  </si>
  <si>
    <t>Ejecutar el cronograma para la actualización de los contenidos de los micrositios de la página web</t>
  </si>
  <si>
    <t xml:space="preserve">Porcentaje de actualización de contenidos en los micrositios de la página web </t>
  </si>
  <si>
    <t>Se ejecuta el cronograma para la actualización de los contenidos de los micrositios de la página web</t>
  </si>
  <si>
    <t>Contenidos desactualizados de los micrositios de la página web</t>
  </si>
  <si>
    <t>Cronograma para la actualización de los contenidos de los micrositios de la página web</t>
  </si>
  <si>
    <t>35% de cumplimiento del Plan de comunicaciones</t>
  </si>
  <si>
    <t>Se recibieron las licencias del software Adobe  en el mes de marzo las cuales estan siendo utiulizadas por 2 contratistas quienes trabajan desde casa
Los computadores permanecen en la entidad</t>
  </si>
  <si>
    <t xml:space="preserve">5 contratos en ejecución No 023, 024, 025, 026 y 047
Numeral 8.1 de transparencia </t>
  </si>
  <si>
    <t>4 cápsulas elaboradas 
4 correos electrónicos</t>
  </si>
  <si>
    <t>Identificación de la necesidad en el plan de adquisiciones del Soporte técnico del aplicativo Gestión Documental de la entidad con el apoyo del proceso de informática y tecnología</t>
  </si>
  <si>
    <t>Memorando elaborado y socializado
Reuniones realizadas</t>
  </si>
  <si>
    <t>1  seguimiento trimestral del Plan de Conservación Documental realizado</t>
  </si>
  <si>
    <t xml:space="preserve">1 Seguimiento trimestral de la ejecución del Plan </t>
  </si>
  <si>
    <t>Número de reuniones de comité de bajas</t>
  </si>
  <si>
    <t>Realizar mínimo dos reuniones del Comité evaluador para baja de bienes muebles, previa  revisión de elementos y bienes  que no se encuentran en uso o se encuentran en mal estado.</t>
  </si>
  <si>
    <t>No se han realizado reuniones del Comité evaluador para baja de bienes muebles, previa  revisión de elementos y bienes  que no se encuentran en uso o se encuentran en mal estado.</t>
  </si>
  <si>
    <t xml:space="preserve">Expedir mínimo dos resoluciones de ofrecimiento a titulo gratuito </t>
  </si>
  <si>
    <t>Expedir actas de destrucción de bienes dados de baja con daño parcial o total.</t>
  </si>
  <si>
    <t xml:space="preserve">No se han expedido resoluciones de ofrecimiento a titulo gratuito </t>
  </si>
  <si>
    <t>No se han expedido actas de destrucción de bienes dados de baja con daño parcial o total.</t>
  </si>
  <si>
    <t>Número de contratos realizados</t>
  </si>
  <si>
    <t>1 Contrato realizado</t>
  </si>
  <si>
    <t>4 Correos enviados a  contabilidad por parte del área de almacén para validación de cierre contable de cada mes</t>
  </si>
  <si>
    <t>Se realizó la revisión de los comprobantes mensuales de los movimientos del inventario en el software contra documentos de solicitud  del proceso</t>
  </si>
  <si>
    <t xml:space="preserve">Realizar la gestión para la depuración de información de inventarios </t>
  </si>
  <si>
    <t>Acta de reunión de Comité Técnico de Sostenibilidad del Sistema Contable del INCI</t>
  </si>
  <si>
    <t>Número de actas de reunión</t>
  </si>
  <si>
    <t>Comité Técnico de Sostenibilidad del Sistema Contable del INCI</t>
  </si>
  <si>
    <t xml:space="preserve">No se ha realizado la gestión para la depuración de información de inventarios </t>
  </si>
  <si>
    <t xml:space="preserve">Se realizó el seguimiento del cronograma de inventarios del mes de marzo </t>
  </si>
  <si>
    <t>1 seguimiento realizado</t>
  </si>
  <si>
    <t xml:space="preserve">Elaborar e implementar el Cronograma del Sistema Integrado de Gestión
Realizar 7 jornadas de apropiación de la documentación del proceso actualizada de acuerdo con las políticas contables adaptadas </t>
  </si>
  <si>
    <t>Número de documentos elaborados y/o actualizados y publicados
Número de jornadas de apropiación</t>
  </si>
  <si>
    <t xml:space="preserve">No se ha revisado ni actualizado la segregación de funciones en el procedimiento de contabilidad y en los aplicativos y definir el flujo de información en la caracterización del proceso </t>
  </si>
  <si>
    <t>Revisar, actualizar, hacer seguimiento y monitoreo cuatrimestral de los riesgos del proceso</t>
  </si>
  <si>
    <t>Se Revisa, actualiza y  hace seguimiento y monitoreo cuatrimestral de los riesgos del proceso</t>
  </si>
  <si>
    <t>1 seguimiento realizado en el mes de abril</t>
  </si>
  <si>
    <t>No se ha Registrado información en la lista de chequeo del cierre contable 
La revisión anual del reporte uniforme de las notas a la Contaduría General de la Nación se realizó en el mes de marzo</t>
  </si>
  <si>
    <t>Registrar trimestralmente en la lista de chequeo del cierre contable 
Revisar anualmente el reporte uniforme de las notas a la Contaduría General de la Nación</t>
  </si>
  <si>
    <t>1 reporte anual elaborado</t>
  </si>
  <si>
    <t>No se ha actualizado el formato de cotización de la Tienda (Clientes no presenciales)
Se revisó el registro de comprobante de salida de inventario de todas las ventas en la planilla diaria de ventas
Se han aplicado 34 formatos encuesta de satisfacción  y hasta el momento no se ha requerido establecer acciónes de mejora. 
El informe semestral se entregará en julio</t>
  </si>
  <si>
    <t>2 capacitaciones  asistidas</t>
  </si>
  <si>
    <t>Se participó en las siguientes capacitaciones:  
1) Capacitación FURAG (Febrero) Departamento Administrativo de la  Función Pública: https://www.youtube.com/watch?v=Gl8ZJMRQ2J0&amp;ab_channel=Funci%C3%B3nP%C3%BAblica
2) Procesos y procedimientos Departamento Administrativo de la  Función Pública (29 de abril)  https://www.facebook.com/FuncionPublica/videos/205129701187614/</t>
  </si>
  <si>
    <t>Links
Pantallazos asistencia
Listados de asistencia</t>
  </si>
  <si>
    <t>Se elaboró el Plan de auditoría, se presentó en el Comité Institucional de Coordinación de Control Intrerno en el mes de enero y se aprobó en dicha reunión</t>
  </si>
  <si>
    <t>1 Plan de Auditoría elaborado/ 1 plan de auditoría aprobado.</t>
  </si>
  <si>
    <t>Se incluyó en el procedimiento de Evaluacion Independiente un lineamiento para la presentación de informes de ley ante la ausencia del asesor de control interno por parte del Director General como responsable del SCI, a través del CICCI. 
No se ha publicado ya que se encuentra en revisión por parte del Director desde inicios del mes de abril</t>
  </si>
  <si>
    <t>1 Procedimiento de Evaluación Independiente actualizado.</t>
  </si>
  <si>
    <t xml:space="preserve">Se realiza seguimiento mensual al PAA el cual se remite a la OAP. </t>
  </si>
  <si>
    <t>3 informes de seguimiento realizados a marzo de 2021.</t>
  </si>
  <si>
    <t>Junto con el memorando de inicio de las auditorías y seguimientos realizados, se remite plan de trabajo y carta de representación para la firma. Los documentos en físico firmados se tramitarán</t>
  </si>
  <si>
    <t>Se remitieron cartas de representación para todas las evaluaciones programadas en el trimestre: Evaluación por dependencias, evaluación control interno contable, Evaluación Semestral Sistema de Control Interno, Seguimiento PQRS, Austeridad en el gasto, Seguimiento EKOGUI, Seguimiento SIGEP, Derechos de autor, Arqueos de caja menor.</t>
  </si>
  <si>
    <t>Procedimientos y herramientas de auditoría divulgadas.
Acuerdo de confidencialidad auditores febrero 9 de 2021.</t>
  </si>
  <si>
    <t xml:space="preserve">Se verificó el cumplimiento de los requisitos para la contratación del auditor. Contrato No. 022 de 2021. Se ha asistido a las capacitaciones del DAFP y el INCI por medios virtuales en los siguientes temas: DAFP FURAG (febrero 10). Encuentro Transversal de Planeacion. DAFP. Marzo 19. Habilidades Gerenciales. INCI. Marzo 23. 	Capacitación Mapa de Aseguramiento. DAFP. Marzo 30 </t>
  </si>
  <si>
    <t>Verificación de requisitos realizado.
Capacitaciones recibidas.</t>
  </si>
  <si>
    <t>Se elaboró el plan de trabajo para las siguientes evaluaciones los cuales se radicaron en ORFEO  junto con el memorando de inicio:Evaluación por dependencias, evaluación control interno contable, Evaluación Semestral Sistema de Control Interno, Seguimiento PQRS, Austeridad en el gasto, Seguimiento EKOGUI, Seguimiento SIGEP, Derechos de autor, Arqueos de caja menor, Auditoría Planeación Estratégica.</t>
  </si>
  <si>
    <t>1 Plan de trabajo aprobado
100%</t>
  </si>
  <si>
    <t>Se revisaron y aprobaron los informes preliminares de  todas las evaluaciones programadas en el PAA, los cuales se remitieron vía correo electrónico a los líderes de los procesos evaluados:Evaluación por dependencias, evaluación control interno contable, Evaluación Semestral Sistema de Control Interno, Seguimiento PQRS, Austeridad en el gasto, Seguimiento EKOGUI, Seguimiento SIGEP, Derechos de autor, Arqueos de caja menor.</t>
  </si>
  <si>
    <t>1 Informe preliminar aprobado
100%</t>
  </si>
  <si>
    <t>Se revisó y actualizó el Normograma en el mes de febrero y así mismo se publicó en la página web https://www.inci.gov.co/transparencia/43-normograma-por-procesos-2021</t>
  </si>
  <si>
    <t>Número de actas de los seguimientos</t>
  </si>
  <si>
    <t>3 actas de los seguimientos realizados</t>
  </si>
  <si>
    <t>10 Boletines elaborados</t>
  </si>
  <si>
    <t>Se elaboró el Cronograma del Sistema Integrado de Gestión y con corte a 30 de abril, día en el cual enviaron los siguientes documentación a la Oficina Asesora de Planeación para publicación: 
a) Procedimiento de Presupuesto
b) Instructivo de Documentación requerida para pagos 
c) Plantilla emitida por la Contaduría para la presentación de Notas a los Estados Financieros 
d) Lista de chequeo proveedores de información proceso contable
No se han realizado las jormadas de apropiación de la documentación del proceso</t>
  </si>
  <si>
    <t>5 Documentos elaborados (Crnograma SIG y documentos proceso financiero mencionados)</t>
  </si>
  <si>
    <t>Listado de asistencia o soportes de asistencia</t>
  </si>
  <si>
    <t xml:space="preserve">41 % actualización de contenidos en los micrositios de la página web </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</si>
  <si>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</si>
  <si>
    <t>Se realizó la gestión para la contratación del personal requerido en el proceso administrativo. El contrato es el 008 de 2021</t>
  </si>
  <si>
    <t>Se realiza el seguimiento de los planes institucionales que remiten los procesos</t>
  </si>
  <si>
    <t>4 seguimientos realizados</t>
  </si>
  <si>
    <t>26 Cartas de representación  elaboradas</t>
  </si>
  <si>
    <t>5 pruebas técnicas realizadas/ 5 funcionarios vinculados</t>
  </si>
  <si>
    <t>Se aplicaron pruebas técnicas de conocimiento a los 5 candidatos que ocuparon empleos en provisionalidad.</t>
  </si>
  <si>
    <t>Monitoreo Primer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</si>
</sst>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d/mm/yyyy;@"/>
  </numFmts>
  <fonts count="4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rgb="FFFF000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s>
  <fills count="23">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0" fontId="4" fillId="0" borderId="0"/>
    <xf numFmtId="0" fontId="10" fillId="0" borderId="0"/>
  </cellStyleXfs>
  <cellXfs count="482">
    <xf numFmtId="0" fontId="0" fillId="0" borderId="0" xfId="0"/>
    <xf numFmtId="0" fontId="0" fillId="0" borderId="0" xfId="0" applyAlignment="1">
      <alignment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3" fillId="0" borderId="1" xfId="2" applyFont="1" applyBorder="1" applyAlignment="1">
      <alignment horizontal="center" vertical="center" wrapText="1"/>
    </xf>
    <xf numFmtId="0" fontId="0" fillId="0" borderId="0" xfId="0" applyAlignment="1">
      <alignment wrapText="1"/>
    </xf>
    <xf numFmtId="0" fontId="29" fillId="0" borderId="22" xfId="0" applyFont="1" applyBorder="1" applyAlignment="1">
      <alignment horizontal="center" vertical="center" wrapText="1"/>
    </xf>
    <xf numFmtId="0" fontId="29" fillId="0" borderId="2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17" fillId="0" borderId="0" xfId="0" applyFont="1" applyAlignment="1">
      <alignment horizontal="justify" vertical="center"/>
    </xf>
    <xf numFmtId="0" fontId="30" fillId="0" borderId="0" xfId="0" applyFont="1" applyAlignment="1">
      <alignment horizontal="justify" vertical="center"/>
    </xf>
    <xf numFmtId="0" fontId="29" fillId="0" borderId="1" xfId="0" applyFont="1" applyBorder="1" applyAlignment="1">
      <alignment horizontal="justify" vertical="center" wrapText="1"/>
    </xf>
    <xf numFmtId="0" fontId="30" fillId="0" borderId="0" xfId="0" applyFont="1" applyAlignment="1">
      <alignment vertical="center"/>
    </xf>
    <xf numFmtId="0" fontId="33" fillId="0" borderId="29" xfId="0" applyFont="1" applyBorder="1" applyAlignment="1">
      <alignment horizontal="center" vertical="center" wrapText="1"/>
    </xf>
    <xf numFmtId="0" fontId="33" fillId="0" borderId="29"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31" xfId="0" applyFont="1" applyBorder="1" applyAlignment="1">
      <alignment horizontal="justify" vertical="center" wrapText="1"/>
    </xf>
    <xf numFmtId="0" fontId="0" fillId="0" borderId="29" xfId="0" applyBorder="1" applyAlignment="1">
      <alignment vertical="center" wrapText="1"/>
    </xf>
    <xf numFmtId="0" fontId="33" fillId="0" borderId="22" xfId="0" applyFont="1" applyBorder="1" applyAlignment="1">
      <alignment horizontal="center" vertical="center" wrapText="1"/>
    </xf>
    <xf numFmtId="0" fontId="33" fillId="0" borderId="34" xfId="0" applyFont="1" applyBorder="1" applyAlignment="1">
      <alignment horizontal="center" vertical="center" wrapText="1"/>
    </xf>
    <xf numFmtId="0" fontId="34" fillId="0" borderId="0" xfId="0" applyFont="1" applyAlignment="1">
      <alignment vertical="center"/>
    </xf>
    <xf numFmtId="0" fontId="19"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30" fillId="0" borderId="0" xfId="0" applyFont="1"/>
    <xf numFmtId="0" fontId="33" fillId="0" borderId="0" xfId="0" applyFont="1" applyAlignment="1">
      <alignment horizontal="center" vertical="center"/>
    </xf>
    <xf numFmtId="0" fontId="33" fillId="0" borderId="0" xfId="0" applyFont="1" applyAlignment="1">
      <alignment horizontal="center" vertical="center" wrapText="1"/>
    </xf>
    <xf numFmtId="0" fontId="33" fillId="0" borderId="30" xfId="0" applyFont="1" applyBorder="1" applyAlignment="1">
      <alignment horizontal="center" vertical="center"/>
    </xf>
    <xf numFmtId="0" fontId="33" fillId="0" borderId="13" xfId="0" applyFont="1" applyBorder="1" applyAlignment="1">
      <alignment horizontal="center" vertical="center" wrapText="1"/>
    </xf>
    <xf numFmtId="0" fontId="33" fillId="0" borderId="13" xfId="0" applyFont="1" applyBorder="1" applyAlignment="1">
      <alignment horizontal="center" vertical="center"/>
    </xf>
    <xf numFmtId="0" fontId="33" fillId="0" borderId="28" xfId="0" applyFont="1" applyBorder="1" applyAlignment="1">
      <alignment horizontal="center" vertical="center"/>
    </xf>
    <xf numFmtId="0" fontId="39" fillId="5" borderId="0" xfId="0" applyFont="1" applyFill="1" applyAlignment="1">
      <alignment horizontal="center" vertical="center"/>
    </xf>
    <xf numFmtId="0" fontId="39" fillId="5" borderId="0" xfId="0" applyFont="1" applyFill="1" applyAlignment="1">
      <alignment horizontal="center" vertical="center" wrapText="1"/>
    </xf>
    <xf numFmtId="0" fontId="41" fillId="0" borderId="0" xfId="0" applyFont="1"/>
    <xf numFmtId="0" fontId="0" fillId="0" borderId="0" xfId="0" applyAlignment="1">
      <alignment horizontal="center" wrapText="1"/>
    </xf>
    <xf numFmtId="0" fontId="3" fillId="0" borderId="0" xfId="0" applyFont="1" applyAlignment="1">
      <alignment wrapText="1"/>
    </xf>
    <xf numFmtId="0" fontId="0" fillId="0" borderId="0" xfId="0" applyAlignment="1">
      <alignment horizontal="center" vertical="center"/>
    </xf>
    <xf numFmtId="0" fontId="39" fillId="0" borderId="0" xfId="0" applyFont="1" applyAlignment="1">
      <alignment horizontal="center" vertical="center"/>
    </xf>
    <xf numFmtId="14" fontId="39" fillId="0" borderId="0" xfId="0" applyNumberFormat="1" applyFont="1" applyAlignment="1">
      <alignment horizontal="center" vertical="center"/>
    </xf>
    <xf numFmtId="14" fontId="39" fillId="5" borderId="0" xfId="0" applyNumberFormat="1" applyFont="1" applyFill="1" applyAlignment="1">
      <alignment horizontal="center" vertical="center"/>
    </xf>
    <xf numFmtId="0" fontId="39" fillId="5" borderId="0" xfId="0" applyFont="1" applyFill="1" applyAlignment="1">
      <alignment vertical="center"/>
    </xf>
    <xf numFmtId="0" fontId="0" fillId="0" borderId="1" xfId="0" applyBorder="1" applyAlignment="1">
      <alignment horizontal="left" vertical="top" wrapText="1"/>
    </xf>
    <xf numFmtId="14" fontId="13" fillId="0" borderId="1" xfId="3"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9" fillId="0" borderId="12" xfId="2" applyFont="1" applyBorder="1" applyAlignment="1">
      <alignment horizontal="center" vertical="center" wrapText="1"/>
    </xf>
    <xf numFmtId="0" fontId="0" fillId="0" borderId="1" xfId="0" applyBorder="1" applyAlignment="1">
      <alignment horizontal="left" vertical="center" wrapText="1"/>
    </xf>
    <xf numFmtId="0" fontId="0" fillId="10" borderId="0" xfId="0" applyFill="1" applyAlignment="1">
      <alignment horizontal="center" vertical="center"/>
    </xf>
    <xf numFmtId="0" fontId="2" fillId="10" borderId="2" xfId="0" applyFont="1" applyFill="1" applyBorder="1" applyAlignment="1">
      <alignment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14" fontId="13" fillId="0" borderId="2" xfId="3" applyNumberFormat="1" applyFont="1" applyBorder="1" applyAlignment="1" applyProtection="1">
      <alignment horizontal="center" vertical="center" wrapText="1"/>
      <protection hidden="1"/>
    </xf>
    <xf numFmtId="0" fontId="13" fillId="0" borderId="2" xfId="0" applyFont="1" applyBorder="1" applyAlignment="1">
      <alignment horizontal="center" vertical="center" wrapText="1"/>
    </xf>
    <xf numFmtId="14" fontId="13" fillId="10" borderId="2" xfId="3"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3" fillId="0" borderId="12" xfId="3" applyNumberFormat="1" applyFont="1" applyBorder="1" applyAlignment="1" applyProtection="1">
      <alignment horizontal="center" vertical="center" wrapText="1"/>
      <protection hidden="1"/>
    </xf>
    <xf numFmtId="14" fontId="13" fillId="10" borderId="1" xfId="3" applyNumberFormat="1" applyFont="1" applyFill="1" applyBorder="1" applyAlignment="1" applyProtection="1">
      <alignment horizontal="center" vertical="center" wrapText="1"/>
      <protection hidden="1"/>
    </xf>
    <xf numFmtId="0" fontId="9" fillId="0" borderId="1" xfId="3" applyFont="1" applyBorder="1" applyAlignment="1" applyProtection="1">
      <alignment vertical="center" wrapText="1"/>
      <protection hidden="1"/>
    </xf>
    <xf numFmtId="0" fontId="11" fillId="10" borderId="1" xfId="0" applyFont="1" applyFill="1" applyBorder="1" applyAlignment="1">
      <alignment horizontal="center" vertical="center"/>
    </xf>
    <xf numFmtId="0" fontId="9" fillId="10" borderId="1" xfId="3" applyFont="1" applyFill="1" applyBorder="1" applyAlignment="1" applyProtection="1">
      <alignment horizontal="center" vertical="center" wrapText="1"/>
      <protection hidden="1"/>
    </xf>
    <xf numFmtId="0" fontId="0" fillId="10" borderId="1" xfId="0" applyFill="1" applyBorder="1" applyAlignment="1">
      <alignment horizontal="center" vertical="center" wrapText="1"/>
    </xf>
    <xf numFmtId="0" fontId="15" fillId="10" borderId="1" xfId="0" applyFont="1" applyFill="1" applyBorder="1" applyAlignment="1">
      <alignment horizontal="center" vertical="center" wrapText="1"/>
    </xf>
    <xf numFmtId="0" fontId="13" fillId="0" borderId="1" xfId="3" applyFont="1" applyBorder="1" applyAlignment="1" applyProtection="1">
      <alignment horizontal="left" vertical="center" wrapText="1"/>
      <protection hidden="1"/>
    </xf>
    <xf numFmtId="0" fontId="9" fillId="0" borderId="1" xfId="0" applyFont="1" applyBorder="1" applyAlignment="1">
      <alignment vertical="center" wrapText="1"/>
    </xf>
    <xf numFmtId="0" fontId="0" fillId="10" borderId="1" xfId="0" applyFill="1" applyBorder="1" applyAlignment="1">
      <alignment horizontal="left" vertical="center" wrapText="1"/>
    </xf>
    <xf numFmtId="0" fontId="9" fillId="0" borderId="12" xfId="2" applyFont="1" applyBorder="1" applyAlignment="1">
      <alignment vertical="center" wrapText="1"/>
    </xf>
    <xf numFmtId="0" fontId="9" fillId="0" borderId="1" xfId="0" applyFont="1" applyBorder="1" applyAlignment="1">
      <alignment horizontal="left" vertical="center" wrapText="1"/>
    </xf>
    <xf numFmtId="0" fontId="9" fillId="0" borderId="1" xfId="2" applyFont="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vertical="center" wrapText="1"/>
    </xf>
    <xf numFmtId="0" fontId="0" fillId="0" borderId="1" xfId="0" applyBorder="1" applyAlignment="1">
      <alignment horizontal="center" vertical="center" wrapText="1"/>
    </xf>
    <xf numFmtId="0" fontId="2" fillId="10" borderId="2" xfId="0" applyFont="1" applyFill="1" applyBorder="1" applyAlignment="1">
      <alignment vertical="top" wrapText="1"/>
    </xf>
    <xf numFmtId="0" fontId="13" fillId="0" borderId="1" xfId="2" applyFont="1" applyBorder="1" applyAlignment="1">
      <alignment horizontal="left" vertical="center" wrapText="1"/>
    </xf>
    <xf numFmtId="0" fontId="9" fillId="0" borderId="12" xfId="2" applyFont="1" applyBorder="1" applyAlignment="1">
      <alignment horizontal="left" vertical="center" wrapText="1"/>
    </xf>
    <xf numFmtId="0" fontId="9" fillId="0" borderId="40" xfId="2" applyFont="1" applyBorder="1" applyAlignment="1">
      <alignment horizontal="center" vertical="center" wrapText="1"/>
    </xf>
    <xf numFmtId="0" fontId="9" fillId="0" borderId="9" xfId="2" applyFont="1" applyBorder="1" applyAlignment="1">
      <alignment horizontal="center" vertical="center" wrapText="1"/>
    </xf>
    <xf numFmtId="0" fontId="0" fillId="0" borderId="9" xfId="0" applyBorder="1" applyAlignment="1">
      <alignment horizontal="center" vertical="center" wrapText="1"/>
    </xf>
    <xf numFmtId="0" fontId="9" fillId="0" borderId="9" xfId="2" applyFont="1" applyBorder="1" applyAlignment="1">
      <alignment horizontal="left" vertical="center" wrapText="1"/>
    </xf>
    <xf numFmtId="14" fontId="13" fillId="0" borderId="9" xfId="3" applyNumberFormat="1" applyFont="1" applyBorder="1" applyAlignment="1" applyProtection="1">
      <alignment horizontal="center" vertical="center" wrapText="1"/>
      <protection hidden="1"/>
    </xf>
    <xf numFmtId="14" fontId="13" fillId="10" borderId="9" xfId="3"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3" fillId="0" borderId="9" xfId="3" applyFont="1" applyBorder="1" applyAlignment="1" applyProtection="1">
      <alignment horizontal="left" vertical="center" wrapText="1"/>
      <protection hidden="1"/>
    </xf>
    <xf numFmtId="0" fontId="0" fillId="0" borderId="9" xfId="0" applyBorder="1" applyAlignment="1">
      <alignment vertical="center" wrapText="1"/>
    </xf>
    <xf numFmtId="0" fontId="24" fillId="0" borderId="0" xfId="0" applyFont="1" applyAlignment="1">
      <alignment horizontal="center" vertical="center"/>
    </xf>
    <xf numFmtId="0" fontId="45" fillId="2" borderId="1" xfId="0" applyFont="1" applyFill="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14" fontId="19" fillId="0" borderId="4" xfId="0" applyNumberFormat="1" applyFont="1" applyBorder="1" applyAlignment="1">
      <alignment horizontal="center" vertical="center" wrapText="1"/>
    </xf>
    <xf numFmtId="14" fontId="19" fillId="3" borderId="43" xfId="0" applyNumberFormat="1"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19" fillId="3" borderId="47" xfId="0" applyFont="1" applyFill="1" applyBorder="1" applyAlignment="1">
      <alignment horizontal="center" vertical="center" wrapText="1"/>
    </xf>
    <xf numFmtId="0" fontId="19" fillId="6" borderId="47" xfId="0" applyFont="1" applyFill="1" applyBorder="1" applyAlignment="1">
      <alignment horizontal="center" vertical="center" wrapText="1"/>
    </xf>
    <xf numFmtId="0" fontId="19" fillId="9" borderId="47" xfId="0" applyFont="1" applyFill="1" applyBorder="1" applyAlignment="1">
      <alignment horizontal="center" vertical="center" wrapText="1"/>
    </xf>
    <xf numFmtId="0" fontId="21" fillId="9"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9" fillId="0" borderId="1" xfId="3" applyFont="1" applyBorder="1" applyAlignment="1" applyProtection="1">
      <alignment horizontal="center" vertical="center" wrapText="1"/>
      <protection hidden="1"/>
    </xf>
    <xf numFmtId="0" fontId="9" fillId="0" borderId="1" xfId="0" applyFont="1" applyBorder="1" applyAlignment="1">
      <alignment horizontal="center" vertical="center" wrapText="1"/>
    </xf>
    <xf numFmtId="0" fontId="9" fillId="0" borderId="1" xfId="2" applyFont="1" applyBorder="1" applyAlignment="1">
      <alignment horizontal="center" vertical="center" wrapText="1"/>
    </xf>
    <xf numFmtId="0" fontId="9" fillId="3" borderId="1" xfId="2" applyFont="1" applyFill="1" applyBorder="1" applyAlignment="1">
      <alignment horizontal="center" vertical="center" wrapText="1"/>
    </xf>
    <xf numFmtId="0" fontId="29" fillId="0" borderId="1" xfId="0" applyFont="1" applyBorder="1" applyAlignment="1">
      <alignment horizontal="center" vertical="center" wrapText="1"/>
    </xf>
    <xf numFmtId="0" fontId="0" fillId="0" borderId="0" xfId="0" applyAlignment="1">
      <alignment vertical="center"/>
    </xf>
    <xf numFmtId="0" fontId="33" fillId="0" borderId="32" xfId="0" applyFont="1" applyBorder="1" applyAlignment="1">
      <alignment horizontal="center" vertical="center" wrapText="1"/>
    </xf>
    <xf numFmtId="0" fontId="29"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protection hidden="1"/>
    </xf>
    <xf numFmtId="0" fontId="9" fillId="0" borderId="1" xfId="2" applyFont="1" applyBorder="1" applyAlignment="1">
      <alignment horizontal="left" vertical="center" wrapText="1"/>
    </xf>
    <xf numFmtId="0" fontId="0" fillId="10" borderId="2" xfId="0" applyFill="1" applyBorder="1" applyAlignment="1">
      <alignment horizontal="center" vertical="center"/>
    </xf>
    <xf numFmtId="0" fontId="15" fillId="10" borderId="2" xfId="0" applyFont="1" applyFill="1" applyBorder="1" applyAlignment="1">
      <alignment horizontal="center" vertical="center" wrapText="1"/>
    </xf>
    <xf numFmtId="0" fontId="13" fillId="0" borderId="2" xfId="3" applyFont="1" applyBorder="1" applyAlignment="1" applyProtection="1">
      <alignment horizontal="center" vertical="center" wrapText="1"/>
      <protection hidden="1"/>
    </xf>
    <xf numFmtId="0" fontId="0" fillId="0" borderId="1" xfId="0" applyBorder="1" applyAlignment="1">
      <alignment horizontal="center" vertical="center"/>
    </xf>
    <xf numFmtId="0" fontId="9" fillId="0" borderId="2" xfId="3" applyFont="1" applyBorder="1" applyAlignment="1" applyProtection="1">
      <alignment horizontal="center" vertical="center" wrapText="1"/>
      <protection hidden="1"/>
    </xf>
    <xf numFmtId="0" fontId="11" fillId="10" borderId="2" xfId="0" applyFont="1" applyFill="1" applyBorder="1" applyAlignment="1">
      <alignment horizontal="center" vertical="center"/>
    </xf>
    <xf numFmtId="0" fontId="0" fillId="10" borderId="1" xfId="0" applyFill="1" applyBorder="1" applyAlignment="1">
      <alignment horizontal="center" vertical="center"/>
    </xf>
    <xf numFmtId="0" fontId="29" fillId="10" borderId="2" xfId="0" applyFont="1" applyFill="1" applyBorder="1" applyAlignment="1">
      <alignment horizontal="center" vertical="center"/>
    </xf>
    <xf numFmtId="0" fontId="9" fillId="10" borderId="1" xfId="2" applyFont="1" applyFill="1" applyBorder="1" applyAlignment="1">
      <alignment horizontal="center" vertical="center" wrapText="1"/>
    </xf>
    <xf numFmtId="0" fontId="9" fillId="10" borderId="2" xfId="2"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16" fillId="10" borderId="26" xfId="0" applyFont="1" applyFill="1" applyBorder="1" applyAlignment="1">
      <alignment horizontal="center" vertical="center" wrapText="1"/>
    </xf>
    <xf numFmtId="0" fontId="15" fillId="10" borderId="1" xfId="0" applyFont="1" applyFill="1" applyBorder="1" applyAlignment="1">
      <alignment vertical="center" wrapText="1"/>
    </xf>
    <xf numFmtId="0" fontId="0" fillId="10" borderId="2" xfId="0" applyFill="1" applyBorder="1" applyAlignment="1">
      <alignment horizontal="left" vertical="center" wrapText="1"/>
    </xf>
    <xf numFmtId="0" fontId="9" fillId="10" borderId="2" xfId="3" applyFont="1" applyFill="1" applyBorder="1" applyAlignment="1" applyProtection="1">
      <alignment horizontal="center" vertical="center" wrapText="1"/>
      <protection hidden="1"/>
    </xf>
    <xf numFmtId="0" fontId="2" fillId="10" borderId="1" xfId="0" applyFont="1" applyFill="1" applyBorder="1" applyAlignment="1">
      <alignment horizontal="left" vertical="center" wrapText="1"/>
    </xf>
    <xf numFmtId="0" fontId="16" fillId="10" borderId="11" xfId="0" applyFont="1" applyFill="1" applyBorder="1" applyAlignment="1">
      <alignment horizontal="center" vertical="center" wrapText="1"/>
    </xf>
    <xf numFmtId="0" fontId="15" fillId="10" borderId="2" xfId="0" applyFont="1" applyFill="1" applyBorder="1" applyAlignment="1">
      <alignment vertical="center" wrapText="1"/>
    </xf>
    <xf numFmtId="0" fontId="0" fillId="0" borderId="3" xfId="0" applyBorder="1" applyAlignment="1">
      <alignment vertical="center" wrapText="1"/>
    </xf>
    <xf numFmtId="0" fontId="29" fillId="10" borderId="1" xfId="0" applyFont="1" applyFill="1" applyBorder="1" applyAlignment="1">
      <alignment horizontal="center" vertical="center"/>
    </xf>
    <xf numFmtId="0" fontId="2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21" fillId="0" borderId="1" xfId="0" applyFont="1" applyFill="1" applyBorder="1" applyAlignment="1">
      <alignment horizontal="left" vertical="top" wrapText="1"/>
    </xf>
    <xf numFmtId="0" fontId="17" fillId="0" borderId="1" xfId="0" applyFont="1" applyFill="1" applyBorder="1" applyAlignment="1">
      <alignment horizontal="center" vertical="center"/>
    </xf>
    <xf numFmtId="0" fontId="22" fillId="0" borderId="1" xfId="3" applyFont="1" applyFill="1" applyBorder="1" applyAlignment="1" applyProtection="1">
      <alignment horizontal="center" vertical="center" wrapText="1"/>
      <protection hidden="1"/>
    </xf>
    <xf numFmtId="0" fontId="17" fillId="0" borderId="0" xfId="0" applyFont="1" applyFill="1" applyAlignment="1">
      <alignment vertical="center"/>
    </xf>
    <xf numFmtId="0" fontId="17" fillId="0" borderId="15"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65" fontId="22" fillId="0" borderId="1" xfId="3" applyNumberFormat="1" applyFont="1" applyFill="1" applyBorder="1" applyAlignment="1" applyProtection="1">
      <alignment horizontal="center" vertical="center" wrapText="1"/>
      <protection hidden="1"/>
    </xf>
    <xf numFmtId="0" fontId="17" fillId="0" borderId="0" xfId="0" applyFont="1" applyFill="1"/>
    <xf numFmtId="0" fontId="17" fillId="0" borderId="1" xfId="3" applyFont="1" applyFill="1" applyBorder="1" applyAlignment="1" applyProtection="1">
      <alignment horizontal="center" vertical="center" wrapText="1"/>
      <protection hidden="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15" borderId="0" xfId="0" applyFont="1" applyFill="1" applyAlignment="1">
      <alignment horizontal="center" vertical="center" wrapText="1"/>
    </xf>
    <xf numFmtId="0" fontId="33" fillId="15" borderId="30" xfId="0" applyFont="1" applyFill="1" applyBorder="1" applyAlignment="1">
      <alignment horizontal="center" vertical="center"/>
    </xf>
    <xf numFmtId="0" fontId="33" fillId="15" borderId="29" xfId="0" applyFont="1" applyFill="1" applyBorder="1" applyAlignment="1">
      <alignment horizontal="center" vertical="center" wrapText="1"/>
    </xf>
    <xf numFmtId="0" fontId="33" fillId="15" borderId="29" xfId="0" applyFont="1" applyFill="1" applyBorder="1" applyAlignment="1">
      <alignment horizontal="justify" vertical="center" wrapText="1"/>
    </xf>
    <xf numFmtId="0" fontId="33" fillId="15" borderId="0" xfId="0" applyFont="1" applyFill="1" applyAlignment="1">
      <alignment horizontal="center" vertical="center"/>
    </xf>
    <xf numFmtId="0" fontId="18" fillId="0" borderId="12"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2" xfId="2" applyFont="1" applyBorder="1" applyAlignment="1">
      <alignment horizontal="center" vertical="center" wrapText="1"/>
    </xf>
    <xf numFmtId="0" fontId="22" fillId="0" borderId="12" xfId="0" applyFont="1" applyBorder="1" applyAlignment="1">
      <alignment horizontal="center" vertical="center" wrapText="1"/>
    </xf>
    <xf numFmtId="0" fontId="17" fillId="0" borderId="12" xfId="0" applyFont="1" applyFill="1" applyBorder="1" applyAlignment="1">
      <alignment horizontal="center" vertical="center" wrapText="1"/>
    </xf>
    <xf numFmtId="0" fontId="22" fillId="0" borderId="12" xfId="2" applyFont="1" applyFill="1" applyBorder="1" applyAlignment="1">
      <alignment horizontal="center" vertical="center" wrapText="1"/>
    </xf>
    <xf numFmtId="14" fontId="22" fillId="0" borderId="12" xfId="3" applyNumberFormat="1" applyFont="1" applyFill="1" applyBorder="1" applyAlignment="1" applyProtection="1">
      <alignment horizontal="center" vertical="center" wrapText="1"/>
      <protection hidden="1"/>
    </xf>
    <xf numFmtId="14" fontId="22" fillId="0" borderId="12" xfId="3" applyNumberFormat="1" applyFont="1" applyFill="1" applyBorder="1" applyAlignment="1" applyProtection="1">
      <alignment vertical="center" wrapText="1"/>
      <protection hidden="1"/>
    </xf>
    <xf numFmtId="0" fontId="19" fillId="3" borderId="1" xfId="0" applyFont="1" applyFill="1" applyBorder="1" applyAlignment="1">
      <alignment horizontal="center" vertical="center" wrapText="1"/>
    </xf>
    <xf numFmtId="14" fontId="4" fillId="3" borderId="1" xfId="3" applyNumberFormat="1" applyFont="1" applyFill="1" applyBorder="1" applyAlignment="1" applyProtection="1">
      <alignment horizontal="center" vertical="center" wrapText="1"/>
      <protection hidden="1"/>
    </xf>
    <xf numFmtId="1" fontId="17" fillId="0" borderId="1" xfId="0" applyNumberFormat="1" applyFont="1" applyFill="1" applyBorder="1" applyAlignment="1">
      <alignment horizontal="center" vertical="center" wrapText="1"/>
    </xf>
    <xf numFmtId="0" fontId="22" fillId="16"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2" xfId="2" applyFont="1" applyFill="1" applyBorder="1" applyAlignment="1">
      <alignment horizontal="center" vertical="center" wrapText="1"/>
    </xf>
    <xf numFmtId="0" fontId="17" fillId="0" borderId="0" xfId="0" applyFont="1" applyFill="1" applyAlignment="1">
      <alignment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22" fillId="0" borderId="1" xfId="0" applyFont="1" applyFill="1" applyBorder="1" applyAlignment="1">
      <alignment horizontal="center" vertical="center" wrapText="1"/>
    </xf>
    <xf numFmtId="0" fontId="22" fillId="0" borderId="12"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3" applyFont="1" applyBorder="1" applyAlignment="1" applyProtection="1">
      <alignment horizontal="center" vertical="center" wrapText="1"/>
      <protection hidden="1"/>
    </xf>
    <xf numFmtId="0" fontId="21" fillId="0" borderId="1" xfId="0" applyFont="1" applyBorder="1" applyAlignment="1">
      <alignment horizontal="center" vertical="center" wrapText="1"/>
    </xf>
    <xf numFmtId="165" fontId="22" fillId="0" borderId="1" xfId="3" applyNumberFormat="1" applyFont="1" applyBorder="1" applyAlignment="1" applyProtection="1">
      <alignment horizontal="center" vertical="center" wrapText="1"/>
      <protection hidden="1"/>
    </xf>
    <xf numFmtId="0" fontId="22" fillId="0" borderId="1" xfId="2" applyFont="1" applyBorder="1" applyAlignment="1">
      <alignment horizontal="center" vertical="center" wrapText="1"/>
    </xf>
    <xf numFmtId="14" fontId="22" fillId="0" borderId="12" xfId="3" applyNumberFormat="1" applyFont="1" applyBorder="1" applyAlignment="1" applyProtection="1">
      <alignment horizontal="center" vertical="center" wrapText="1"/>
      <protection hidden="1"/>
    </xf>
    <xf numFmtId="0" fontId="17" fillId="0" borderId="0" xfId="0" applyFont="1"/>
    <xf numFmtId="0" fontId="17" fillId="0" borderId="1" xfId="0" applyFont="1" applyBorder="1" applyAlignment="1">
      <alignment vertical="center" wrapText="1"/>
    </xf>
    <xf numFmtId="0" fontId="22" fillId="0" borderId="1" xfId="2" applyFont="1" applyBorder="1" applyAlignment="1">
      <alignment vertical="center" wrapText="1"/>
    </xf>
    <xf numFmtId="14" fontId="22" fillId="0" borderId="12" xfId="3" applyNumberFormat="1" applyFont="1" applyBorder="1" applyAlignment="1" applyProtection="1">
      <alignment vertical="center" wrapText="1"/>
      <protection hidden="1"/>
    </xf>
    <xf numFmtId="9" fontId="22" fillId="0" borderId="12" xfId="3" applyNumberFormat="1" applyFont="1" applyFill="1" applyBorder="1" applyAlignment="1" applyProtection="1">
      <alignment horizontal="center" vertical="center" wrapText="1"/>
      <protection hidden="1"/>
    </xf>
    <xf numFmtId="0" fontId="22" fillId="0" borderId="1" xfId="0" applyFont="1" applyFill="1" applyBorder="1" applyAlignment="1">
      <alignment horizontal="center" vertical="center" wrapText="1"/>
    </xf>
    <xf numFmtId="0" fontId="22" fillId="0" borderId="1" xfId="3" applyFont="1" applyFill="1" applyBorder="1" applyAlignment="1" applyProtection="1">
      <alignment horizontal="center" vertical="center" wrapText="1"/>
      <protection hidden="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165" fontId="22" fillId="0" borderId="2" xfId="3" applyNumberFormat="1" applyFont="1" applyFill="1" applyBorder="1" applyAlignment="1" applyProtection="1">
      <alignment horizontal="center" vertical="center" wrapText="1"/>
      <protection hidden="1"/>
    </xf>
    <xf numFmtId="165" fontId="22" fillId="0" borderId="3" xfId="3" applyNumberFormat="1" applyFont="1" applyFill="1" applyBorder="1" applyAlignment="1" applyProtection="1">
      <alignment horizontal="center" vertical="center" wrapText="1"/>
      <protection hidden="1"/>
    </xf>
    <xf numFmtId="0" fontId="22" fillId="0" borderId="1" xfId="2" applyFont="1" applyFill="1" applyBorder="1" applyAlignment="1">
      <alignment horizontal="center" vertical="center" wrapText="1"/>
    </xf>
    <xf numFmtId="0" fontId="22" fillId="0" borderId="1" xfId="2"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3"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0" fillId="21"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17"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19"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2" xfId="2" applyFont="1" applyFill="1" applyBorder="1" applyAlignment="1">
      <alignment horizontal="center" vertical="center" wrapText="1"/>
    </xf>
    <xf numFmtId="0" fontId="22" fillId="0" borderId="15"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17" fillId="0" borderId="1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8" borderId="1" xfId="2"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0" fontId="18" fillId="6"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20" fillId="19" borderId="2"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20" fillId="19" borderId="3" xfId="0" applyFont="1" applyFill="1" applyBorder="1" applyAlignment="1">
      <alignment horizontal="center" vertical="center" wrapText="1"/>
    </xf>
    <xf numFmtId="0" fontId="18" fillId="18" borderId="1" xfId="0" applyFont="1" applyFill="1" applyBorder="1" applyAlignment="1">
      <alignment horizontal="center" vertical="center" wrapText="1"/>
    </xf>
    <xf numFmtId="43" fontId="20" fillId="0" borderId="2" xfId="1" applyFont="1" applyFill="1" applyBorder="1" applyAlignment="1">
      <alignment horizontal="center" vertical="center" wrapText="1"/>
    </xf>
    <xf numFmtId="43" fontId="20" fillId="0" borderId="15" xfId="1" applyFont="1" applyFill="1" applyBorder="1" applyAlignment="1">
      <alignment horizontal="center" vertical="center" wrapText="1"/>
    </xf>
    <xf numFmtId="43" fontId="20" fillId="0" borderId="3" xfId="1"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0" fillId="20" borderId="1" xfId="0" applyFont="1" applyFill="1" applyBorder="1" applyAlignment="1">
      <alignment horizontal="center" vertical="center" wrapText="1"/>
    </xf>
    <xf numFmtId="0" fontId="22" fillId="14" borderId="1" xfId="2" applyFont="1" applyFill="1" applyBorder="1" applyAlignment="1">
      <alignment horizontal="center" vertical="center" wrapText="1"/>
    </xf>
    <xf numFmtId="0" fontId="22" fillId="0" borderId="2" xfId="3" applyFont="1" applyFill="1" applyBorder="1" applyAlignment="1" applyProtection="1">
      <alignment horizontal="center" vertical="center" wrapText="1"/>
      <protection hidden="1"/>
    </xf>
    <xf numFmtId="0" fontId="22" fillId="0" borderId="3" xfId="3" applyFont="1" applyFill="1" applyBorder="1" applyAlignment="1" applyProtection="1">
      <alignment horizontal="center" vertical="center" wrapText="1"/>
      <protection hidden="1"/>
    </xf>
    <xf numFmtId="0" fontId="20" fillId="4"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18" fillId="22"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3" xfId="0" applyFont="1" applyFill="1" applyBorder="1" applyAlignment="1">
      <alignment horizontal="center" vertical="center"/>
    </xf>
    <xf numFmtId="0" fontId="17" fillId="14" borderId="2" xfId="0" applyFont="1" applyFill="1" applyBorder="1" applyAlignment="1">
      <alignment horizontal="center" vertical="center"/>
    </xf>
    <xf numFmtId="0" fontId="17" fillId="14" borderId="15" xfId="0" applyFont="1" applyFill="1" applyBorder="1" applyAlignment="1">
      <alignment horizontal="center" vertical="center"/>
    </xf>
    <xf numFmtId="0" fontId="17" fillId="14" borderId="3" xfId="0" applyFont="1" applyFill="1" applyBorder="1" applyAlignment="1">
      <alignment horizontal="center" vertical="center"/>
    </xf>
    <xf numFmtId="0" fontId="20" fillId="0"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15" xfId="0" applyFont="1" applyFill="1" applyBorder="1" applyAlignment="1">
      <alignment horizontal="center" vertical="center"/>
    </xf>
    <xf numFmtId="0" fontId="17" fillId="7" borderId="3" xfId="0" applyFont="1" applyFill="1" applyBorder="1" applyAlignment="1">
      <alignment horizontal="center" vertical="center"/>
    </xf>
    <xf numFmtId="0" fontId="19" fillId="17" borderId="8" xfId="0"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18" fillId="18" borderId="52" xfId="0" applyFont="1" applyFill="1" applyBorder="1" applyAlignment="1">
      <alignment horizontal="center" vertical="center" wrapText="1"/>
    </xf>
    <xf numFmtId="0" fontId="18" fillId="18" borderId="0" xfId="0" applyFont="1" applyFill="1" applyBorder="1" applyAlignment="1">
      <alignment horizontal="center" vertical="center" wrapText="1"/>
    </xf>
    <xf numFmtId="0" fontId="18" fillId="19" borderId="1" xfId="0" applyFont="1" applyFill="1" applyBorder="1" applyAlignment="1">
      <alignment horizontal="center" vertical="center" wrapText="1"/>
    </xf>
    <xf numFmtId="14" fontId="4" fillId="3" borderId="2" xfId="3" applyNumberFormat="1" applyFont="1" applyFill="1" applyBorder="1" applyAlignment="1" applyProtection="1">
      <alignment horizontal="center" vertical="center" wrapText="1"/>
      <protection hidden="1"/>
    </xf>
    <xf numFmtId="14" fontId="4" fillId="3" borderId="15" xfId="3" applyNumberFormat="1" applyFont="1" applyFill="1" applyBorder="1" applyAlignment="1" applyProtection="1">
      <alignment horizontal="center" vertical="center" wrapText="1"/>
      <protection hidden="1"/>
    </xf>
    <xf numFmtId="14" fontId="4" fillId="3" borderId="3" xfId="3" applyNumberFormat="1" applyFont="1" applyFill="1" applyBorder="1" applyAlignment="1" applyProtection="1">
      <alignment horizontal="center" vertical="center" wrapText="1"/>
      <protection hidden="1"/>
    </xf>
    <xf numFmtId="0" fontId="17" fillId="0" borderId="15"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0" xfId="0" applyFont="1" applyAlignment="1">
      <alignment horizontal="center" vertical="center"/>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32"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7" fillId="0" borderId="12" xfId="0" applyFont="1" applyBorder="1" applyAlignment="1">
      <alignment horizontal="center" vertical="center"/>
    </xf>
    <xf numFmtId="0" fontId="37" fillId="0" borderId="36" xfId="0" applyFont="1" applyBorder="1" applyAlignment="1">
      <alignment horizontal="center" vertical="center"/>
    </xf>
    <xf numFmtId="0" fontId="37" fillId="0" borderId="7" xfId="0" applyFont="1" applyBorder="1" applyAlignment="1">
      <alignment horizontal="center" vertical="center"/>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7" xfId="0" applyFont="1" applyBorder="1" applyAlignment="1">
      <alignment horizontal="center" vertical="center" wrapText="1"/>
    </xf>
    <xf numFmtId="0" fontId="30" fillId="0" borderId="35" xfId="0" applyFont="1" applyBorder="1" applyAlignment="1">
      <alignment horizontal="center" vertical="center"/>
    </xf>
    <xf numFmtId="0" fontId="0" fillId="11" borderId="33" xfId="0" applyFill="1" applyBorder="1" applyAlignment="1">
      <alignment vertical="center" wrapText="1"/>
    </xf>
    <xf numFmtId="0" fontId="0" fillId="11" borderId="27" xfId="0" applyFill="1" applyBorder="1" applyAlignment="1">
      <alignment vertical="center" wrapText="1"/>
    </xf>
    <xf numFmtId="0" fontId="0" fillId="0" borderId="39"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32" fillId="0" borderId="0" xfId="0" applyFont="1" applyAlignment="1">
      <alignment horizontal="center" vertical="center"/>
    </xf>
    <xf numFmtId="0" fontId="38" fillId="0" borderId="0" xfId="0" applyFont="1" applyAlignment="1">
      <alignment horizontal="center" vertical="center"/>
    </xf>
    <xf numFmtId="0" fontId="33" fillId="0" borderId="32" xfId="0" applyFont="1" applyBorder="1" applyAlignment="1">
      <alignment horizontal="center" vertical="center" wrapText="1"/>
    </xf>
    <xf numFmtId="0" fontId="33" fillId="15" borderId="32" xfId="0" applyFont="1" applyFill="1" applyBorder="1" applyAlignment="1">
      <alignment horizontal="center" vertical="center" wrapText="1"/>
    </xf>
    <xf numFmtId="0" fontId="0" fillId="13" borderId="33" xfId="0" applyFill="1" applyBorder="1" applyAlignment="1">
      <alignment vertical="center" wrapText="1"/>
    </xf>
    <xf numFmtId="0" fontId="0" fillId="13" borderId="27" xfId="0" applyFill="1" applyBorder="1" applyAlignment="1">
      <alignment vertical="center" wrapText="1"/>
    </xf>
    <xf numFmtId="0" fontId="32" fillId="8" borderId="33" xfId="0" applyFont="1" applyFill="1" applyBorder="1" applyAlignment="1">
      <alignment horizontal="center" vertical="center"/>
    </xf>
    <xf numFmtId="0" fontId="32" fillId="8" borderId="27" xfId="0" applyFont="1" applyFill="1" applyBorder="1" applyAlignment="1">
      <alignment horizontal="center" vertical="center"/>
    </xf>
    <xf numFmtId="0" fontId="0" fillId="8" borderId="33" xfId="0" applyFill="1" applyBorder="1" applyAlignment="1">
      <alignment vertical="center" wrapText="1"/>
    </xf>
    <xf numFmtId="0" fontId="0" fillId="8" borderId="27" xfId="0" applyFill="1" applyBorder="1" applyAlignment="1">
      <alignment vertical="center" wrapText="1"/>
    </xf>
    <xf numFmtId="0" fontId="0" fillId="12" borderId="33" xfId="0" applyFill="1" applyBorder="1" applyAlignment="1">
      <alignment vertical="center" wrapText="1"/>
    </xf>
    <xf numFmtId="0" fontId="0" fillId="12" borderId="27" xfId="0" applyFill="1" applyBorder="1" applyAlignment="1">
      <alignment vertical="center" wrapText="1"/>
    </xf>
    <xf numFmtId="0" fontId="32" fillId="13" borderId="33" xfId="0" applyFont="1" applyFill="1" applyBorder="1" applyAlignment="1">
      <alignment horizontal="center" vertical="center"/>
    </xf>
    <xf numFmtId="0" fontId="32" fillId="13" borderId="27" xfId="0" applyFont="1" applyFill="1" applyBorder="1" applyAlignment="1">
      <alignment horizontal="center" vertical="center"/>
    </xf>
    <xf numFmtId="0" fontId="40" fillId="11" borderId="33" xfId="0" applyFont="1" applyFill="1" applyBorder="1" applyAlignment="1">
      <alignment horizontal="center" vertical="center"/>
    </xf>
    <xf numFmtId="0" fontId="40" fillId="11" borderId="27" xfId="0" applyFont="1" applyFill="1" applyBorder="1" applyAlignment="1">
      <alignment horizontal="center" vertical="center"/>
    </xf>
    <xf numFmtId="0" fontId="32" fillId="12" borderId="33" xfId="0" applyFont="1" applyFill="1" applyBorder="1" applyAlignment="1">
      <alignment horizontal="center" vertical="center"/>
    </xf>
    <xf numFmtId="0" fontId="32" fillId="12" borderId="27" xfId="0" applyFont="1" applyFill="1" applyBorder="1" applyAlignment="1">
      <alignment horizontal="center" vertical="center"/>
    </xf>
    <xf numFmtId="0" fontId="32" fillId="0" borderId="0" xfId="0" applyFont="1" applyFill="1" applyAlignment="1">
      <alignment horizontal="center" vertical="center" textRotation="90"/>
    </xf>
    <xf numFmtId="0" fontId="3" fillId="0" borderId="0" xfId="0" applyFont="1" applyAlignment="1">
      <alignment horizontal="center" wrapText="1"/>
    </xf>
    <xf numFmtId="0" fontId="9" fillId="11" borderId="1" xfId="2" applyFont="1" applyFill="1" applyBorder="1" applyAlignment="1">
      <alignment horizontal="center" vertical="center" wrapText="1"/>
    </xf>
    <xf numFmtId="2" fontId="29"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protection hidden="1"/>
    </xf>
    <xf numFmtId="0" fontId="9" fillId="0" borderId="1" xfId="3" applyFont="1" applyBorder="1" applyAlignment="1" applyProtection="1">
      <alignment horizontal="center" vertical="center" wrapText="1"/>
      <protection hidden="1"/>
    </xf>
    <xf numFmtId="0" fontId="9" fillId="13" borderId="1" xfId="2" applyFont="1" applyFill="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horizontal="center" vertical="center" wrapText="1"/>
    </xf>
    <xf numFmtId="0" fontId="2" fillId="10" borderId="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15" fillId="5" borderId="2"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15" xfId="0" applyFill="1" applyBorder="1" applyAlignment="1">
      <alignment horizontal="center" vertical="center"/>
    </xf>
    <xf numFmtId="0" fontId="0" fillId="10" borderId="3" xfId="0" applyFill="1" applyBorder="1" applyAlignment="1">
      <alignment horizontal="center" vertical="center"/>
    </xf>
    <xf numFmtId="0" fontId="15" fillId="10" borderId="2" xfId="0"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2" xfId="0" applyFont="1" applyFill="1" applyBorder="1" applyAlignment="1">
      <alignment horizontal="center" vertical="center"/>
    </xf>
    <xf numFmtId="0" fontId="29" fillId="10" borderId="3" xfId="0" applyFont="1" applyFill="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3" xfId="0" applyFont="1" applyBorder="1" applyAlignment="1">
      <alignment horizontal="center" vertical="center"/>
    </xf>
    <xf numFmtId="0" fontId="9" fillId="10" borderId="1" xfId="2" applyFont="1" applyFill="1" applyBorder="1" applyAlignment="1">
      <alignment horizontal="center" vertical="center" wrapText="1"/>
    </xf>
    <xf numFmtId="0" fontId="9" fillId="0" borderId="2" xfId="3" applyFont="1" applyBorder="1" applyAlignment="1" applyProtection="1">
      <alignment horizontal="center" vertical="center" wrapText="1"/>
      <protection hidden="1"/>
    </xf>
    <xf numFmtId="0" fontId="9" fillId="0" borderId="15" xfId="3" applyFont="1" applyBorder="1" applyAlignment="1" applyProtection="1">
      <alignment horizontal="center" vertical="center" wrapText="1"/>
      <protection hidden="1"/>
    </xf>
    <xf numFmtId="0" fontId="9" fillId="0" borderId="3" xfId="3" applyFont="1" applyBorder="1" applyAlignment="1" applyProtection="1">
      <alignment horizontal="center" vertical="center" wrapText="1"/>
      <protection hidden="1"/>
    </xf>
    <xf numFmtId="0" fontId="11" fillId="10" borderId="2" xfId="0" applyFont="1" applyFill="1" applyBorder="1" applyAlignment="1">
      <alignment horizontal="center" vertical="center"/>
    </xf>
    <xf numFmtId="0" fontId="11" fillId="10" borderId="3" xfId="0" applyFont="1" applyFill="1" applyBorder="1" applyAlignment="1">
      <alignment horizontal="center" vertical="center"/>
    </xf>
    <xf numFmtId="0" fontId="0" fillId="10" borderId="1" xfId="0" applyFill="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vertical="center"/>
    </xf>
    <xf numFmtId="0" fontId="13" fillId="0" borderId="2" xfId="3" applyFont="1" applyBorder="1" applyAlignment="1" applyProtection="1">
      <alignment horizontal="center" vertical="center" wrapText="1"/>
      <protection hidden="1"/>
    </xf>
    <xf numFmtId="0" fontId="13" fillId="0" borderId="3" xfId="3" applyFont="1" applyBorder="1" applyAlignment="1" applyProtection="1">
      <alignment horizontal="center" vertical="center" wrapText="1"/>
      <protection hidden="1"/>
    </xf>
    <xf numFmtId="0" fontId="16" fillId="5" borderId="1" xfId="0" applyFont="1" applyFill="1" applyBorder="1" applyAlignment="1">
      <alignment horizontal="center" vertical="center" wrapText="1"/>
    </xf>
    <xf numFmtId="0" fontId="15" fillId="3" borderId="1" xfId="0" applyFont="1" applyFill="1" applyBorder="1" applyAlignment="1">
      <alignment vertical="center" wrapText="1"/>
    </xf>
    <xf numFmtId="0" fontId="13" fillId="0" borderId="15" xfId="3" applyFont="1" applyBorder="1" applyAlignment="1" applyProtection="1">
      <alignment horizontal="center" vertical="center" wrapText="1"/>
      <protection hidden="1"/>
    </xf>
    <xf numFmtId="0" fontId="9" fillId="10" borderId="2" xfId="2" applyFont="1" applyFill="1" applyBorder="1" applyAlignment="1">
      <alignment horizontal="center" vertical="center"/>
    </xf>
    <xf numFmtId="0" fontId="9" fillId="10" borderId="15" xfId="2" applyFont="1" applyFill="1" applyBorder="1" applyAlignment="1">
      <alignment horizontal="center" vertical="center"/>
    </xf>
    <xf numFmtId="0" fontId="9" fillId="10" borderId="3" xfId="2" applyFont="1" applyFill="1" applyBorder="1" applyAlignment="1">
      <alignment horizontal="center" vertical="center"/>
    </xf>
    <xf numFmtId="0" fontId="9" fillId="10" borderId="2" xfId="2" applyFont="1" applyFill="1" applyBorder="1" applyAlignment="1">
      <alignment horizontal="center" vertical="center" wrapText="1"/>
    </xf>
    <xf numFmtId="0" fontId="9" fillId="10" borderId="15" xfId="2" applyFont="1" applyFill="1" applyBorder="1" applyAlignment="1">
      <alignment horizontal="center" vertical="center" wrapText="1"/>
    </xf>
    <xf numFmtId="0" fontId="9" fillId="10" borderId="3" xfId="2"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 xfId="0" applyFont="1" applyBorder="1" applyAlignment="1">
      <alignment horizontal="center" vertical="center" wrapText="1"/>
    </xf>
    <xf numFmtId="0" fontId="16" fillId="10" borderId="26" xfId="0" applyFont="1" applyFill="1" applyBorder="1" applyAlignment="1">
      <alignment horizontal="center" vertical="center" wrapText="1"/>
    </xf>
    <xf numFmtId="0" fontId="15" fillId="10" borderId="1" xfId="0" applyFont="1" applyFill="1" applyBorder="1" applyAlignment="1">
      <alignment vertical="center" wrapText="1"/>
    </xf>
    <xf numFmtId="0" fontId="0" fillId="10" borderId="2" xfId="0" applyFill="1" applyBorder="1" applyAlignment="1">
      <alignment horizontal="left" vertical="center" wrapText="1"/>
    </xf>
    <xf numFmtId="0" fontId="0" fillId="10" borderId="3" xfId="0" applyFill="1" applyBorder="1" applyAlignment="1">
      <alignment horizontal="left" vertical="center" wrapText="1"/>
    </xf>
    <xf numFmtId="0" fontId="9" fillId="10" borderId="2" xfId="3" applyFont="1" applyFill="1" applyBorder="1" applyAlignment="1" applyProtection="1">
      <alignment horizontal="center" vertical="center" wrapText="1"/>
      <protection hidden="1"/>
    </xf>
    <xf numFmtId="0" fontId="9" fillId="10" borderId="3" xfId="3" applyFont="1" applyFill="1" applyBorder="1" applyAlignment="1" applyProtection="1">
      <alignment horizontal="center" vertical="center" wrapText="1"/>
      <protection hidden="1"/>
    </xf>
    <xf numFmtId="0" fontId="29" fillId="10" borderId="15" xfId="0" applyFont="1" applyFill="1" applyBorder="1" applyAlignment="1">
      <alignment horizontal="center" vertical="center"/>
    </xf>
    <xf numFmtId="0" fontId="11" fillId="10" borderId="15" xfId="0" applyFont="1" applyFill="1" applyBorder="1" applyAlignment="1">
      <alignment horizontal="center" vertical="center"/>
    </xf>
    <xf numFmtId="0" fontId="0" fillId="10" borderId="2"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3" xfId="0" applyFill="1" applyBorder="1" applyAlignment="1">
      <alignment horizontal="center" vertical="center" wrapText="1"/>
    </xf>
    <xf numFmtId="0" fontId="9" fillId="10" borderId="15" xfId="3" applyFont="1" applyFill="1" applyBorder="1" applyAlignment="1" applyProtection="1">
      <alignment horizontal="center" vertical="center" wrapText="1"/>
      <protection hidden="1"/>
    </xf>
    <xf numFmtId="0" fontId="2" fillId="10" borderId="1" xfId="0" applyFont="1" applyFill="1" applyBorder="1" applyAlignment="1">
      <alignment horizontal="left" vertical="center" wrapText="1"/>
    </xf>
    <xf numFmtId="1" fontId="29" fillId="0" borderId="2" xfId="0" applyNumberFormat="1" applyFont="1" applyBorder="1" applyAlignment="1">
      <alignment horizontal="center" vertical="center" wrapText="1"/>
    </xf>
    <xf numFmtId="1" fontId="29" fillId="0" borderId="15"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15" xfId="0" applyFont="1" applyFill="1" applyBorder="1" applyAlignment="1">
      <alignment vertical="center" wrapText="1"/>
    </xf>
    <xf numFmtId="0" fontId="15" fillId="10" borderId="3" xfId="0" applyFont="1" applyFill="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0" fillId="10" borderId="15" xfId="0" applyFill="1" applyBorder="1" applyAlignment="1">
      <alignment horizontal="left" vertical="center" wrapText="1"/>
    </xf>
    <xf numFmtId="0" fontId="29" fillId="10" borderId="1"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3" xfId="0" applyFont="1" applyFill="1" applyBorder="1" applyAlignment="1">
      <alignment horizontal="center" vertical="center"/>
    </xf>
    <xf numFmtId="2" fontId="29" fillId="0" borderId="1" xfId="0" applyNumberFormat="1" applyFont="1" applyBorder="1" applyAlignment="1">
      <alignment horizontal="center" vertical="center" wrapText="1"/>
    </xf>
    <xf numFmtId="0" fontId="29" fillId="10" borderId="24" xfId="0" applyFont="1" applyFill="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vertical="center"/>
    </xf>
    <xf numFmtId="0" fontId="9" fillId="0" borderId="9" xfId="3" applyFont="1" applyBorder="1" applyAlignment="1" applyProtection="1">
      <alignment horizontal="center" vertical="center" wrapText="1"/>
      <protection hidden="1"/>
    </xf>
    <xf numFmtId="0" fontId="16" fillId="10" borderId="10" xfId="0" applyFont="1" applyFill="1" applyBorder="1" applyAlignment="1">
      <alignment horizontal="center" vertical="center" wrapText="1"/>
    </xf>
    <xf numFmtId="0" fontId="15" fillId="10" borderId="9" xfId="0" applyFont="1" applyFill="1" applyBorder="1" applyAlignment="1">
      <alignment vertical="center" wrapText="1"/>
    </xf>
    <xf numFmtId="0" fontId="11" fillId="10" borderId="24" xfId="0" applyFont="1" applyFill="1" applyBorder="1" applyAlignment="1">
      <alignment horizontal="center" vertical="center"/>
    </xf>
    <xf numFmtId="0" fontId="0" fillId="10" borderId="9" xfId="0" applyFill="1" applyBorder="1" applyAlignment="1">
      <alignment horizontal="center" vertical="center"/>
    </xf>
    <xf numFmtId="0" fontId="0" fillId="10" borderId="24" xfId="0" applyFill="1" applyBorder="1" applyAlignment="1">
      <alignment horizontal="center" vertical="center"/>
    </xf>
    <xf numFmtId="0" fontId="15" fillId="10" borderId="24" xfId="0" applyFont="1" applyFill="1" applyBorder="1" applyAlignment="1">
      <alignment horizontal="center" vertical="center" wrapText="1"/>
    </xf>
    <xf numFmtId="0" fontId="0" fillId="10" borderId="24" xfId="0" applyFill="1" applyBorder="1" applyAlignment="1">
      <alignment horizontal="left" vertical="center" wrapText="1"/>
    </xf>
    <xf numFmtId="0" fontId="9" fillId="10" borderId="24" xfId="3" applyFont="1" applyFill="1" applyBorder="1" applyAlignment="1" applyProtection="1">
      <alignment horizontal="center" vertical="center" wrapText="1"/>
      <protection hidden="1"/>
    </xf>
    <xf numFmtId="0" fontId="9" fillId="10" borderId="9" xfId="2" applyFont="1" applyFill="1" applyBorder="1" applyAlignment="1">
      <alignment horizontal="center" vertical="center" wrapText="1"/>
    </xf>
    <xf numFmtId="0" fontId="9" fillId="10" borderId="9" xfId="2" applyFont="1" applyFill="1" applyBorder="1" applyAlignment="1">
      <alignment horizontal="left" vertical="center" wrapText="1"/>
    </xf>
    <xf numFmtId="0" fontId="9" fillId="10" borderId="1" xfId="2" applyFont="1" applyFill="1" applyBorder="1" applyAlignment="1">
      <alignment horizontal="left" vertical="center" wrapText="1"/>
    </xf>
    <xf numFmtId="2" fontId="29" fillId="0" borderId="9" xfId="0" applyNumberFormat="1" applyFont="1" applyBorder="1" applyAlignment="1">
      <alignment horizontal="center" vertical="center" wrapText="1"/>
    </xf>
    <xf numFmtId="0" fontId="29" fillId="0" borderId="9" xfId="0" applyFont="1" applyBorder="1" applyAlignment="1">
      <alignment horizontal="center" vertical="center" wrapText="1"/>
    </xf>
    <xf numFmtId="0" fontId="13" fillId="0" borderId="9" xfId="3" applyFont="1" applyBorder="1" applyAlignment="1" applyProtection="1">
      <alignment horizontal="center" vertical="center" wrapText="1"/>
      <protection hidden="1"/>
    </xf>
    <xf numFmtId="0" fontId="19" fillId="3" borderId="14"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46" fillId="5" borderId="1" xfId="0" applyFont="1" applyFill="1" applyBorder="1" applyAlignment="1">
      <alignment horizontal="center" vertical="center"/>
    </xf>
    <xf numFmtId="0" fontId="46" fillId="5" borderId="12" xfId="0" applyFont="1" applyFill="1" applyBorder="1" applyAlignment="1">
      <alignment horizontal="center" vertical="center"/>
    </xf>
    <xf numFmtId="0" fontId="19" fillId="0" borderId="1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 xfId="0" applyFont="1" applyBorder="1" applyAlignment="1">
      <alignment vertical="center" wrapText="1"/>
    </xf>
    <xf numFmtId="0" fontId="19" fillId="0" borderId="48" xfId="0" applyFont="1" applyBorder="1" applyAlignment="1">
      <alignment vertical="center" wrapText="1"/>
    </xf>
    <xf numFmtId="0" fontId="37" fillId="0" borderId="1" xfId="0" applyFont="1" applyBorder="1" applyAlignment="1">
      <alignment horizontal="left" vertical="center"/>
    </xf>
    <xf numFmtId="0" fontId="19" fillId="3" borderId="15" xfId="0" applyFont="1" applyFill="1" applyBorder="1" applyAlignment="1">
      <alignment vertical="center"/>
    </xf>
    <xf numFmtId="0" fontId="19" fillId="3" borderId="4" xfId="0" applyFont="1" applyFill="1" applyBorder="1" applyAlignment="1">
      <alignment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51"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44" xfId="0" applyFont="1" applyFill="1" applyBorder="1" applyAlignment="1">
      <alignment horizontal="center" vertical="center" wrapText="1"/>
    </xf>
  </cellXfs>
  <cellStyles count="4">
    <cellStyle name="Millares" xfId="1" builtinId="3"/>
    <cellStyle name="Normal" xfId="0" builtinId="0"/>
    <cellStyle name="Normal 2" xfId="2" xr:uid="{0E885F42-2074-443C-961B-3FF4412FF931}"/>
    <cellStyle name="Normal_Matriz de Riesgos Servidores-v2" xfId="3" xr:uid="{3B4B34F8-E648-4452-9325-8959C4FE3ACB}"/>
  </cellStyles>
  <dxfs count="243">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A52E-B922-492B-8182-6AFACF5D52B2}">
  <dimension ref="A1:AY78"/>
  <sheetViews>
    <sheetView tabSelected="1" zoomScale="60" zoomScaleNormal="60" zoomScaleSheetLayoutView="70" workbookViewId="0">
      <selection activeCell="D6" sqref="D6"/>
    </sheetView>
  </sheetViews>
  <sheetFormatPr baseColWidth="10" defaultColWidth="0" defaultRowHeight="70.5" customHeight="1" zeroHeight="1" x14ac:dyDescent="0.25"/>
  <cols>
    <col min="1" max="1" width="38.33203125" style="141" customWidth="1"/>
    <col min="2" max="2" width="27.21875" style="141" customWidth="1"/>
    <col min="3" max="3" width="39.6640625" style="141" customWidth="1"/>
    <col min="4" max="4" width="16.5546875" style="152" customWidth="1"/>
    <col min="5" max="5" width="14.109375" style="152" customWidth="1"/>
    <col min="6" max="6" width="24.33203125" style="152" customWidth="1"/>
    <col min="7" max="7" width="24.6640625" style="152" customWidth="1"/>
    <col min="8" max="8" width="10.21875" style="152" customWidth="1"/>
    <col min="9" max="9" width="25.109375" style="141" customWidth="1"/>
    <col min="10" max="10" width="23.6640625" style="152" customWidth="1"/>
    <col min="11" max="11" width="56.5546875" style="152" customWidth="1"/>
    <col min="12" max="12" width="23.21875" style="152" customWidth="1"/>
    <col min="13" max="13" width="19.109375" style="152" customWidth="1"/>
    <col min="14" max="14" width="25.109375" style="152" customWidth="1"/>
    <col min="15" max="15" width="20" style="152" customWidth="1"/>
    <col min="16" max="16" width="13" style="152" customWidth="1"/>
    <col min="17" max="17" width="12.6640625" style="152" customWidth="1"/>
    <col min="18" max="18" width="40.109375" style="152" customWidth="1"/>
    <col min="19" max="19" width="17.33203125" style="152" customWidth="1"/>
    <col min="20" max="24" width="24.5546875" style="152" customWidth="1"/>
    <col min="25" max="25" width="28.33203125" style="152" customWidth="1"/>
    <col min="26" max="26" width="24.5546875" style="152" customWidth="1"/>
    <col min="27" max="32" width="14.6640625" style="152" customWidth="1"/>
    <col min="33" max="39" width="18.88671875" style="152" customWidth="1"/>
    <col min="40" max="40" width="24.5546875" style="152" customWidth="1"/>
    <col min="41" max="41" width="14.5546875" style="152" customWidth="1"/>
    <col min="42" max="42" width="13.33203125" style="141" customWidth="1"/>
    <col min="43" max="43" width="15.109375" style="141" customWidth="1"/>
    <col min="44" max="44" width="50.33203125" style="141" customWidth="1"/>
    <col min="45" max="45" width="30.5546875" style="141" customWidth="1"/>
    <col min="46" max="46" width="43.5546875" style="141" customWidth="1"/>
    <col min="47" max="47" width="45.5546875" style="141" customWidth="1"/>
    <col min="48" max="48" width="19.5546875" style="199" hidden="1" customWidth="1"/>
    <col min="49" max="49" width="72.6640625" style="141" hidden="1" customWidth="1"/>
    <col min="50" max="50" width="31.109375" style="141" hidden="1" customWidth="1"/>
    <col min="51" max="51" width="40.109375" style="141" hidden="1" customWidth="1"/>
    <col min="52" max="16384" width="24.5546875" style="141" hidden="1"/>
  </cols>
  <sheetData>
    <row r="1" spans="1:51" ht="32.25" customHeight="1" x14ac:dyDescent="0.3">
      <c r="A1" s="259" t="s">
        <v>0</v>
      </c>
      <c r="B1" s="259"/>
      <c r="C1" s="259"/>
      <c r="D1" s="259"/>
      <c r="E1" s="259"/>
      <c r="F1" s="259"/>
      <c r="G1" s="259"/>
      <c r="H1" s="259"/>
      <c r="I1" s="259"/>
      <c r="J1" s="259"/>
      <c r="K1" s="259"/>
      <c r="L1" s="259" t="s">
        <v>1</v>
      </c>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t="s">
        <v>2</v>
      </c>
      <c r="AO1" s="259" t="s">
        <v>3</v>
      </c>
      <c r="AP1" s="302" t="s">
        <v>4</v>
      </c>
      <c r="AQ1" s="303"/>
      <c r="AR1" s="303"/>
      <c r="AS1" s="303"/>
      <c r="AT1" s="303"/>
      <c r="AU1" s="303"/>
      <c r="AV1" s="303"/>
      <c r="AW1" s="303"/>
      <c r="AX1" s="303"/>
      <c r="AY1" s="303"/>
    </row>
    <row r="2" spans="1:51" ht="28.2" customHeight="1" thickBot="1" x14ac:dyDescent="0.35">
      <c r="A2" s="259" t="s">
        <v>5</v>
      </c>
      <c r="B2" s="259" t="s">
        <v>6</v>
      </c>
      <c r="C2" s="259" t="s">
        <v>7</v>
      </c>
      <c r="D2" s="259" t="s">
        <v>8</v>
      </c>
      <c r="E2" s="259"/>
      <c r="F2" s="259"/>
      <c r="G2" s="259" t="s">
        <v>9</v>
      </c>
      <c r="H2" s="259" t="s">
        <v>10</v>
      </c>
      <c r="I2" s="269" t="s">
        <v>11</v>
      </c>
      <c r="J2" s="259" t="s">
        <v>12</v>
      </c>
      <c r="K2" s="259" t="s">
        <v>14</v>
      </c>
      <c r="L2" s="259" t="s">
        <v>15</v>
      </c>
      <c r="M2" s="259"/>
      <c r="N2" s="259"/>
      <c r="O2" s="259"/>
      <c r="P2" s="259"/>
      <c r="Q2" s="259"/>
      <c r="R2" s="259" t="s">
        <v>16</v>
      </c>
      <c r="S2" s="259"/>
      <c r="T2" s="259"/>
      <c r="U2" s="259"/>
      <c r="V2" s="259"/>
      <c r="W2" s="259"/>
      <c r="X2" s="259"/>
      <c r="Y2" s="259"/>
      <c r="Z2" s="259"/>
      <c r="AA2" s="259"/>
      <c r="AB2" s="259"/>
      <c r="AC2" s="259"/>
      <c r="AD2" s="259"/>
      <c r="AE2" s="259"/>
      <c r="AF2" s="259"/>
      <c r="AG2" s="259"/>
      <c r="AH2" s="259"/>
      <c r="AI2" s="259"/>
      <c r="AJ2" s="259"/>
      <c r="AK2" s="259"/>
      <c r="AL2" s="259"/>
      <c r="AM2" s="259"/>
      <c r="AN2" s="259"/>
      <c r="AO2" s="259"/>
      <c r="AP2" s="302"/>
      <c r="AQ2" s="303"/>
      <c r="AR2" s="303"/>
      <c r="AS2" s="303"/>
      <c r="AT2" s="303"/>
      <c r="AU2" s="303"/>
      <c r="AV2" s="303"/>
      <c r="AW2" s="303"/>
      <c r="AX2" s="303"/>
      <c r="AY2" s="303"/>
    </row>
    <row r="3" spans="1:51" ht="124.2" customHeight="1" x14ac:dyDescent="0.3">
      <c r="A3" s="259"/>
      <c r="B3" s="259"/>
      <c r="C3" s="259"/>
      <c r="D3" s="259" t="s">
        <v>17</v>
      </c>
      <c r="E3" s="259" t="s">
        <v>18</v>
      </c>
      <c r="F3" s="259" t="s">
        <v>19</v>
      </c>
      <c r="G3" s="259"/>
      <c r="H3" s="259"/>
      <c r="I3" s="269"/>
      <c r="J3" s="259"/>
      <c r="K3" s="259"/>
      <c r="L3" s="259" t="s">
        <v>20</v>
      </c>
      <c r="M3" s="259"/>
      <c r="N3" s="259"/>
      <c r="O3" s="259"/>
      <c r="P3" s="259"/>
      <c r="Q3" s="259"/>
      <c r="R3" s="278" t="s">
        <v>21</v>
      </c>
      <c r="S3" s="259" t="s">
        <v>22</v>
      </c>
      <c r="T3" s="147" t="s">
        <v>23</v>
      </c>
      <c r="U3" s="147" t="s">
        <v>24</v>
      </c>
      <c r="V3" s="147" t="s">
        <v>25</v>
      </c>
      <c r="W3" s="147" t="s">
        <v>26</v>
      </c>
      <c r="X3" s="147" t="s">
        <v>27</v>
      </c>
      <c r="Y3" s="147" t="s">
        <v>28</v>
      </c>
      <c r="Z3" s="147" t="s">
        <v>29</v>
      </c>
      <c r="AA3" s="259" t="s">
        <v>30</v>
      </c>
      <c r="AB3" s="259" t="s">
        <v>31</v>
      </c>
      <c r="AC3" s="259" t="s">
        <v>32</v>
      </c>
      <c r="AD3" s="259" t="s">
        <v>33</v>
      </c>
      <c r="AE3" s="259" t="s">
        <v>34</v>
      </c>
      <c r="AF3" s="259" t="s">
        <v>35</v>
      </c>
      <c r="AG3" s="259" t="s">
        <v>36</v>
      </c>
      <c r="AH3" s="259"/>
      <c r="AI3" s="259" t="s">
        <v>37</v>
      </c>
      <c r="AJ3" s="259"/>
      <c r="AK3" s="259"/>
      <c r="AL3" s="259"/>
      <c r="AM3" s="259"/>
      <c r="AN3" s="259"/>
      <c r="AO3" s="259"/>
      <c r="AP3" s="304" t="s">
        <v>38</v>
      </c>
      <c r="AQ3" s="304"/>
      <c r="AR3" s="304"/>
      <c r="AS3" s="304"/>
      <c r="AT3" s="304"/>
      <c r="AU3" s="304"/>
      <c r="AV3" s="300" t="s">
        <v>1065</v>
      </c>
      <c r="AW3" s="300"/>
      <c r="AX3" s="300"/>
      <c r="AY3" s="301"/>
    </row>
    <row r="4" spans="1:51" ht="46.8" customHeight="1" x14ac:dyDescent="0.3">
      <c r="A4" s="259"/>
      <c r="B4" s="259"/>
      <c r="C4" s="259"/>
      <c r="D4" s="259"/>
      <c r="E4" s="259"/>
      <c r="F4" s="259"/>
      <c r="G4" s="259"/>
      <c r="H4" s="259"/>
      <c r="I4" s="269"/>
      <c r="J4" s="259"/>
      <c r="K4" s="259"/>
      <c r="L4" s="148" t="s">
        <v>39</v>
      </c>
      <c r="M4" s="148" t="s">
        <v>40</v>
      </c>
      <c r="N4" s="148" t="s">
        <v>41</v>
      </c>
      <c r="O4" s="148" t="s">
        <v>42</v>
      </c>
      <c r="P4" s="148" t="s">
        <v>43</v>
      </c>
      <c r="Q4" s="148" t="s">
        <v>44</v>
      </c>
      <c r="R4" s="278"/>
      <c r="S4" s="259"/>
      <c r="T4" s="148" t="s">
        <v>45</v>
      </c>
      <c r="U4" s="148" t="s">
        <v>46</v>
      </c>
      <c r="V4" s="148" t="s">
        <v>47</v>
      </c>
      <c r="W4" s="148" t="s">
        <v>48</v>
      </c>
      <c r="X4" s="148" t="s">
        <v>49</v>
      </c>
      <c r="Y4" s="148" t="s">
        <v>50</v>
      </c>
      <c r="Z4" s="148" t="s">
        <v>51</v>
      </c>
      <c r="AA4" s="259"/>
      <c r="AB4" s="259"/>
      <c r="AC4" s="259"/>
      <c r="AD4" s="259"/>
      <c r="AE4" s="259"/>
      <c r="AF4" s="259"/>
      <c r="AG4" s="148" t="s">
        <v>39</v>
      </c>
      <c r="AH4" s="148" t="s">
        <v>42</v>
      </c>
      <c r="AI4" s="148" t="s">
        <v>39</v>
      </c>
      <c r="AJ4" s="148" t="s">
        <v>52</v>
      </c>
      <c r="AK4" s="148" t="s">
        <v>42</v>
      </c>
      <c r="AL4" s="148" t="s">
        <v>53</v>
      </c>
      <c r="AM4" s="148" t="s">
        <v>44</v>
      </c>
      <c r="AN4" s="259"/>
      <c r="AO4" s="259"/>
      <c r="AP4" s="149" t="s">
        <v>54</v>
      </c>
      <c r="AQ4" s="149" t="s">
        <v>55</v>
      </c>
      <c r="AR4" s="148" t="s">
        <v>56</v>
      </c>
      <c r="AS4" s="148" t="s">
        <v>57</v>
      </c>
      <c r="AT4" s="148" t="s">
        <v>58</v>
      </c>
      <c r="AU4" s="184" t="s">
        <v>59</v>
      </c>
      <c r="AV4" s="193" t="s">
        <v>60</v>
      </c>
      <c r="AW4" s="193" t="s">
        <v>868</v>
      </c>
      <c r="AX4" s="193" t="s">
        <v>61</v>
      </c>
      <c r="AY4" s="193" t="s">
        <v>59</v>
      </c>
    </row>
    <row r="5" spans="1:51" s="152" customFormat="1" ht="84" customHeight="1" x14ac:dyDescent="0.25">
      <c r="A5" s="253" t="s">
        <v>62</v>
      </c>
      <c r="B5" s="236" t="s">
        <v>63</v>
      </c>
      <c r="C5" s="144" t="s">
        <v>64</v>
      </c>
      <c r="D5" s="144" t="s">
        <v>65</v>
      </c>
      <c r="E5" s="144" t="s">
        <v>66</v>
      </c>
      <c r="F5" s="144" t="s">
        <v>67</v>
      </c>
      <c r="G5" s="144" t="s">
        <v>421</v>
      </c>
      <c r="H5" s="254" t="s">
        <v>68</v>
      </c>
      <c r="I5" s="233" t="s">
        <v>69</v>
      </c>
      <c r="J5" s="233" t="s">
        <v>70</v>
      </c>
      <c r="K5" s="236" t="s">
        <v>71</v>
      </c>
      <c r="L5" s="234" t="s">
        <v>72</v>
      </c>
      <c r="M5" s="234">
        <v>3</v>
      </c>
      <c r="N5" s="233" t="s">
        <v>73</v>
      </c>
      <c r="O5" s="233" t="s">
        <v>74</v>
      </c>
      <c r="P5" s="236">
        <v>5</v>
      </c>
      <c r="Q5" s="243" t="str">
        <f>IF(M5+P5=0," ",IF(OR(AND(M5=1,P5=1),AND(M5=1,P5=2),AND(M5=2,P5=2),AND(M5=2,P5=1),AND(M5=3,P5=1)),"Bajo",IF(OR(AND(M5=1,P5=3),AND(M5=2,P5=3),AND(M5=3,P5=2),AND(M5=4,P5=1)),"Moderado",IF(OR(AND(M5=1,P5=4),AND(M5=2,P5=4),AND(M5=3,P5=3),AND(M5=4,P5=2),AND(M5=4,P5=3),AND(M5=5,P5=1),AND(M5=5,P5=2)),"Alto",IF(OR(AND(M5=2,P5=5),AND(M5=3,P5=5),AND(M5=3,P5=4),AND(M5=4,P5=4),AND(M5=4,P5=5),AND(M5=5,P5=3),AND(M5=5,P5=4),AND(M5=1,P5=5),AND(M5=5,P5=5)),"Extremo","")))))</f>
        <v>Extremo</v>
      </c>
      <c r="R5" s="147" t="s">
        <v>828</v>
      </c>
      <c r="S5" s="140" t="s">
        <v>75</v>
      </c>
      <c r="T5" s="144">
        <v>15</v>
      </c>
      <c r="U5" s="144">
        <v>15</v>
      </c>
      <c r="V5" s="144">
        <v>15</v>
      </c>
      <c r="W5" s="144">
        <v>15</v>
      </c>
      <c r="X5" s="144">
        <v>15</v>
      </c>
      <c r="Y5" s="144">
        <v>15</v>
      </c>
      <c r="Z5" s="144">
        <v>10</v>
      </c>
      <c r="AA5" s="150">
        <f t="shared" ref="AA5:AA9" si="0">SUM(T5:Z5)</f>
        <v>100</v>
      </c>
      <c r="AB5" s="144" t="s">
        <v>76</v>
      </c>
      <c r="AC5" s="144" t="s">
        <v>76</v>
      </c>
      <c r="AD5" s="144">
        <v>100</v>
      </c>
      <c r="AE5" s="235">
        <f>AVERAGE(AD5:AD8)</f>
        <v>98.75</v>
      </c>
      <c r="AF5" s="235" t="s">
        <v>76</v>
      </c>
      <c r="AG5" s="234" t="s">
        <v>78</v>
      </c>
      <c r="AH5" s="234" t="s">
        <v>79</v>
      </c>
      <c r="AI5" s="234" t="s">
        <v>105</v>
      </c>
      <c r="AJ5" s="234">
        <v>2</v>
      </c>
      <c r="AK5" s="234" t="s">
        <v>74</v>
      </c>
      <c r="AL5" s="234">
        <v>5</v>
      </c>
      <c r="AM5" s="243" t="str">
        <f>IF(AJ5+AL5=0," ",IF(OR(AND(AJ5=1,AL5=1),AND(AJ5=1,AL5=2),AND(AJ5=2,AL5=2),AND(AJ5=2,AL5=1),AND(AJ5=3,AL5=1)),"Bajo",IF(OR(AND(AJ5=1,AL5=3),AND(AJ5=2,AL5=3),AND(AJ5=3,AL5=2),AND(AJ5=4,AL5=1)),"Moderado",IF(OR(AND(AJ5=1,AL5=4),AND(AJ5=2,AL5=4),AND(AJ5=3,AL5=3),AND(AJ5=4,AL5=2),AND(AJ5=4,AL5=3),AND(AJ5=5,AL5=1),AND(AJ5=5,AL5=2)),"Alto",IF(OR(AND(AJ5=2,AL5=5),AND(AJ5=1,AL5=5),AND(AJ5=3,AL5=5),AND(AJ5=3,AL5=4),AND(AJ5=4,AL5=4),AND(AJ5=4,AL5=5),AND(AJ5=5,AL5=3),AND(AJ5=5,AL5=4),AND(AJ5=5,AL5=5)),"Extremo","")))))</f>
        <v>Extremo</v>
      </c>
      <c r="AN5" s="243" t="s">
        <v>80</v>
      </c>
      <c r="AO5" s="243" t="s">
        <v>81</v>
      </c>
      <c r="AP5" s="151">
        <v>44197</v>
      </c>
      <c r="AQ5" s="151">
        <v>44560</v>
      </c>
      <c r="AR5" s="143" t="s">
        <v>856</v>
      </c>
      <c r="AS5" s="143" t="s">
        <v>82</v>
      </c>
      <c r="AT5" s="143" t="s">
        <v>83</v>
      </c>
      <c r="AU5" s="185" t="s">
        <v>857</v>
      </c>
      <c r="AV5" s="305" t="s">
        <v>872</v>
      </c>
      <c r="AW5" s="201" t="s">
        <v>1060</v>
      </c>
      <c r="AX5" s="201" t="s">
        <v>82</v>
      </c>
      <c r="AY5" s="209" t="s">
        <v>1061</v>
      </c>
    </row>
    <row r="6" spans="1:51" s="152" customFormat="1" ht="115.8" customHeight="1" x14ac:dyDescent="0.25">
      <c r="A6" s="253"/>
      <c r="B6" s="236"/>
      <c r="C6" s="147" t="s">
        <v>826</v>
      </c>
      <c r="D6" s="144" t="s">
        <v>65</v>
      </c>
      <c r="E6" s="144" t="s">
        <v>85</v>
      </c>
      <c r="F6" s="144" t="s">
        <v>67</v>
      </c>
      <c r="G6" s="144" t="s">
        <v>421</v>
      </c>
      <c r="H6" s="254"/>
      <c r="I6" s="255"/>
      <c r="J6" s="233"/>
      <c r="K6" s="236"/>
      <c r="L6" s="234"/>
      <c r="M6" s="234"/>
      <c r="N6" s="233"/>
      <c r="O6" s="233"/>
      <c r="P6" s="236"/>
      <c r="Q6" s="243"/>
      <c r="R6" s="144" t="s">
        <v>827</v>
      </c>
      <c r="S6" s="140" t="s">
        <v>75</v>
      </c>
      <c r="T6" s="144">
        <v>15</v>
      </c>
      <c r="U6" s="144">
        <v>15</v>
      </c>
      <c r="V6" s="144">
        <v>15</v>
      </c>
      <c r="W6" s="144">
        <v>15</v>
      </c>
      <c r="X6" s="144">
        <v>15</v>
      </c>
      <c r="Y6" s="144">
        <v>15</v>
      </c>
      <c r="Z6" s="144">
        <v>10</v>
      </c>
      <c r="AA6" s="150">
        <f t="shared" si="0"/>
        <v>100</v>
      </c>
      <c r="AB6" s="144" t="s">
        <v>76</v>
      </c>
      <c r="AC6" s="144" t="s">
        <v>76</v>
      </c>
      <c r="AD6" s="144">
        <v>100</v>
      </c>
      <c r="AE6" s="235"/>
      <c r="AF6" s="235"/>
      <c r="AG6" s="234"/>
      <c r="AH6" s="234"/>
      <c r="AI6" s="234"/>
      <c r="AJ6" s="234"/>
      <c r="AK6" s="234"/>
      <c r="AL6" s="234"/>
      <c r="AM6" s="243"/>
      <c r="AN6" s="243"/>
      <c r="AO6" s="243"/>
      <c r="AP6" s="151">
        <v>44501</v>
      </c>
      <c r="AQ6" s="151">
        <v>44560</v>
      </c>
      <c r="AR6" s="143" t="s">
        <v>825</v>
      </c>
      <c r="AS6" s="143" t="s">
        <v>82</v>
      </c>
      <c r="AT6" s="143" t="s">
        <v>86</v>
      </c>
      <c r="AU6" s="185" t="s">
        <v>87</v>
      </c>
      <c r="AV6" s="306"/>
      <c r="AW6" s="197" t="s">
        <v>892</v>
      </c>
      <c r="AX6" s="197" t="s">
        <v>82</v>
      </c>
      <c r="AY6" s="198" t="s">
        <v>421</v>
      </c>
    </row>
    <row r="7" spans="1:51" s="152" customFormat="1" ht="163.19999999999999" customHeight="1" x14ac:dyDescent="0.25">
      <c r="A7" s="253"/>
      <c r="B7" s="236"/>
      <c r="C7" s="147" t="s">
        <v>88</v>
      </c>
      <c r="D7" s="144" t="s">
        <v>65</v>
      </c>
      <c r="E7" s="144" t="s">
        <v>85</v>
      </c>
      <c r="F7" s="144" t="s">
        <v>67</v>
      </c>
      <c r="G7" s="144" t="s">
        <v>421</v>
      </c>
      <c r="H7" s="254"/>
      <c r="I7" s="255"/>
      <c r="J7" s="233"/>
      <c r="K7" s="236"/>
      <c r="L7" s="234"/>
      <c r="M7" s="234"/>
      <c r="N7" s="233"/>
      <c r="O7" s="233"/>
      <c r="P7" s="236"/>
      <c r="Q7" s="243"/>
      <c r="R7" s="144" t="s">
        <v>89</v>
      </c>
      <c r="S7" s="140" t="s">
        <v>75</v>
      </c>
      <c r="T7" s="144">
        <v>15</v>
      </c>
      <c r="U7" s="144">
        <v>15</v>
      </c>
      <c r="V7" s="144">
        <v>15</v>
      </c>
      <c r="W7" s="144">
        <v>15</v>
      </c>
      <c r="X7" s="144">
        <v>15</v>
      </c>
      <c r="Y7" s="144">
        <v>15</v>
      </c>
      <c r="Z7" s="144">
        <v>10</v>
      </c>
      <c r="AA7" s="150">
        <f t="shared" si="0"/>
        <v>100</v>
      </c>
      <c r="AB7" s="164" t="s">
        <v>76</v>
      </c>
      <c r="AC7" s="164" t="s">
        <v>76</v>
      </c>
      <c r="AD7" s="164">
        <v>100</v>
      </c>
      <c r="AE7" s="235"/>
      <c r="AF7" s="235"/>
      <c r="AG7" s="234"/>
      <c r="AH7" s="234"/>
      <c r="AI7" s="234"/>
      <c r="AJ7" s="234"/>
      <c r="AK7" s="234"/>
      <c r="AL7" s="234"/>
      <c r="AM7" s="243"/>
      <c r="AN7" s="243"/>
      <c r="AO7" s="243"/>
      <c r="AP7" s="151">
        <v>44256</v>
      </c>
      <c r="AQ7" s="151">
        <v>44560</v>
      </c>
      <c r="AR7" s="143" t="s">
        <v>91</v>
      </c>
      <c r="AS7" s="143" t="s">
        <v>82</v>
      </c>
      <c r="AT7" s="143" t="s">
        <v>1034</v>
      </c>
      <c r="AU7" s="185" t="s">
        <v>92</v>
      </c>
      <c r="AV7" s="306"/>
      <c r="AW7" s="220" t="s">
        <v>1033</v>
      </c>
      <c r="AX7" s="220" t="s">
        <v>82</v>
      </c>
      <c r="AY7" s="209" t="s">
        <v>1032</v>
      </c>
    </row>
    <row r="8" spans="1:51" s="152" customFormat="1" ht="152.4" customHeight="1" x14ac:dyDescent="0.25">
      <c r="A8" s="253"/>
      <c r="B8" s="236"/>
      <c r="C8" s="147" t="s">
        <v>93</v>
      </c>
      <c r="D8" s="144" t="s">
        <v>65</v>
      </c>
      <c r="E8" s="144" t="s">
        <v>85</v>
      </c>
      <c r="F8" s="144" t="s">
        <v>94</v>
      </c>
      <c r="G8" s="144" t="s">
        <v>421</v>
      </c>
      <c r="H8" s="254"/>
      <c r="I8" s="255"/>
      <c r="J8" s="233"/>
      <c r="K8" s="236"/>
      <c r="L8" s="234"/>
      <c r="M8" s="234"/>
      <c r="N8" s="233"/>
      <c r="O8" s="233"/>
      <c r="P8" s="236"/>
      <c r="Q8" s="243"/>
      <c r="R8" s="147" t="s">
        <v>95</v>
      </c>
      <c r="S8" s="140" t="s">
        <v>96</v>
      </c>
      <c r="T8" s="144">
        <v>15</v>
      </c>
      <c r="U8" s="144">
        <v>15</v>
      </c>
      <c r="V8" s="144">
        <v>15</v>
      </c>
      <c r="W8" s="144">
        <v>10</v>
      </c>
      <c r="X8" s="144">
        <v>15</v>
      </c>
      <c r="Y8" s="144">
        <v>15</v>
      </c>
      <c r="Z8" s="144">
        <v>10</v>
      </c>
      <c r="AA8" s="150">
        <f t="shared" si="0"/>
        <v>95</v>
      </c>
      <c r="AB8" s="164" t="s">
        <v>76</v>
      </c>
      <c r="AC8" s="144" t="s">
        <v>76</v>
      </c>
      <c r="AD8" s="144">
        <v>95</v>
      </c>
      <c r="AE8" s="235"/>
      <c r="AF8" s="235"/>
      <c r="AG8" s="234"/>
      <c r="AH8" s="234"/>
      <c r="AI8" s="234"/>
      <c r="AJ8" s="234"/>
      <c r="AK8" s="234"/>
      <c r="AL8" s="234"/>
      <c r="AM8" s="243"/>
      <c r="AN8" s="243"/>
      <c r="AO8" s="243"/>
      <c r="AP8" s="151">
        <v>44197</v>
      </c>
      <c r="AQ8" s="151">
        <v>44560</v>
      </c>
      <c r="AR8" s="143" t="s">
        <v>775</v>
      </c>
      <c r="AS8" s="143" t="s">
        <v>82</v>
      </c>
      <c r="AT8" s="144" t="s">
        <v>99</v>
      </c>
      <c r="AU8" s="185" t="s">
        <v>858</v>
      </c>
      <c r="AV8" s="307"/>
      <c r="AW8" s="197" t="s">
        <v>893</v>
      </c>
      <c r="AX8" s="197" t="s">
        <v>82</v>
      </c>
      <c r="AY8" s="198" t="s">
        <v>421</v>
      </c>
    </row>
    <row r="9" spans="1:51" s="152" customFormat="1" ht="68.25" customHeight="1" x14ac:dyDescent="0.25">
      <c r="A9" s="278" t="s">
        <v>100</v>
      </c>
      <c r="B9" s="233" t="s">
        <v>101</v>
      </c>
      <c r="C9" s="233" t="s">
        <v>978</v>
      </c>
      <c r="D9" s="233" t="s">
        <v>65</v>
      </c>
      <c r="E9" s="233" t="s">
        <v>85</v>
      </c>
      <c r="F9" s="233" t="s">
        <v>67</v>
      </c>
      <c r="G9" s="239" t="s">
        <v>421</v>
      </c>
      <c r="H9" s="259" t="s">
        <v>102</v>
      </c>
      <c r="I9" s="233" t="s">
        <v>821</v>
      </c>
      <c r="J9" s="233" t="s">
        <v>103</v>
      </c>
      <c r="K9" s="233" t="s">
        <v>104</v>
      </c>
      <c r="L9" s="234" t="s">
        <v>105</v>
      </c>
      <c r="M9" s="234">
        <v>2</v>
      </c>
      <c r="N9" s="233" t="s">
        <v>106</v>
      </c>
      <c r="O9" s="233" t="s">
        <v>107</v>
      </c>
      <c r="P9" s="233">
        <v>4</v>
      </c>
      <c r="Q9" s="284" t="str">
        <f>IF(M9+P9=0," ",IF(OR(AND(M9=1,P9=1),AND(M9=1,P9=2),AND(M9=2,P9=2),AND(M9=2,P9=1),AND(M9=3,P9=1)),"Bajo",IF(OR(AND(M9=1,P9=3),AND(M9=2,P9=3),AND(M9=3,P9=2),AND(M9=4,P9=1)),"Moderado",IF(OR(AND(M9=1,P9=4),AND(M9=2,P9=4),AND(M9=3,P9=3),AND(M9=4,P9=2),AND(M9=4,P9=3),AND(M9=5,P9=1),AND(M9=5,P9=2)),"Alto",IF(OR(AND(M9=2,P9=5),AND(M9=3,P9=5),AND(M9=3,P9=4),AND(M9=4,P9=4),AND(M9=4,P9=5),AND(M9=5,P9=3),AND(M9=5,P9=4),AND(M9=1,P9=5),AND(M9=5,P9=5)),"Extremo","")))))</f>
        <v>Alto</v>
      </c>
      <c r="R9" s="270" t="s">
        <v>979</v>
      </c>
      <c r="S9" s="234" t="s">
        <v>75</v>
      </c>
      <c r="T9" s="233">
        <v>15</v>
      </c>
      <c r="U9" s="233">
        <v>15</v>
      </c>
      <c r="V9" s="233">
        <v>15</v>
      </c>
      <c r="W9" s="233">
        <v>15</v>
      </c>
      <c r="X9" s="233">
        <v>15</v>
      </c>
      <c r="Y9" s="233">
        <v>15</v>
      </c>
      <c r="Z9" s="233">
        <v>10</v>
      </c>
      <c r="AA9" s="233">
        <f t="shared" si="0"/>
        <v>100</v>
      </c>
      <c r="AB9" s="233" t="s">
        <v>76</v>
      </c>
      <c r="AC9" s="233" t="s">
        <v>76</v>
      </c>
      <c r="AD9" s="233">
        <v>100</v>
      </c>
      <c r="AE9" s="233">
        <f>AVERAGE(AD9:AD14)</f>
        <v>98.75</v>
      </c>
      <c r="AF9" s="272" t="s">
        <v>76</v>
      </c>
      <c r="AG9" s="234" t="s">
        <v>78</v>
      </c>
      <c r="AH9" s="234" t="s">
        <v>79</v>
      </c>
      <c r="AI9" s="234" t="s">
        <v>163</v>
      </c>
      <c r="AJ9" s="234">
        <v>1</v>
      </c>
      <c r="AK9" s="234" t="s">
        <v>107</v>
      </c>
      <c r="AL9" s="234">
        <v>4</v>
      </c>
      <c r="AM9" s="243" t="str">
        <f>IF(AJ9+AL9=0," ",IF(OR(AND(AJ9=1,AL9=1),AND(AJ9=1,AL9=2),AND(AJ9=2,AL9=2),AND(AJ9=2,AL9=1),AND(AJ9=3,AL9=1)),"Bajo",IF(OR(AND(AJ9=1,AL9=3),AND(AJ9=2,AL9=3),AND(AJ9=3,AL9=2),AND(AJ9=4,AL9=1)),"Moderado",IF(OR(AND(AJ9=1,AL9=4),AND(AJ9=2,AL9=4),AND(AJ9=3,AL9=3),AND(AJ9=4,AL9=2),AND(AJ9=4,AL9=3),AND(AJ9=5,AL9=1),AND(AJ9=5,AL9=2)),"Alto",IF(OR(AND(AJ9=2,AL9=5),AND(AJ9=1,AL9=5),AND(AJ9=3,AL9=5),AND(AJ9=3,AL9=4),AND(AJ9=4,AL9=4),AND(AJ9=4,AL9=5),AND(AJ9=5,AL9=3),AND(AJ9=5,AL9=4),AND(AJ9=5,AL9=5)),"Extremo","")))))</f>
        <v>Alto</v>
      </c>
      <c r="AN9" s="243" t="s">
        <v>108</v>
      </c>
      <c r="AO9" s="243" t="s">
        <v>81</v>
      </c>
      <c r="AP9" s="151">
        <v>44197</v>
      </c>
      <c r="AQ9" s="151">
        <v>44560</v>
      </c>
      <c r="AR9" s="147" t="s">
        <v>109</v>
      </c>
      <c r="AS9" s="147" t="s">
        <v>110</v>
      </c>
      <c r="AT9" s="144" t="s">
        <v>111</v>
      </c>
      <c r="AU9" s="186" t="s">
        <v>981</v>
      </c>
      <c r="AV9" s="305" t="s">
        <v>872</v>
      </c>
      <c r="AW9" s="219" t="s">
        <v>997</v>
      </c>
      <c r="AX9" s="219" t="s">
        <v>110</v>
      </c>
      <c r="AY9" s="186" t="s">
        <v>980</v>
      </c>
    </row>
    <row r="10" spans="1:51" s="152" customFormat="1" ht="68.25" customHeight="1" x14ac:dyDescent="0.25">
      <c r="A10" s="278"/>
      <c r="B10" s="233"/>
      <c r="C10" s="233"/>
      <c r="D10" s="233"/>
      <c r="E10" s="233"/>
      <c r="F10" s="233"/>
      <c r="G10" s="240"/>
      <c r="H10" s="259"/>
      <c r="I10" s="233"/>
      <c r="J10" s="233"/>
      <c r="K10" s="233"/>
      <c r="L10" s="234"/>
      <c r="M10" s="234"/>
      <c r="N10" s="233"/>
      <c r="O10" s="233"/>
      <c r="P10" s="233"/>
      <c r="Q10" s="284"/>
      <c r="R10" s="271"/>
      <c r="S10" s="234"/>
      <c r="T10" s="233"/>
      <c r="U10" s="233"/>
      <c r="V10" s="233"/>
      <c r="W10" s="233"/>
      <c r="X10" s="233"/>
      <c r="Y10" s="233"/>
      <c r="Z10" s="233"/>
      <c r="AA10" s="233"/>
      <c r="AB10" s="233"/>
      <c r="AC10" s="233"/>
      <c r="AD10" s="233"/>
      <c r="AE10" s="233"/>
      <c r="AF10" s="273"/>
      <c r="AG10" s="234"/>
      <c r="AH10" s="234"/>
      <c r="AI10" s="234"/>
      <c r="AJ10" s="234"/>
      <c r="AK10" s="234"/>
      <c r="AL10" s="234"/>
      <c r="AM10" s="243"/>
      <c r="AN10" s="243"/>
      <c r="AO10" s="243"/>
      <c r="AP10" s="151">
        <v>44440</v>
      </c>
      <c r="AQ10" s="151">
        <v>44560</v>
      </c>
      <c r="AR10" s="165" t="s">
        <v>983</v>
      </c>
      <c r="AS10" s="167" t="s">
        <v>110</v>
      </c>
      <c r="AT10" s="166" t="s">
        <v>822</v>
      </c>
      <c r="AU10" s="187" t="s">
        <v>170</v>
      </c>
      <c r="AV10" s="306"/>
      <c r="AW10" s="215" t="s">
        <v>982</v>
      </c>
      <c r="AX10" s="215" t="s">
        <v>110</v>
      </c>
      <c r="AY10" s="209" t="s">
        <v>421</v>
      </c>
    </row>
    <row r="11" spans="1:51" s="152" customFormat="1" ht="105.6" customHeight="1" x14ac:dyDescent="0.25">
      <c r="A11" s="278"/>
      <c r="B11" s="233"/>
      <c r="C11" s="270" t="s">
        <v>824</v>
      </c>
      <c r="D11" s="270" t="s">
        <v>65</v>
      </c>
      <c r="E11" s="270" t="s">
        <v>85</v>
      </c>
      <c r="F11" s="270" t="s">
        <v>113</v>
      </c>
      <c r="G11" s="239" t="s">
        <v>421</v>
      </c>
      <c r="H11" s="259"/>
      <c r="I11" s="233"/>
      <c r="J11" s="233"/>
      <c r="K11" s="233"/>
      <c r="L11" s="234"/>
      <c r="M11" s="234"/>
      <c r="N11" s="233"/>
      <c r="O11" s="233"/>
      <c r="P11" s="233"/>
      <c r="Q11" s="284"/>
      <c r="R11" s="270" t="s">
        <v>114</v>
      </c>
      <c r="S11" s="285" t="s">
        <v>75</v>
      </c>
      <c r="T11" s="233">
        <v>15</v>
      </c>
      <c r="U11" s="233">
        <v>15</v>
      </c>
      <c r="V11" s="233">
        <v>15</v>
      </c>
      <c r="W11" s="233">
        <v>15</v>
      </c>
      <c r="X11" s="233">
        <v>15</v>
      </c>
      <c r="Y11" s="233">
        <v>15</v>
      </c>
      <c r="Z11" s="233">
        <v>10</v>
      </c>
      <c r="AA11" s="270">
        <v>100</v>
      </c>
      <c r="AB11" s="233" t="s">
        <v>76</v>
      </c>
      <c r="AC11" s="233" t="s">
        <v>76</v>
      </c>
      <c r="AD11" s="233">
        <v>100</v>
      </c>
      <c r="AE11" s="233"/>
      <c r="AF11" s="273"/>
      <c r="AG11" s="234"/>
      <c r="AH11" s="234"/>
      <c r="AI11" s="234"/>
      <c r="AJ11" s="234"/>
      <c r="AK11" s="234"/>
      <c r="AL11" s="234"/>
      <c r="AM11" s="243"/>
      <c r="AN11" s="243"/>
      <c r="AO11" s="243"/>
      <c r="AP11" s="151">
        <v>44228</v>
      </c>
      <c r="AQ11" s="151">
        <v>44560</v>
      </c>
      <c r="AR11" s="147" t="s">
        <v>984</v>
      </c>
      <c r="AS11" s="167" t="s">
        <v>110</v>
      </c>
      <c r="AT11" s="166" t="s">
        <v>985</v>
      </c>
      <c r="AU11" s="187" t="s">
        <v>986</v>
      </c>
      <c r="AV11" s="306"/>
      <c r="AW11" s="222" t="s">
        <v>1058</v>
      </c>
      <c r="AX11" s="222" t="s">
        <v>110</v>
      </c>
      <c r="AY11" s="209" t="s">
        <v>1053</v>
      </c>
    </row>
    <row r="12" spans="1:51" s="152" customFormat="1" ht="70.8" customHeight="1" x14ac:dyDescent="0.25">
      <c r="A12" s="278"/>
      <c r="B12" s="233"/>
      <c r="C12" s="271"/>
      <c r="D12" s="271"/>
      <c r="E12" s="271"/>
      <c r="F12" s="271"/>
      <c r="G12" s="240"/>
      <c r="H12" s="259"/>
      <c r="I12" s="233"/>
      <c r="J12" s="233"/>
      <c r="K12" s="233"/>
      <c r="L12" s="234"/>
      <c r="M12" s="234"/>
      <c r="N12" s="233"/>
      <c r="O12" s="233"/>
      <c r="P12" s="233"/>
      <c r="Q12" s="284"/>
      <c r="R12" s="271"/>
      <c r="S12" s="286"/>
      <c r="T12" s="233"/>
      <c r="U12" s="233"/>
      <c r="V12" s="233"/>
      <c r="W12" s="233"/>
      <c r="X12" s="233"/>
      <c r="Y12" s="233"/>
      <c r="Z12" s="233"/>
      <c r="AA12" s="271"/>
      <c r="AB12" s="233"/>
      <c r="AC12" s="233"/>
      <c r="AD12" s="233"/>
      <c r="AE12" s="233"/>
      <c r="AF12" s="273"/>
      <c r="AG12" s="234"/>
      <c r="AH12" s="234"/>
      <c r="AI12" s="234"/>
      <c r="AJ12" s="234"/>
      <c r="AK12" s="234"/>
      <c r="AL12" s="234"/>
      <c r="AM12" s="243"/>
      <c r="AN12" s="243"/>
      <c r="AO12" s="243"/>
      <c r="AP12" s="151">
        <v>44197</v>
      </c>
      <c r="AQ12" s="151">
        <v>44560</v>
      </c>
      <c r="AR12" s="147" t="s">
        <v>115</v>
      </c>
      <c r="AS12" s="167" t="s">
        <v>110</v>
      </c>
      <c r="AT12" s="167" t="s">
        <v>823</v>
      </c>
      <c r="AU12" s="187" t="s">
        <v>116</v>
      </c>
      <c r="AV12" s="306"/>
      <c r="AW12" s="215" t="s">
        <v>987</v>
      </c>
      <c r="AX12" s="215" t="s">
        <v>110</v>
      </c>
      <c r="AY12" s="214" t="s">
        <v>996</v>
      </c>
    </row>
    <row r="13" spans="1:51" s="152" customFormat="1" ht="99" customHeight="1" x14ac:dyDescent="0.25">
      <c r="A13" s="278"/>
      <c r="B13" s="233"/>
      <c r="C13" s="147" t="s">
        <v>783</v>
      </c>
      <c r="D13" s="147" t="s">
        <v>65</v>
      </c>
      <c r="E13" s="147" t="s">
        <v>66</v>
      </c>
      <c r="F13" s="147" t="s">
        <v>67</v>
      </c>
      <c r="G13" s="144" t="s">
        <v>421</v>
      </c>
      <c r="H13" s="259"/>
      <c r="I13" s="233"/>
      <c r="J13" s="233"/>
      <c r="K13" s="233"/>
      <c r="L13" s="234"/>
      <c r="M13" s="234"/>
      <c r="N13" s="233"/>
      <c r="O13" s="233"/>
      <c r="P13" s="233"/>
      <c r="Q13" s="284"/>
      <c r="R13" s="147" t="s">
        <v>977</v>
      </c>
      <c r="S13" s="140" t="s">
        <v>75</v>
      </c>
      <c r="T13" s="147">
        <v>15</v>
      </c>
      <c r="U13" s="147">
        <v>15</v>
      </c>
      <c r="V13" s="147">
        <v>15</v>
      </c>
      <c r="W13" s="147">
        <v>15</v>
      </c>
      <c r="X13" s="147">
        <v>15</v>
      </c>
      <c r="Y13" s="147">
        <v>15</v>
      </c>
      <c r="Z13" s="147">
        <v>10</v>
      </c>
      <c r="AA13" s="147">
        <f t="shared" ref="AA13:AA32" si="1">SUM(T13:Z13)</f>
        <v>100</v>
      </c>
      <c r="AB13" s="147" t="s">
        <v>76</v>
      </c>
      <c r="AC13" s="147" t="s">
        <v>76</v>
      </c>
      <c r="AD13" s="147">
        <v>100</v>
      </c>
      <c r="AE13" s="233"/>
      <c r="AF13" s="273"/>
      <c r="AG13" s="234"/>
      <c r="AH13" s="234"/>
      <c r="AI13" s="234"/>
      <c r="AJ13" s="234"/>
      <c r="AK13" s="234"/>
      <c r="AL13" s="234"/>
      <c r="AM13" s="243"/>
      <c r="AN13" s="243"/>
      <c r="AO13" s="243"/>
      <c r="AP13" s="151" t="s">
        <v>777</v>
      </c>
      <c r="AQ13" s="151">
        <v>44560</v>
      </c>
      <c r="AR13" s="147" t="s">
        <v>988</v>
      </c>
      <c r="AS13" s="167" t="s">
        <v>110</v>
      </c>
      <c r="AT13" s="167" t="s">
        <v>989</v>
      </c>
      <c r="AU13" s="188" t="s">
        <v>112</v>
      </c>
      <c r="AV13" s="306"/>
      <c r="AW13" s="215" t="s">
        <v>990</v>
      </c>
      <c r="AX13" s="215" t="s">
        <v>110</v>
      </c>
      <c r="AY13" s="215" t="s">
        <v>998</v>
      </c>
    </row>
    <row r="14" spans="1:51" s="152" customFormat="1" ht="98.4" customHeight="1" x14ac:dyDescent="0.25">
      <c r="A14" s="278"/>
      <c r="B14" s="233"/>
      <c r="C14" s="147" t="s">
        <v>994</v>
      </c>
      <c r="D14" s="147" t="s">
        <v>65</v>
      </c>
      <c r="E14" s="147" t="s">
        <v>117</v>
      </c>
      <c r="F14" s="147" t="s">
        <v>118</v>
      </c>
      <c r="G14" s="147" t="s">
        <v>119</v>
      </c>
      <c r="H14" s="259"/>
      <c r="I14" s="233"/>
      <c r="J14" s="233"/>
      <c r="K14" s="233"/>
      <c r="L14" s="234"/>
      <c r="M14" s="234"/>
      <c r="N14" s="233"/>
      <c r="O14" s="233"/>
      <c r="P14" s="233"/>
      <c r="Q14" s="284"/>
      <c r="R14" s="147" t="s">
        <v>995</v>
      </c>
      <c r="S14" s="140" t="s">
        <v>75</v>
      </c>
      <c r="T14" s="147">
        <v>15</v>
      </c>
      <c r="U14" s="147">
        <v>15</v>
      </c>
      <c r="V14" s="147">
        <v>15</v>
      </c>
      <c r="W14" s="147">
        <v>10</v>
      </c>
      <c r="X14" s="147">
        <v>15</v>
      </c>
      <c r="Y14" s="147">
        <v>15</v>
      </c>
      <c r="Z14" s="147">
        <v>10</v>
      </c>
      <c r="AA14" s="147">
        <f t="shared" si="1"/>
        <v>95</v>
      </c>
      <c r="AB14" s="165" t="s">
        <v>76</v>
      </c>
      <c r="AC14" s="147" t="s">
        <v>76</v>
      </c>
      <c r="AD14" s="147">
        <v>95</v>
      </c>
      <c r="AE14" s="233"/>
      <c r="AF14" s="274"/>
      <c r="AG14" s="234"/>
      <c r="AH14" s="234"/>
      <c r="AI14" s="234"/>
      <c r="AJ14" s="234"/>
      <c r="AK14" s="234"/>
      <c r="AL14" s="234"/>
      <c r="AM14" s="243"/>
      <c r="AN14" s="243"/>
      <c r="AO14" s="243"/>
      <c r="AP14" s="151">
        <v>44228</v>
      </c>
      <c r="AQ14" s="151">
        <v>44560</v>
      </c>
      <c r="AR14" s="147" t="s">
        <v>991</v>
      </c>
      <c r="AS14" s="147" t="s">
        <v>110</v>
      </c>
      <c r="AT14" s="147" t="s">
        <v>120</v>
      </c>
      <c r="AU14" s="185" t="s">
        <v>992</v>
      </c>
      <c r="AV14" s="307"/>
      <c r="AW14" s="215" t="s">
        <v>993</v>
      </c>
      <c r="AX14" s="215" t="s">
        <v>110</v>
      </c>
      <c r="AY14" s="209" t="s">
        <v>1057</v>
      </c>
    </row>
    <row r="15" spans="1:51" s="152" customFormat="1" ht="240" customHeight="1" x14ac:dyDescent="0.25">
      <c r="A15" s="275" t="s">
        <v>121</v>
      </c>
      <c r="B15" s="239" t="s">
        <v>799</v>
      </c>
      <c r="C15" s="158" t="s">
        <v>810</v>
      </c>
      <c r="D15" s="158" t="s">
        <v>800</v>
      </c>
      <c r="E15" s="158" t="s">
        <v>421</v>
      </c>
      <c r="F15" s="158" t="s">
        <v>421</v>
      </c>
      <c r="G15" s="160" t="s">
        <v>421</v>
      </c>
      <c r="H15" s="279" t="s">
        <v>123</v>
      </c>
      <c r="I15" s="239" t="s">
        <v>809</v>
      </c>
      <c r="J15" s="270" t="s">
        <v>124</v>
      </c>
      <c r="K15" s="239" t="s">
        <v>125</v>
      </c>
      <c r="L15" s="239" t="s">
        <v>72</v>
      </c>
      <c r="M15" s="239">
        <v>3</v>
      </c>
      <c r="N15" s="239" t="s">
        <v>126</v>
      </c>
      <c r="O15" s="239" t="s">
        <v>107</v>
      </c>
      <c r="P15" s="239">
        <v>4</v>
      </c>
      <c r="Q15" s="260" t="str">
        <f>IF(M15+P15=0," ",IF(OR(AND(M15=1,P15=1),AND(M15=1,P15=2),AND(M15=2,P15=2),AND(M15=2,P15=1),AND(M15=3,P15=1)),"Bajo",IF(OR(AND(M15=1,P15=3),AND(M15=2,P15=3),AND(M15=3,P15=2),AND(M15=4,P15=1)),"Moderado",IF(OR(AND(M15=1,P15=4),AND(M15=2,P15=4),AND(M15=3,P15=3),AND(M15=4,P15=2),AND(M15=4,P15=3),AND(M15=5,P15=1),AND(M15=5,P15=2)),"Alto",IF(OR(AND(M15=2,P15=5),AND(M15=3,P15=5),AND(M15=3,P15=4),AND(M15=4,P15=4),AND(M15=4,P15=5),AND(M15=5,P15=3),AND(M15=5,P15=4),AND(M15=1,P15=5),AND(M15=5,P15=5)),"Extremo","")))))</f>
        <v>Extremo</v>
      </c>
      <c r="R15" s="158" t="s">
        <v>811</v>
      </c>
      <c r="S15" s="157" t="s">
        <v>75</v>
      </c>
      <c r="T15" s="157">
        <v>15</v>
      </c>
      <c r="U15" s="157">
        <v>15</v>
      </c>
      <c r="V15" s="157">
        <v>15</v>
      </c>
      <c r="W15" s="157">
        <v>15</v>
      </c>
      <c r="X15" s="157">
        <v>15</v>
      </c>
      <c r="Y15" s="157">
        <v>15</v>
      </c>
      <c r="Z15" s="157">
        <v>10</v>
      </c>
      <c r="AA15" s="159">
        <f t="shared" ref="AA15" si="2">SUM(T15:Z15)</f>
        <v>100</v>
      </c>
      <c r="AB15" s="157" t="s">
        <v>76</v>
      </c>
      <c r="AC15" s="157" t="s">
        <v>76</v>
      </c>
      <c r="AD15" s="159">
        <v>100</v>
      </c>
      <c r="AE15" s="239">
        <v>87</v>
      </c>
      <c r="AF15" s="239" t="s">
        <v>97</v>
      </c>
      <c r="AG15" s="239" t="s">
        <v>78</v>
      </c>
      <c r="AH15" s="239" t="s">
        <v>79</v>
      </c>
      <c r="AI15" s="239" t="s">
        <v>105</v>
      </c>
      <c r="AJ15" s="264">
        <v>2</v>
      </c>
      <c r="AK15" s="239" t="s">
        <v>107</v>
      </c>
      <c r="AL15" s="239">
        <v>4</v>
      </c>
      <c r="AM15" s="260" t="str">
        <f>IF(AJ15+AL15=0," ",IF(OR(AND(AJ15=1,AL15=1),AND(AJ15=1,AL15=2),AND(AJ15=2,AL15=2),AND(AJ15=2,AL15=1),AND(AJ15=3,AL15=1)),"Bajo",IF(OR(AND(AJ15=1,AL15=3),AND(AJ15=2,AL15=3),AND(AJ15=3,AL15=2),AND(AJ15=4,AL15=1)),"Moderado",IF(OR(AND(AJ15=1,AL15=4),AND(AJ15=2,AL15=4),AND(AJ15=3,AL15=3),AND(AJ15=4,AL15=2),AND(AJ15=4,AL15=3),AND(AJ15=5,AL15=1),AND(AJ15=5,AL15=2)),"Alto",IF(OR(AND(AJ15=2,AL15=5),AND(AJ15=1,AL15=5),AND(AJ15=3,AL15=5),AND(AJ15=3,AL15=4),AND(AJ15=4,AL15=4),AND(AJ15=4,AL15=5),AND(AJ15=5,AL15=3),AND(AJ15=5,AL15=4),AND(AJ15=5,AL15=5)),"Extremo","")))))</f>
        <v>Alto</v>
      </c>
      <c r="AN15" s="260" t="s">
        <v>128</v>
      </c>
      <c r="AO15" s="260" t="s">
        <v>81</v>
      </c>
      <c r="AP15" s="151">
        <v>44197</v>
      </c>
      <c r="AQ15" s="151">
        <v>44560</v>
      </c>
      <c r="AR15" s="158" t="s">
        <v>854</v>
      </c>
      <c r="AS15" s="162" t="s">
        <v>776</v>
      </c>
      <c r="AT15" s="158" t="s">
        <v>812</v>
      </c>
      <c r="AU15" s="185" t="s">
        <v>855</v>
      </c>
      <c r="AV15" s="305" t="s">
        <v>872</v>
      </c>
      <c r="AW15" s="167" t="s">
        <v>928</v>
      </c>
      <c r="AX15" s="169" t="s">
        <v>776</v>
      </c>
      <c r="AY15" s="187" t="s">
        <v>929</v>
      </c>
    </row>
    <row r="16" spans="1:51" s="152" customFormat="1" ht="147" customHeight="1" x14ac:dyDescent="0.25">
      <c r="A16" s="276"/>
      <c r="B16" s="263"/>
      <c r="C16" s="236" t="s">
        <v>122</v>
      </c>
      <c r="D16" s="236" t="s">
        <v>65</v>
      </c>
      <c r="E16" s="236" t="s">
        <v>85</v>
      </c>
      <c r="F16" s="236" t="s">
        <v>94</v>
      </c>
      <c r="G16" s="239" t="s">
        <v>421</v>
      </c>
      <c r="H16" s="280"/>
      <c r="I16" s="263"/>
      <c r="J16" s="282"/>
      <c r="K16" s="263"/>
      <c r="L16" s="263"/>
      <c r="M16" s="263"/>
      <c r="N16" s="263"/>
      <c r="O16" s="263"/>
      <c r="P16" s="263"/>
      <c r="Q16" s="261"/>
      <c r="R16" s="144" t="s">
        <v>801</v>
      </c>
      <c r="S16" s="144" t="s">
        <v>75</v>
      </c>
      <c r="T16" s="144">
        <v>15</v>
      </c>
      <c r="U16" s="144">
        <v>15</v>
      </c>
      <c r="V16" s="144">
        <v>15</v>
      </c>
      <c r="W16" s="144">
        <v>15</v>
      </c>
      <c r="X16" s="144">
        <v>15</v>
      </c>
      <c r="Y16" s="144">
        <v>15</v>
      </c>
      <c r="Z16" s="144">
        <v>10</v>
      </c>
      <c r="AA16" s="150">
        <f t="shared" si="1"/>
        <v>100</v>
      </c>
      <c r="AB16" s="144" t="s">
        <v>77</v>
      </c>
      <c r="AC16" s="144" t="s">
        <v>76</v>
      </c>
      <c r="AD16" s="150">
        <v>100</v>
      </c>
      <c r="AE16" s="263"/>
      <c r="AF16" s="263"/>
      <c r="AG16" s="263"/>
      <c r="AH16" s="263"/>
      <c r="AI16" s="263"/>
      <c r="AJ16" s="265"/>
      <c r="AK16" s="263"/>
      <c r="AL16" s="263"/>
      <c r="AM16" s="261"/>
      <c r="AN16" s="261"/>
      <c r="AO16" s="261"/>
      <c r="AP16" s="151">
        <v>44197</v>
      </c>
      <c r="AQ16" s="151">
        <v>44560</v>
      </c>
      <c r="AR16" s="144" t="s">
        <v>784</v>
      </c>
      <c r="AS16" s="144" t="s">
        <v>776</v>
      </c>
      <c r="AT16" s="144" t="s">
        <v>129</v>
      </c>
      <c r="AU16" s="185" t="s">
        <v>130</v>
      </c>
      <c r="AV16" s="306"/>
      <c r="AW16" s="203" t="s">
        <v>930</v>
      </c>
      <c r="AX16" s="203" t="s">
        <v>776</v>
      </c>
      <c r="AY16" s="204" t="s">
        <v>931</v>
      </c>
    </row>
    <row r="17" spans="1:51" s="152" customFormat="1" ht="132.6" customHeight="1" x14ac:dyDescent="0.25">
      <c r="A17" s="276"/>
      <c r="B17" s="263"/>
      <c r="C17" s="236"/>
      <c r="D17" s="236"/>
      <c r="E17" s="236"/>
      <c r="F17" s="236"/>
      <c r="G17" s="240"/>
      <c r="H17" s="280"/>
      <c r="I17" s="263"/>
      <c r="J17" s="282"/>
      <c r="K17" s="263"/>
      <c r="L17" s="263"/>
      <c r="M17" s="263"/>
      <c r="N17" s="263"/>
      <c r="O17" s="263"/>
      <c r="P17" s="263"/>
      <c r="Q17" s="261"/>
      <c r="R17" s="162" t="s">
        <v>131</v>
      </c>
      <c r="S17" s="144" t="s">
        <v>75</v>
      </c>
      <c r="T17" s="144">
        <v>15</v>
      </c>
      <c r="U17" s="144">
        <v>15</v>
      </c>
      <c r="V17" s="144">
        <v>15</v>
      </c>
      <c r="W17" s="144">
        <v>15</v>
      </c>
      <c r="X17" s="144">
        <v>15</v>
      </c>
      <c r="Y17" s="144">
        <v>15</v>
      </c>
      <c r="Z17" s="144">
        <v>10</v>
      </c>
      <c r="AA17" s="150">
        <f t="shared" si="1"/>
        <v>100</v>
      </c>
      <c r="AB17" s="144" t="s">
        <v>76</v>
      </c>
      <c r="AC17" s="144" t="s">
        <v>76</v>
      </c>
      <c r="AD17" s="150">
        <v>100</v>
      </c>
      <c r="AE17" s="263"/>
      <c r="AF17" s="263"/>
      <c r="AG17" s="263"/>
      <c r="AH17" s="263"/>
      <c r="AI17" s="263"/>
      <c r="AJ17" s="265"/>
      <c r="AK17" s="263"/>
      <c r="AL17" s="263"/>
      <c r="AM17" s="261"/>
      <c r="AN17" s="261"/>
      <c r="AO17" s="261"/>
      <c r="AP17" s="151">
        <v>44197</v>
      </c>
      <c r="AQ17" s="151">
        <v>44560</v>
      </c>
      <c r="AR17" s="144" t="s">
        <v>132</v>
      </c>
      <c r="AS17" s="144" t="s">
        <v>776</v>
      </c>
      <c r="AT17" s="144" t="s">
        <v>133</v>
      </c>
      <c r="AU17" s="185" t="s">
        <v>134</v>
      </c>
      <c r="AV17" s="306"/>
      <c r="AW17" s="203" t="s">
        <v>933</v>
      </c>
      <c r="AX17" s="203" t="s">
        <v>776</v>
      </c>
      <c r="AY17" s="204" t="s">
        <v>932</v>
      </c>
    </row>
    <row r="18" spans="1:51" s="152" customFormat="1" ht="125.25" customHeight="1" x14ac:dyDescent="0.25">
      <c r="A18" s="276"/>
      <c r="B18" s="263"/>
      <c r="C18" s="236" t="s">
        <v>880</v>
      </c>
      <c r="D18" s="236" t="s">
        <v>65</v>
      </c>
      <c r="E18" s="236" t="s">
        <v>66</v>
      </c>
      <c r="F18" s="236" t="s">
        <v>67</v>
      </c>
      <c r="G18" s="239" t="s">
        <v>421</v>
      </c>
      <c r="H18" s="280"/>
      <c r="I18" s="263"/>
      <c r="J18" s="282"/>
      <c r="K18" s="263"/>
      <c r="L18" s="263"/>
      <c r="M18" s="263"/>
      <c r="N18" s="263"/>
      <c r="O18" s="263"/>
      <c r="P18" s="263"/>
      <c r="Q18" s="261"/>
      <c r="R18" s="163" t="s">
        <v>813</v>
      </c>
      <c r="S18" s="144" t="s">
        <v>75</v>
      </c>
      <c r="T18" s="144">
        <v>15</v>
      </c>
      <c r="U18" s="144">
        <v>15</v>
      </c>
      <c r="V18" s="144">
        <v>15</v>
      </c>
      <c r="W18" s="144">
        <v>15</v>
      </c>
      <c r="X18" s="144">
        <v>15</v>
      </c>
      <c r="Y18" s="144">
        <v>15</v>
      </c>
      <c r="Z18" s="144">
        <v>10</v>
      </c>
      <c r="AA18" s="150">
        <f t="shared" si="1"/>
        <v>100</v>
      </c>
      <c r="AB18" s="144" t="s">
        <v>76</v>
      </c>
      <c r="AC18" s="144" t="s">
        <v>97</v>
      </c>
      <c r="AD18" s="150">
        <v>50</v>
      </c>
      <c r="AE18" s="263"/>
      <c r="AF18" s="263"/>
      <c r="AG18" s="263"/>
      <c r="AH18" s="263"/>
      <c r="AI18" s="263"/>
      <c r="AJ18" s="265"/>
      <c r="AK18" s="263"/>
      <c r="AL18" s="263"/>
      <c r="AM18" s="261"/>
      <c r="AN18" s="261"/>
      <c r="AO18" s="261"/>
      <c r="AP18" s="151">
        <v>44197</v>
      </c>
      <c r="AQ18" s="151">
        <v>44560</v>
      </c>
      <c r="AR18" s="163" t="s">
        <v>814</v>
      </c>
      <c r="AS18" s="144" t="s">
        <v>776</v>
      </c>
      <c r="AT18" s="144" t="s">
        <v>819</v>
      </c>
      <c r="AU18" s="185" t="s">
        <v>820</v>
      </c>
      <c r="AV18" s="306"/>
      <c r="AW18" s="178" t="s">
        <v>881</v>
      </c>
      <c r="AX18" s="177" t="s">
        <v>776</v>
      </c>
      <c r="AY18" s="190" t="s">
        <v>934</v>
      </c>
    </row>
    <row r="19" spans="1:51" s="152" customFormat="1" ht="82.2" customHeight="1" x14ac:dyDescent="0.25">
      <c r="A19" s="277"/>
      <c r="B19" s="240"/>
      <c r="C19" s="236"/>
      <c r="D19" s="236"/>
      <c r="E19" s="236"/>
      <c r="F19" s="236"/>
      <c r="G19" s="240"/>
      <c r="H19" s="281"/>
      <c r="I19" s="240"/>
      <c r="J19" s="271"/>
      <c r="K19" s="240"/>
      <c r="L19" s="240"/>
      <c r="M19" s="240"/>
      <c r="N19" s="240"/>
      <c r="O19" s="240"/>
      <c r="P19" s="240"/>
      <c r="Q19" s="262"/>
      <c r="R19" s="163" t="s">
        <v>815</v>
      </c>
      <c r="S19" s="144" t="s">
        <v>75</v>
      </c>
      <c r="T19" s="144">
        <v>15</v>
      </c>
      <c r="U19" s="144">
        <v>15</v>
      </c>
      <c r="V19" s="144">
        <v>15</v>
      </c>
      <c r="W19" s="144">
        <v>15</v>
      </c>
      <c r="X19" s="144">
        <v>15</v>
      </c>
      <c r="Y19" s="144">
        <v>15</v>
      </c>
      <c r="Z19" s="144">
        <v>15</v>
      </c>
      <c r="AA19" s="150">
        <f t="shared" si="1"/>
        <v>105</v>
      </c>
      <c r="AB19" s="144" t="s">
        <v>76</v>
      </c>
      <c r="AC19" s="144" t="s">
        <v>76</v>
      </c>
      <c r="AD19" s="150">
        <v>100</v>
      </c>
      <c r="AE19" s="240"/>
      <c r="AF19" s="240"/>
      <c r="AG19" s="240"/>
      <c r="AH19" s="240"/>
      <c r="AI19" s="240"/>
      <c r="AJ19" s="266"/>
      <c r="AK19" s="240"/>
      <c r="AL19" s="240"/>
      <c r="AM19" s="262"/>
      <c r="AN19" s="262"/>
      <c r="AO19" s="262"/>
      <c r="AP19" s="151">
        <v>44197</v>
      </c>
      <c r="AQ19" s="151">
        <v>44560</v>
      </c>
      <c r="AR19" s="144" t="s">
        <v>816</v>
      </c>
      <c r="AS19" s="144" t="s">
        <v>776</v>
      </c>
      <c r="AT19" s="144" t="s">
        <v>817</v>
      </c>
      <c r="AU19" s="185" t="s">
        <v>818</v>
      </c>
      <c r="AV19" s="307"/>
      <c r="AW19" s="177" t="s">
        <v>882</v>
      </c>
      <c r="AX19" s="177" t="s">
        <v>776</v>
      </c>
      <c r="AY19" s="190" t="s">
        <v>421</v>
      </c>
    </row>
    <row r="20" spans="1:51" s="152" customFormat="1" ht="111.6" customHeight="1" x14ac:dyDescent="0.25">
      <c r="A20" s="254" t="s">
        <v>135</v>
      </c>
      <c r="B20" s="236" t="s">
        <v>136</v>
      </c>
      <c r="C20" s="171" t="s">
        <v>785</v>
      </c>
      <c r="D20" s="171" t="s">
        <v>137</v>
      </c>
      <c r="E20" s="171" t="s">
        <v>85</v>
      </c>
      <c r="F20" s="171" t="s">
        <v>94</v>
      </c>
      <c r="G20" s="174" t="s">
        <v>421</v>
      </c>
      <c r="H20" s="176" t="s">
        <v>138</v>
      </c>
      <c r="I20" s="171" t="s">
        <v>139</v>
      </c>
      <c r="J20" s="171" t="s">
        <v>103</v>
      </c>
      <c r="K20" s="174" t="s">
        <v>140</v>
      </c>
      <c r="L20" s="174" t="s">
        <v>72</v>
      </c>
      <c r="M20" s="174">
        <v>3</v>
      </c>
      <c r="N20" s="174" t="s">
        <v>126</v>
      </c>
      <c r="O20" s="174" t="s">
        <v>107</v>
      </c>
      <c r="P20" s="174">
        <v>4</v>
      </c>
      <c r="Q20" s="172" t="str">
        <f>IF(M20+P20=0," ",IF(OR(AND(M20=1,P20=1),AND(M20=1,P20=2),AND(M20=2,P20=2),AND(M20=2,P20=1),AND(M20=3,P20=1)),"Bajo",IF(OR(AND(M20=1,P20=3),AND(M20=2,P20=3),AND(M20=3,P20=2),AND(M20=4,P20=1)),"Moderado",IF(OR(AND(M20=1,P20=4),AND(M20=2,P20=4),AND(M20=3,P20=3),AND(M20=4,P20=2),AND(M20=4,P20=3),AND(M20=5,P20=1),AND(M20=5,P20=2)),"Alto",IF(OR(AND(M20=2,P20=5),AND(M20=3,P20=5),AND(M20=3,P20=4),AND(M20=4,P20=4),AND(M20=4,P20=5),AND(M20=5,P20=3),AND(M20=5,P20=4),AND(M20=1,P20=5),AND(M20=5,P20=5)),"Extremo","")))))</f>
        <v>Extremo</v>
      </c>
      <c r="R20" s="174" t="s">
        <v>141</v>
      </c>
      <c r="S20" s="173" t="s">
        <v>75</v>
      </c>
      <c r="T20" s="174">
        <v>15</v>
      </c>
      <c r="U20" s="174">
        <v>15</v>
      </c>
      <c r="V20" s="174">
        <v>15</v>
      </c>
      <c r="W20" s="174">
        <v>15</v>
      </c>
      <c r="X20" s="174">
        <v>15</v>
      </c>
      <c r="Y20" s="174">
        <v>15</v>
      </c>
      <c r="Z20" s="174">
        <v>10</v>
      </c>
      <c r="AA20" s="175">
        <f t="shared" si="1"/>
        <v>100</v>
      </c>
      <c r="AB20" s="174" t="s">
        <v>97</v>
      </c>
      <c r="AC20" s="174" t="s">
        <v>76</v>
      </c>
      <c r="AD20" s="175">
        <v>100</v>
      </c>
      <c r="AE20" s="195">
        <v>100</v>
      </c>
      <c r="AF20" s="174" t="s">
        <v>97</v>
      </c>
      <c r="AG20" s="174" t="s">
        <v>78</v>
      </c>
      <c r="AH20" s="174" t="s">
        <v>79</v>
      </c>
      <c r="AI20" s="174" t="s">
        <v>105</v>
      </c>
      <c r="AJ20" s="174">
        <v>2</v>
      </c>
      <c r="AK20" s="174" t="s">
        <v>107</v>
      </c>
      <c r="AL20" s="174">
        <v>4</v>
      </c>
      <c r="AM20" s="196" t="str">
        <f>IF(AJ20+AL20=0," ",IF(OR(AND(AJ20=1,AL20=1),AND(AJ20=1,AL20=2),AND(AJ20=2,AL20=2),AND(AJ20=2,AL20=1),AND(AJ20=3,AL20=1)),"Bajo",IF(OR(AND(AJ20=1,AL20=3),AND(AJ20=2,AL20=3),AND(AJ20=3,AL20=2),AND(AJ20=4,AL20=1)),"Moderado",IF(OR(AND(AJ20=1,AL20=4),AND(AJ20=2,AL20=4),AND(AJ20=3,AL20=3),AND(AJ20=4,AL20=2),AND(AJ20=4,AL20=3),AND(AJ20=5,AL20=1),AND(AJ20=5,AL20=2)),"Alto",IF(OR(AND(AJ20=2,AL20=5),AND(AJ20=1,AL20=5),AND(AJ20=3,AL20=5),AND(AJ20=3,AL20=4),AND(AJ20=4,AL20=4),AND(AJ20=4,AL20=5),AND(AJ20=5,AL20=3),AND(AJ20=5,AL20=4),AND(AJ20=5,AL20=5)),"Extremo","")))))</f>
        <v>Alto</v>
      </c>
      <c r="AN20" s="172" t="s">
        <v>142</v>
      </c>
      <c r="AO20" s="172" t="s">
        <v>81</v>
      </c>
      <c r="AP20" s="151">
        <v>44197</v>
      </c>
      <c r="AQ20" s="151">
        <v>44560</v>
      </c>
      <c r="AR20" s="174" t="s">
        <v>143</v>
      </c>
      <c r="AS20" s="144" t="s">
        <v>776</v>
      </c>
      <c r="AT20" s="144" t="s">
        <v>144</v>
      </c>
      <c r="AU20" s="185" t="s">
        <v>145</v>
      </c>
      <c r="AV20" s="194" t="s">
        <v>872</v>
      </c>
      <c r="AW20" s="174" t="s">
        <v>862</v>
      </c>
      <c r="AX20" s="177" t="s">
        <v>776</v>
      </c>
      <c r="AY20" s="190" t="s">
        <v>145</v>
      </c>
    </row>
    <row r="21" spans="1:51" s="152" customFormat="1" ht="82.8" customHeight="1" x14ac:dyDescent="0.25">
      <c r="A21" s="254"/>
      <c r="B21" s="236"/>
      <c r="C21" s="147" t="s">
        <v>149</v>
      </c>
      <c r="D21" s="147" t="s">
        <v>150</v>
      </c>
      <c r="E21" s="147" t="s">
        <v>117</v>
      </c>
      <c r="F21" s="147" t="s">
        <v>67</v>
      </c>
      <c r="G21" s="144" t="s">
        <v>421</v>
      </c>
      <c r="H21" s="254" t="s">
        <v>151</v>
      </c>
      <c r="I21" s="233" t="s">
        <v>152</v>
      </c>
      <c r="J21" s="233" t="s">
        <v>103</v>
      </c>
      <c r="K21" s="236" t="s">
        <v>153</v>
      </c>
      <c r="L21" s="236" t="s">
        <v>72</v>
      </c>
      <c r="M21" s="236">
        <v>3</v>
      </c>
      <c r="N21" s="236" t="s">
        <v>126</v>
      </c>
      <c r="O21" s="236" t="s">
        <v>107</v>
      </c>
      <c r="P21" s="236">
        <v>4</v>
      </c>
      <c r="Q21" s="243" t="str">
        <f>IF(M21+P21=0," ",IF(OR(AND(M21=1,P21=1),AND(M21=1,P21=2),AND(M21=2,P21=2),AND(M21=2,P21=1),AND(M21=3,P21=1)),"Bajo",IF(OR(AND(M21=1,P21=3),AND(M21=2,P21=3),AND(M21=3,P21=2),AND(M21=4,P21=1)),"Moderado",IF(OR(AND(M21=1,P21=4),AND(M21=2,P21=4),AND(M21=3,P21=3),AND(M21=4,P21=2),AND(M21=4,P21=3),AND(M21=5,P21=1),AND(M21=5,P21=2)),"Alto",IF(OR(AND(M21=2,P21=5),AND(M21=3,P21=5),AND(M21=3,P21=4),AND(M21=4,P21=4),AND(M21=4,P21=5),AND(M21=5,P21=3),AND(M21=5,P21=4),AND(M21=1,P21=5),AND(M21=5,P21=5)),"Extremo","")))))</f>
        <v>Extremo</v>
      </c>
      <c r="R21" s="144" t="s">
        <v>869</v>
      </c>
      <c r="S21" s="140" t="s">
        <v>75</v>
      </c>
      <c r="T21" s="144">
        <v>15</v>
      </c>
      <c r="U21" s="144">
        <v>15</v>
      </c>
      <c r="V21" s="144">
        <v>15</v>
      </c>
      <c r="W21" s="144">
        <v>15</v>
      </c>
      <c r="X21" s="144">
        <v>15</v>
      </c>
      <c r="Y21" s="144">
        <v>15</v>
      </c>
      <c r="Z21" s="144">
        <v>10</v>
      </c>
      <c r="AA21" s="150">
        <f t="shared" si="1"/>
        <v>100</v>
      </c>
      <c r="AB21" s="144" t="s">
        <v>76</v>
      </c>
      <c r="AC21" s="144" t="s">
        <v>76</v>
      </c>
      <c r="AD21" s="150">
        <v>100</v>
      </c>
      <c r="AE21" s="236">
        <f>AVERAGE(AD21:AD22)</f>
        <v>97.5</v>
      </c>
      <c r="AF21" s="236" t="s">
        <v>97</v>
      </c>
      <c r="AG21" s="236" t="s">
        <v>78</v>
      </c>
      <c r="AH21" s="236" t="s">
        <v>79</v>
      </c>
      <c r="AI21" s="236" t="s">
        <v>105</v>
      </c>
      <c r="AJ21" s="236">
        <v>2</v>
      </c>
      <c r="AK21" s="236" t="s">
        <v>107</v>
      </c>
      <c r="AL21" s="236">
        <v>4</v>
      </c>
      <c r="AM21" s="243" t="str">
        <f>IF(AJ21+AL21=0," ",IF(OR(AND(AJ21=1,AL21=1),AND(AJ21=1,AL21=2),AND(AJ21=2,AL21=2),AND(AJ21=2,AL21=1),AND(AJ21=3,AL21=1)),"Bajo",IF(OR(AND(AJ21=1,AL21=3),AND(AJ21=2,AL21=3),AND(AJ21=3,AL21=2),AND(AJ21=4,AL21=1)),"Moderado",IF(OR(AND(AJ21=1,AL21=4),AND(AJ21=2,AL21=4),AND(AJ21=3,AL21=3),AND(AJ21=4,AL21=2),AND(AJ21=4,AL21=3),AND(AJ21=5,AL21=1),AND(AJ21=5,AL21=2)),"Alto",IF(OR(AND(AJ21=2,AL21=5),AND(AJ21=1,AL21=5),AND(AJ21=3,AL21=5),AND(AJ21=3,AL21=4),AND(AJ21=4,AL21=4),AND(AJ21=4,AL21=5),AND(AJ21=5,AL21=3),AND(AJ21=5,AL21=4),AND(AJ21=5,AL21=5)),"Extremo","")))))</f>
        <v>Alto</v>
      </c>
      <c r="AN21" s="243" t="s">
        <v>154</v>
      </c>
      <c r="AO21" s="243" t="s">
        <v>81</v>
      </c>
      <c r="AP21" s="151">
        <v>44197</v>
      </c>
      <c r="AQ21" s="151">
        <v>44560</v>
      </c>
      <c r="AR21" s="144" t="s">
        <v>864</v>
      </c>
      <c r="AS21" s="144" t="s">
        <v>776</v>
      </c>
      <c r="AT21" s="144" t="s">
        <v>863</v>
      </c>
      <c r="AU21" s="185" t="s">
        <v>865</v>
      </c>
      <c r="AV21" s="194" t="s">
        <v>872</v>
      </c>
      <c r="AW21" s="174" t="s">
        <v>871</v>
      </c>
      <c r="AX21" s="177" t="s">
        <v>776</v>
      </c>
      <c r="AY21" s="190" t="s">
        <v>865</v>
      </c>
    </row>
    <row r="22" spans="1:51" s="152" customFormat="1" ht="80.25" customHeight="1" x14ac:dyDescent="0.25">
      <c r="A22" s="254"/>
      <c r="B22" s="236"/>
      <c r="C22" s="147" t="s">
        <v>155</v>
      </c>
      <c r="D22" s="147" t="s">
        <v>65</v>
      </c>
      <c r="E22" s="147" t="s">
        <v>85</v>
      </c>
      <c r="F22" s="147" t="s">
        <v>94</v>
      </c>
      <c r="G22" s="144" t="s">
        <v>156</v>
      </c>
      <c r="H22" s="254"/>
      <c r="I22" s="233"/>
      <c r="J22" s="233"/>
      <c r="K22" s="236"/>
      <c r="L22" s="236"/>
      <c r="M22" s="236"/>
      <c r="N22" s="236"/>
      <c r="O22" s="236"/>
      <c r="P22" s="236"/>
      <c r="Q22" s="243"/>
      <c r="R22" s="144" t="s">
        <v>157</v>
      </c>
      <c r="S22" s="140" t="s">
        <v>96</v>
      </c>
      <c r="T22" s="144">
        <v>15</v>
      </c>
      <c r="U22" s="144">
        <v>15</v>
      </c>
      <c r="V22" s="144">
        <v>15</v>
      </c>
      <c r="W22" s="144">
        <v>10</v>
      </c>
      <c r="X22" s="144">
        <v>15</v>
      </c>
      <c r="Y22" s="144">
        <v>15</v>
      </c>
      <c r="Z22" s="144">
        <v>10</v>
      </c>
      <c r="AA22" s="150">
        <f t="shared" si="1"/>
        <v>95</v>
      </c>
      <c r="AB22" s="144" t="s">
        <v>97</v>
      </c>
      <c r="AC22" s="144" t="s">
        <v>76</v>
      </c>
      <c r="AD22" s="150">
        <v>95</v>
      </c>
      <c r="AE22" s="236"/>
      <c r="AF22" s="236"/>
      <c r="AG22" s="236"/>
      <c r="AH22" s="236"/>
      <c r="AI22" s="236"/>
      <c r="AJ22" s="236"/>
      <c r="AK22" s="236"/>
      <c r="AL22" s="236"/>
      <c r="AM22" s="243"/>
      <c r="AN22" s="243"/>
      <c r="AO22" s="243"/>
      <c r="AP22" s="151">
        <v>44197</v>
      </c>
      <c r="AQ22" s="151">
        <v>44560</v>
      </c>
      <c r="AR22" s="161" t="s">
        <v>866</v>
      </c>
      <c r="AS22" s="144" t="s">
        <v>776</v>
      </c>
      <c r="AT22" s="144" t="s">
        <v>867</v>
      </c>
      <c r="AU22" s="185" t="s">
        <v>158</v>
      </c>
      <c r="AV22" s="194" t="s">
        <v>872</v>
      </c>
      <c r="AW22" s="171" t="s">
        <v>870</v>
      </c>
      <c r="AX22" s="177" t="s">
        <v>776</v>
      </c>
      <c r="AY22" s="190" t="s">
        <v>158</v>
      </c>
    </row>
    <row r="23" spans="1:51" ht="77.400000000000006" customHeight="1" x14ac:dyDescent="0.3">
      <c r="A23" s="269" t="s">
        <v>159</v>
      </c>
      <c r="B23" s="233" t="s">
        <v>160</v>
      </c>
      <c r="C23" s="147" t="s">
        <v>797</v>
      </c>
      <c r="D23" s="147" t="s">
        <v>65</v>
      </c>
      <c r="E23" s="147" t="s">
        <v>66</v>
      </c>
      <c r="F23" s="147" t="s">
        <v>148</v>
      </c>
      <c r="G23" s="147" t="s">
        <v>421</v>
      </c>
      <c r="H23" s="259" t="s">
        <v>161</v>
      </c>
      <c r="I23" s="233" t="s">
        <v>796</v>
      </c>
      <c r="J23" s="233" t="s">
        <v>124</v>
      </c>
      <c r="K23" s="233" t="s">
        <v>789</v>
      </c>
      <c r="L23" s="234" t="s">
        <v>72</v>
      </c>
      <c r="M23" s="234">
        <v>3</v>
      </c>
      <c r="N23" s="233" t="s">
        <v>802</v>
      </c>
      <c r="O23" s="233" t="s">
        <v>127</v>
      </c>
      <c r="P23" s="233">
        <v>3</v>
      </c>
      <c r="Q23" s="284" t="s">
        <v>513</v>
      </c>
      <c r="R23" s="144" t="s">
        <v>795</v>
      </c>
      <c r="S23" s="140" t="s">
        <v>75</v>
      </c>
      <c r="T23" s="144">
        <v>15</v>
      </c>
      <c r="U23" s="144">
        <v>15</v>
      </c>
      <c r="V23" s="144">
        <v>15</v>
      </c>
      <c r="W23" s="144">
        <v>15</v>
      </c>
      <c r="X23" s="144">
        <v>15</v>
      </c>
      <c r="Y23" s="144">
        <v>15</v>
      </c>
      <c r="Z23" s="144">
        <v>10</v>
      </c>
      <c r="AA23" s="150">
        <f t="shared" si="1"/>
        <v>100</v>
      </c>
      <c r="AB23" s="144" t="s">
        <v>76</v>
      </c>
      <c r="AC23" s="144" t="s">
        <v>76</v>
      </c>
      <c r="AD23" s="150">
        <v>100</v>
      </c>
      <c r="AE23" s="235">
        <v>98.75</v>
      </c>
      <c r="AF23" s="272" t="s">
        <v>76</v>
      </c>
      <c r="AG23" s="234" t="s">
        <v>78</v>
      </c>
      <c r="AH23" s="234" t="s">
        <v>79</v>
      </c>
      <c r="AI23" s="234" t="s">
        <v>105</v>
      </c>
      <c r="AJ23" s="234">
        <v>2</v>
      </c>
      <c r="AK23" s="234" t="s">
        <v>127</v>
      </c>
      <c r="AL23" s="234">
        <v>3</v>
      </c>
      <c r="AM23" s="267" t="str">
        <f>IF(AJ23+AL23=0," ",IF(OR(AND(AJ23=1,AL23=1),AND(AJ23=1,AL23=2),AND(AJ23=2,AL23=2),AND(AJ23=2,AL23=1),AND(AJ23=3,AL23=1)),"Bajo",IF(OR(AND(AJ23=1,AL23=3),AND(AJ23=2,AL23=3),AND(AJ23=3,AL23=2),AND(AJ23=4,AL23=1)),"Moderado",IF(OR(AND(AJ23=1,AL23=4),AND(AJ23=2,AL23=4),AND(AJ23=3,AL23=3),AND(AJ23=4,AL23=2),AND(AJ23=4,AL23=3),AND(AJ23=5,AL23=1),AND(AJ23=5,AL23=2)),"Alto",IF(OR(AND(AJ23=2,AL23=5),AND(AJ23=1,AL23=5),AND(AJ23=3,AL23=5),AND(AJ23=3,AL23=4),AND(AJ23=4,AL23=4),AND(AJ23=4,AL23=5),AND(AJ23=5,AL23=3),AND(AJ23=5,AL23=4),AND(AJ23=5,AL23=5)),"Extremo","")))))</f>
        <v>Moderado</v>
      </c>
      <c r="AN23" s="243" t="s">
        <v>808</v>
      </c>
      <c r="AO23" s="243" t="s">
        <v>81</v>
      </c>
      <c r="AP23" s="151">
        <v>44197</v>
      </c>
      <c r="AQ23" s="151">
        <v>44560</v>
      </c>
      <c r="AR23" s="144" t="s">
        <v>804</v>
      </c>
      <c r="AS23" s="144" t="s">
        <v>776</v>
      </c>
      <c r="AT23" s="144" t="s">
        <v>790</v>
      </c>
      <c r="AU23" s="185" t="s">
        <v>805</v>
      </c>
      <c r="AV23" s="305" t="s">
        <v>872</v>
      </c>
      <c r="AW23" s="177" t="s">
        <v>883</v>
      </c>
      <c r="AX23" s="177" t="s">
        <v>776</v>
      </c>
      <c r="AY23" s="190" t="s">
        <v>890</v>
      </c>
    </row>
    <row r="24" spans="1:51" ht="165" customHeight="1" x14ac:dyDescent="0.3">
      <c r="A24" s="269"/>
      <c r="B24" s="233"/>
      <c r="C24" s="270" t="s">
        <v>798</v>
      </c>
      <c r="D24" s="270" t="s">
        <v>65</v>
      </c>
      <c r="E24" s="270" t="s">
        <v>85</v>
      </c>
      <c r="F24" s="270" t="s">
        <v>148</v>
      </c>
      <c r="G24" s="270" t="s">
        <v>807</v>
      </c>
      <c r="H24" s="259"/>
      <c r="I24" s="233"/>
      <c r="J24" s="233"/>
      <c r="K24" s="233"/>
      <c r="L24" s="234"/>
      <c r="M24" s="234"/>
      <c r="N24" s="233"/>
      <c r="O24" s="233"/>
      <c r="P24" s="233"/>
      <c r="Q24" s="284"/>
      <c r="R24" s="157" t="s">
        <v>884</v>
      </c>
      <c r="S24" s="156" t="s">
        <v>75</v>
      </c>
      <c r="T24" s="157">
        <v>15</v>
      </c>
      <c r="U24" s="157">
        <v>15</v>
      </c>
      <c r="V24" s="157">
        <v>15</v>
      </c>
      <c r="W24" s="157">
        <v>15</v>
      </c>
      <c r="X24" s="157">
        <v>15</v>
      </c>
      <c r="Y24" s="157">
        <v>15</v>
      </c>
      <c r="Z24" s="157">
        <v>10</v>
      </c>
      <c r="AA24" s="159">
        <f t="shared" ref="AA24" si="3">SUM(T24:Z24)</f>
        <v>100</v>
      </c>
      <c r="AB24" s="157" t="s">
        <v>76</v>
      </c>
      <c r="AC24" s="157" t="s">
        <v>76</v>
      </c>
      <c r="AD24" s="159">
        <v>100</v>
      </c>
      <c r="AE24" s="235"/>
      <c r="AF24" s="273"/>
      <c r="AG24" s="234"/>
      <c r="AH24" s="234"/>
      <c r="AI24" s="234"/>
      <c r="AJ24" s="234"/>
      <c r="AK24" s="234"/>
      <c r="AL24" s="234"/>
      <c r="AM24" s="267"/>
      <c r="AN24" s="243"/>
      <c r="AO24" s="243"/>
      <c r="AP24" s="241">
        <v>44197</v>
      </c>
      <c r="AQ24" s="241">
        <v>44560</v>
      </c>
      <c r="AR24" s="239" t="s">
        <v>885</v>
      </c>
      <c r="AS24" s="239" t="s">
        <v>776</v>
      </c>
      <c r="AT24" s="239" t="s">
        <v>886</v>
      </c>
      <c r="AU24" s="237" t="s">
        <v>887</v>
      </c>
      <c r="AV24" s="306"/>
      <c r="AW24" s="239" t="s">
        <v>1031</v>
      </c>
      <c r="AX24" s="239" t="s">
        <v>776</v>
      </c>
      <c r="AY24" s="237" t="s">
        <v>891</v>
      </c>
    </row>
    <row r="25" spans="1:51" ht="60" customHeight="1" x14ac:dyDescent="0.3">
      <c r="A25" s="269"/>
      <c r="B25" s="233"/>
      <c r="C25" s="271"/>
      <c r="D25" s="271"/>
      <c r="E25" s="271"/>
      <c r="F25" s="271"/>
      <c r="G25" s="271"/>
      <c r="H25" s="259"/>
      <c r="I25" s="233"/>
      <c r="J25" s="233"/>
      <c r="K25" s="233"/>
      <c r="L25" s="234"/>
      <c r="M25" s="234"/>
      <c r="N25" s="233"/>
      <c r="O25" s="233"/>
      <c r="P25" s="233"/>
      <c r="Q25" s="284"/>
      <c r="R25" s="158" t="s">
        <v>806</v>
      </c>
      <c r="S25" s="140" t="s">
        <v>96</v>
      </c>
      <c r="T25" s="144">
        <v>15</v>
      </c>
      <c r="U25" s="144">
        <v>15</v>
      </c>
      <c r="V25" s="144">
        <v>15</v>
      </c>
      <c r="W25" s="144">
        <v>10</v>
      </c>
      <c r="X25" s="144">
        <v>15</v>
      </c>
      <c r="Y25" s="144">
        <v>15</v>
      </c>
      <c r="Z25" s="144">
        <v>10</v>
      </c>
      <c r="AA25" s="150">
        <f t="shared" si="1"/>
        <v>95</v>
      </c>
      <c r="AB25" s="144" t="s">
        <v>76</v>
      </c>
      <c r="AC25" s="144" t="s">
        <v>76</v>
      </c>
      <c r="AD25" s="150">
        <v>95</v>
      </c>
      <c r="AE25" s="235"/>
      <c r="AF25" s="273"/>
      <c r="AG25" s="234"/>
      <c r="AH25" s="234"/>
      <c r="AI25" s="234"/>
      <c r="AJ25" s="234"/>
      <c r="AK25" s="234"/>
      <c r="AL25" s="234"/>
      <c r="AM25" s="267"/>
      <c r="AN25" s="243"/>
      <c r="AO25" s="243"/>
      <c r="AP25" s="242"/>
      <c r="AQ25" s="242"/>
      <c r="AR25" s="240"/>
      <c r="AS25" s="240"/>
      <c r="AT25" s="240"/>
      <c r="AU25" s="238"/>
      <c r="AV25" s="306"/>
      <c r="AW25" s="240"/>
      <c r="AX25" s="240"/>
      <c r="AY25" s="238"/>
    </row>
    <row r="26" spans="1:51" ht="70.5" customHeight="1" x14ac:dyDescent="0.3">
      <c r="A26" s="269"/>
      <c r="B26" s="233"/>
      <c r="C26" s="161" t="s">
        <v>791</v>
      </c>
      <c r="D26" s="161" t="s">
        <v>65</v>
      </c>
      <c r="E26" s="161" t="s">
        <v>117</v>
      </c>
      <c r="F26" s="161" t="s">
        <v>118</v>
      </c>
      <c r="G26" s="161" t="s">
        <v>421</v>
      </c>
      <c r="H26" s="259"/>
      <c r="I26" s="233"/>
      <c r="J26" s="233"/>
      <c r="K26" s="233"/>
      <c r="L26" s="234"/>
      <c r="M26" s="234"/>
      <c r="N26" s="233"/>
      <c r="O26" s="233"/>
      <c r="P26" s="233"/>
      <c r="Q26" s="284"/>
      <c r="R26" s="157" t="s">
        <v>792</v>
      </c>
      <c r="S26" s="140" t="s">
        <v>75</v>
      </c>
      <c r="T26" s="144">
        <v>15</v>
      </c>
      <c r="U26" s="144">
        <v>15</v>
      </c>
      <c r="V26" s="144">
        <v>15</v>
      </c>
      <c r="W26" s="144">
        <v>15</v>
      </c>
      <c r="X26" s="144">
        <v>15</v>
      </c>
      <c r="Y26" s="144">
        <v>15</v>
      </c>
      <c r="Z26" s="144">
        <v>10</v>
      </c>
      <c r="AA26" s="150">
        <f t="shared" si="1"/>
        <v>100</v>
      </c>
      <c r="AB26" s="144" t="s">
        <v>76</v>
      </c>
      <c r="AC26" s="144" t="s">
        <v>76</v>
      </c>
      <c r="AD26" s="150">
        <v>100</v>
      </c>
      <c r="AE26" s="235"/>
      <c r="AF26" s="274"/>
      <c r="AG26" s="234"/>
      <c r="AH26" s="234"/>
      <c r="AI26" s="234"/>
      <c r="AJ26" s="234"/>
      <c r="AK26" s="234"/>
      <c r="AL26" s="234"/>
      <c r="AM26" s="267"/>
      <c r="AN26" s="243"/>
      <c r="AO26" s="243"/>
      <c r="AP26" s="151">
        <v>44197</v>
      </c>
      <c r="AQ26" s="151">
        <v>44560</v>
      </c>
      <c r="AR26" s="144" t="s">
        <v>794</v>
      </c>
      <c r="AS26" s="144" t="s">
        <v>776</v>
      </c>
      <c r="AT26" s="144" t="s">
        <v>803</v>
      </c>
      <c r="AU26" s="185" t="s">
        <v>793</v>
      </c>
      <c r="AV26" s="307"/>
      <c r="AW26" s="177" t="s">
        <v>888</v>
      </c>
      <c r="AX26" s="177" t="s">
        <v>776</v>
      </c>
      <c r="AY26" s="190" t="s">
        <v>889</v>
      </c>
    </row>
    <row r="27" spans="1:51" s="152" customFormat="1" ht="283.2" customHeight="1" x14ac:dyDescent="0.25">
      <c r="A27" s="258" t="s">
        <v>164</v>
      </c>
      <c r="B27" s="236" t="s">
        <v>165</v>
      </c>
      <c r="C27" s="144" t="s">
        <v>835</v>
      </c>
      <c r="D27" s="144" t="s">
        <v>65</v>
      </c>
      <c r="E27" s="144" t="s">
        <v>85</v>
      </c>
      <c r="F27" s="144" t="s">
        <v>113</v>
      </c>
      <c r="G27" s="144" t="s">
        <v>421</v>
      </c>
      <c r="H27" s="254" t="s">
        <v>166</v>
      </c>
      <c r="I27" s="236" t="s">
        <v>834</v>
      </c>
      <c r="J27" s="233" t="s">
        <v>103</v>
      </c>
      <c r="K27" s="236" t="s">
        <v>167</v>
      </c>
      <c r="L27" s="234" t="s">
        <v>105</v>
      </c>
      <c r="M27" s="234">
        <v>2</v>
      </c>
      <c r="N27" s="233" t="s">
        <v>73</v>
      </c>
      <c r="O27" s="233" t="s">
        <v>74</v>
      </c>
      <c r="P27" s="236">
        <v>5</v>
      </c>
      <c r="Q27" s="243" t="str">
        <f>IF(M27+P27=0," ",IF(OR(AND(M27=1,P27=1),AND(M27=1,P27=2),AND(M27=2,P27=2),AND(M27=2,P27=1),AND(M27=3,P27=1)),"Bajo",IF(OR(AND(M27=1,P27=3),AND(M27=2,P27=3),AND(M27=3,P27=2),AND(M27=4,P27=1)),"Moderado",IF(OR(AND(M27=1,P27=4),AND(M27=2,P27=4),AND(M27=3,P27=3),AND(M27=4,P27=2),AND(M27=4,P27=3),AND(M27=5,P27=1),AND(M27=5,P27=2)),"Alto",IF(OR(AND(M27=2,P27=5),AND(M27=3,P27=5),AND(M27=3,P27=4),AND(M27=4,P27=4),AND(M27=4,P27=5),AND(M27=5,P27=3),AND(M27=5,P27=4),AND(M27=1,P27=5),AND(M27=5,P27=5)),"Extremo","")))))</f>
        <v>Extremo</v>
      </c>
      <c r="R27" s="157" t="s">
        <v>845</v>
      </c>
      <c r="S27" s="140" t="s">
        <v>75</v>
      </c>
      <c r="T27" s="144">
        <v>15</v>
      </c>
      <c r="U27" s="144">
        <v>15</v>
      </c>
      <c r="V27" s="144">
        <v>15</v>
      </c>
      <c r="W27" s="144">
        <v>15</v>
      </c>
      <c r="X27" s="144">
        <v>15</v>
      </c>
      <c r="Y27" s="144">
        <v>15</v>
      </c>
      <c r="Z27" s="144">
        <v>10</v>
      </c>
      <c r="AA27" s="150">
        <f t="shared" si="1"/>
        <v>100</v>
      </c>
      <c r="AB27" s="144" t="s">
        <v>76</v>
      </c>
      <c r="AC27" s="144" t="s">
        <v>76</v>
      </c>
      <c r="AD27" s="150">
        <v>100</v>
      </c>
      <c r="AE27" s="268">
        <f>AVERAGE(AD28:AD30)</f>
        <v>83.333333333333329</v>
      </c>
      <c r="AF27" s="235" t="s">
        <v>97</v>
      </c>
      <c r="AG27" s="234" t="s">
        <v>78</v>
      </c>
      <c r="AH27" s="234" t="s">
        <v>79</v>
      </c>
      <c r="AI27" s="234" t="s">
        <v>163</v>
      </c>
      <c r="AJ27" s="234">
        <v>1</v>
      </c>
      <c r="AK27" s="234" t="s">
        <v>74</v>
      </c>
      <c r="AL27" s="234">
        <v>5</v>
      </c>
      <c r="AM27" s="243" t="str">
        <f>IF(AJ27+AL27=0," ",IF(OR(AND(AJ27=1,AL27=1),AND(AJ27=1,AL27=2),AND(AJ27=2,AL27=2),AND(AJ27=2,AL27=1),AND(AJ27=3,AL27=1)),"Bajo",IF(OR(AND(AJ27=1,AL27=3),AND(AJ27=2,AL27=3),AND(AJ27=3,AL27=2),AND(AJ27=4,AL27=1)),"Moderado",IF(OR(AND(AJ27=1,AL27=4),AND(AJ27=2,AL27=4),AND(AJ27=3,AL27=3),AND(AJ27=4,AL27=2),AND(AJ27=4,AL27=3),AND(AJ27=5,AL27=1),AND(AJ27=5,AL27=2)),"Alto",IF(OR(AND(AJ27=2,AL27=5),AND(AJ27=1,AL27=5),AND(AJ27=3,AL27=5),AND(AJ27=3,AL27=4),AND(AJ27=4,AL27=4),AND(AJ27=4,AL27=5),AND(AJ27=5,AL27=3),AND(AJ27=5,AL27=4),AND(AJ27=5,AL27=5)),"Extremo","")))))</f>
        <v>Extremo</v>
      </c>
      <c r="AN27" s="243" t="s">
        <v>168</v>
      </c>
      <c r="AO27" s="243" t="s">
        <v>81</v>
      </c>
      <c r="AP27" s="151">
        <v>44197</v>
      </c>
      <c r="AQ27" s="151">
        <v>44560</v>
      </c>
      <c r="AR27" s="144" t="s">
        <v>838</v>
      </c>
      <c r="AS27" s="144" t="s">
        <v>776</v>
      </c>
      <c r="AT27" s="144" t="s">
        <v>839</v>
      </c>
      <c r="AU27" s="185" t="s">
        <v>840</v>
      </c>
      <c r="AV27" s="177" t="s">
        <v>872</v>
      </c>
      <c r="AW27" s="174" t="s">
        <v>874</v>
      </c>
      <c r="AX27" s="174" t="s">
        <v>776</v>
      </c>
      <c r="AY27" s="172" t="s">
        <v>873</v>
      </c>
    </row>
    <row r="28" spans="1:51" s="152" customFormat="1" ht="157.80000000000001" customHeight="1" x14ac:dyDescent="0.25">
      <c r="A28" s="258"/>
      <c r="B28" s="236"/>
      <c r="C28" s="144" t="s">
        <v>836</v>
      </c>
      <c r="D28" s="144" t="s">
        <v>150</v>
      </c>
      <c r="E28" s="144" t="s">
        <v>117</v>
      </c>
      <c r="F28" s="144" t="s">
        <v>113</v>
      </c>
      <c r="G28" s="144" t="s">
        <v>169</v>
      </c>
      <c r="H28" s="254"/>
      <c r="I28" s="236"/>
      <c r="J28" s="233"/>
      <c r="K28" s="236"/>
      <c r="L28" s="234"/>
      <c r="M28" s="234"/>
      <c r="N28" s="233"/>
      <c r="O28" s="233"/>
      <c r="P28" s="236"/>
      <c r="Q28" s="243"/>
      <c r="R28" s="147" t="s">
        <v>837</v>
      </c>
      <c r="S28" s="140" t="s">
        <v>75</v>
      </c>
      <c r="T28" s="144">
        <v>15</v>
      </c>
      <c r="U28" s="144">
        <v>15</v>
      </c>
      <c r="V28" s="144">
        <v>15</v>
      </c>
      <c r="W28" s="144">
        <v>15</v>
      </c>
      <c r="X28" s="144">
        <v>15</v>
      </c>
      <c r="Y28" s="144">
        <v>15</v>
      </c>
      <c r="Z28" s="144">
        <v>10</v>
      </c>
      <c r="AA28" s="150">
        <f t="shared" si="1"/>
        <v>100</v>
      </c>
      <c r="AB28" s="144" t="s">
        <v>76</v>
      </c>
      <c r="AC28" s="144" t="s">
        <v>76</v>
      </c>
      <c r="AD28" s="144">
        <v>100</v>
      </c>
      <c r="AE28" s="268"/>
      <c r="AF28" s="235"/>
      <c r="AG28" s="234"/>
      <c r="AH28" s="234"/>
      <c r="AI28" s="234"/>
      <c r="AJ28" s="234"/>
      <c r="AK28" s="234"/>
      <c r="AL28" s="234"/>
      <c r="AM28" s="243"/>
      <c r="AN28" s="243"/>
      <c r="AO28" s="243"/>
      <c r="AP28" s="151">
        <v>44197</v>
      </c>
      <c r="AQ28" s="151">
        <v>44560</v>
      </c>
      <c r="AR28" s="168" t="s">
        <v>875</v>
      </c>
      <c r="AS28" s="144" t="s">
        <v>776</v>
      </c>
      <c r="AT28" s="144" t="s">
        <v>859</v>
      </c>
      <c r="AU28" s="185" t="s">
        <v>860</v>
      </c>
      <c r="AV28" s="177" t="s">
        <v>872</v>
      </c>
      <c r="AW28" s="174" t="s">
        <v>876</v>
      </c>
      <c r="AX28" s="174" t="s">
        <v>776</v>
      </c>
      <c r="AY28" s="185" t="s">
        <v>877</v>
      </c>
    </row>
    <row r="29" spans="1:51" s="152" customFormat="1" ht="174.6" customHeight="1" x14ac:dyDescent="0.25">
      <c r="A29" s="258"/>
      <c r="B29" s="236"/>
      <c r="C29" s="144" t="s">
        <v>841</v>
      </c>
      <c r="D29" s="144" t="s">
        <v>65</v>
      </c>
      <c r="E29" s="144" t="s">
        <v>66</v>
      </c>
      <c r="F29" s="144" t="s">
        <v>67</v>
      </c>
      <c r="G29" s="144" t="s">
        <v>421</v>
      </c>
      <c r="H29" s="254"/>
      <c r="I29" s="236"/>
      <c r="J29" s="233"/>
      <c r="K29" s="236"/>
      <c r="L29" s="234"/>
      <c r="M29" s="234"/>
      <c r="N29" s="233"/>
      <c r="O29" s="233"/>
      <c r="P29" s="236"/>
      <c r="Q29" s="243"/>
      <c r="R29" s="147" t="s">
        <v>844</v>
      </c>
      <c r="S29" s="140" t="s">
        <v>75</v>
      </c>
      <c r="T29" s="144">
        <v>15</v>
      </c>
      <c r="U29" s="144">
        <v>15</v>
      </c>
      <c r="V29" s="144">
        <v>15</v>
      </c>
      <c r="W29" s="144">
        <v>15</v>
      </c>
      <c r="X29" s="144">
        <v>15</v>
      </c>
      <c r="Y29" s="144">
        <v>15</v>
      </c>
      <c r="Z29" s="144">
        <v>10</v>
      </c>
      <c r="AA29" s="150">
        <f t="shared" si="1"/>
        <v>100</v>
      </c>
      <c r="AB29" s="144" t="s">
        <v>76</v>
      </c>
      <c r="AC29" s="150" t="s">
        <v>97</v>
      </c>
      <c r="AD29" s="144">
        <v>50</v>
      </c>
      <c r="AE29" s="268"/>
      <c r="AF29" s="235"/>
      <c r="AG29" s="234"/>
      <c r="AH29" s="234"/>
      <c r="AI29" s="234"/>
      <c r="AJ29" s="234"/>
      <c r="AK29" s="234"/>
      <c r="AL29" s="234"/>
      <c r="AM29" s="243"/>
      <c r="AN29" s="243"/>
      <c r="AO29" s="243"/>
      <c r="AP29" s="151">
        <v>44197</v>
      </c>
      <c r="AQ29" s="151">
        <v>44560</v>
      </c>
      <c r="AR29" s="144" t="s">
        <v>842</v>
      </c>
      <c r="AS29" s="144" t="s">
        <v>776</v>
      </c>
      <c r="AT29" s="144" t="s">
        <v>861</v>
      </c>
      <c r="AU29" s="185" t="s">
        <v>843</v>
      </c>
      <c r="AV29" s="177" t="s">
        <v>872</v>
      </c>
      <c r="AW29" s="174" t="s">
        <v>878</v>
      </c>
      <c r="AX29" s="174" t="s">
        <v>776</v>
      </c>
      <c r="AY29" s="185" t="s">
        <v>879</v>
      </c>
    </row>
    <row r="30" spans="1:51" s="152" customFormat="1" ht="224.4" customHeight="1" x14ac:dyDescent="0.25">
      <c r="A30" s="278" t="s">
        <v>171</v>
      </c>
      <c r="B30" s="233" t="s">
        <v>172</v>
      </c>
      <c r="C30" s="200" t="s">
        <v>785</v>
      </c>
      <c r="D30" s="147" t="s">
        <v>65</v>
      </c>
      <c r="E30" s="147" t="s">
        <v>85</v>
      </c>
      <c r="F30" s="147" t="s">
        <v>94</v>
      </c>
      <c r="G30" s="147" t="s">
        <v>421</v>
      </c>
      <c r="H30" s="259" t="s">
        <v>173</v>
      </c>
      <c r="I30" s="233" t="s">
        <v>174</v>
      </c>
      <c r="J30" s="233" t="s">
        <v>175</v>
      </c>
      <c r="K30" s="233" t="s">
        <v>176</v>
      </c>
      <c r="L30" s="234" t="s">
        <v>72</v>
      </c>
      <c r="M30" s="234">
        <v>3</v>
      </c>
      <c r="N30" s="233" t="s">
        <v>73</v>
      </c>
      <c r="O30" s="233">
        <v>5</v>
      </c>
      <c r="P30" s="233">
        <v>5</v>
      </c>
      <c r="Q30" s="243" t="str">
        <f>IF(M30+P30=0," ",IF(OR(AND(M30=1,P30=1),AND(M30=1,P30=2),AND(M30=2,P30=2),AND(M30=2,P30=1),AND(M30=3,P30=1)),"Bajo",IF(OR(AND(M30=1,P30=3),AND(M30=2,P30=3),AND(M30=3,P30=2),AND(M30=4,P30=1)),"Moderado",IF(OR(AND(M30=1,P30=4),AND(M30=2,P30=4),AND(M30=3,P30=3),AND(M30=4,P30=2),AND(M30=4,P30=3),AND(M30=5,P30=1),AND(M30=5,P30=2)),"Alto",IF(OR(AND(M30=2,P30=5),AND(M30=3,P30=5),AND(M30=3,P30=4),AND(M30=4,P30=4),AND(M30=4,P30=5),AND(M30=5,P30=3),AND(M30=5,P30=4),AND(M30=1,P30=5),AND(M30=5,P30=5)),"Extremo","")))))</f>
        <v>Extremo</v>
      </c>
      <c r="R30" s="147" t="s">
        <v>912</v>
      </c>
      <c r="S30" s="140" t="s">
        <v>75</v>
      </c>
      <c r="T30" s="144">
        <v>15</v>
      </c>
      <c r="U30" s="144">
        <v>15</v>
      </c>
      <c r="V30" s="144">
        <v>15</v>
      </c>
      <c r="W30" s="144">
        <v>15</v>
      </c>
      <c r="X30" s="144">
        <v>15</v>
      </c>
      <c r="Y30" s="144">
        <v>15</v>
      </c>
      <c r="Z30" s="144">
        <v>10</v>
      </c>
      <c r="AA30" s="150">
        <f t="shared" si="1"/>
        <v>100</v>
      </c>
      <c r="AB30" s="144" t="s">
        <v>76</v>
      </c>
      <c r="AC30" s="200" t="s">
        <v>76</v>
      </c>
      <c r="AD30" s="144">
        <v>100</v>
      </c>
      <c r="AE30" s="256">
        <f>AVERAGE(AD31:AD37)</f>
        <v>100</v>
      </c>
      <c r="AF30" s="233" t="s">
        <v>97</v>
      </c>
      <c r="AG30" s="234" t="s">
        <v>78</v>
      </c>
      <c r="AH30" s="234" t="s">
        <v>78</v>
      </c>
      <c r="AI30" s="234" t="s">
        <v>105</v>
      </c>
      <c r="AJ30" s="234">
        <v>2</v>
      </c>
      <c r="AK30" s="234" t="s">
        <v>107</v>
      </c>
      <c r="AL30" s="234">
        <v>4</v>
      </c>
      <c r="AM30" s="243" t="str">
        <f>IF(AJ30+AL30=0," ",IF(OR(AND(AJ30=1,AL30=1),AND(AJ30=1,AL30=2),AND(AJ30=2,AL30=2),AND(AJ30=2,AL30=1),AND(AJ30=3,AL30=1)),"Bajo",IF(OR(AND(AJ30=1,AL30=3),AND(AJ30=2,AL30=3),AND(AJ30=3,AL30=2),AND(AJ30=4,AL30=1)),"Moderado",IF(OR(AND(AJ30=1,AL30=4),AND(AJ30=2,AL30=4),AND(AJ30=3,AL30=3),AND(AJ30=4,AL30=2),AND(AJ30=4,AL30=3),AND(AJ30=5,AL30=1),AND(AJ30=5,AL30=2)),"Alto",IF(OR(AND(AJ30=2,AL30=5),AND(AJ30=1,AL30=5),AND(AJ30=3,AL30=5),AND(AJ30=3,AL30=4),AND(AJ30=4,AL30=4),AND(AJ30=4,AL30=5),AND(AJ30=5,AL30=3),AND(AJ30=5,AL30=4),AND(AJ30=5,AL30=5)),"Extremo","")))))</f>
        <v>Alto</v>
      </c>
      <c r="AN30" s="243" t="s">
        <v>177</v>
      </c>
      <c r="AO30" s="243" t="s">
        <v>81</v>
      </c>
      <c r="AP30" s="151">
        <v>44197</v>
      </c>
      <c r="AQ30" s="151">
        <v>44560</v>
      </c>
      <c r="AR30" s="147" t="s">
        <v>913</v>
      </c>
      <c r="AS30" s="147" t="s">
        <v>178</v>
      </c>
      <c r="AT30" s="147" t="s">
        <v>914</v>
      </c>
      <c r="AU30" s="186" t="s">
        <v>915</v>
      </c>
      <c r="AV30" s="239" t="s">
        <v>872</v>
      </c>
      <c r="AW30" s="217" t="s">
        <v>916</v>
      </c>
      <c r="AX30" s="217" t="s">
        <v>178</v>
      </c>
      <c r="AY30" s="186" t="s">
        <v>1001</v>
      </c>
    </row>
    <row r="31" spans="1:51" s="152" customFormat="1" ht="175.2" customHeight="1" x14ac:dyDescent="0.25">
      <c r="A31" s="278"/>
      <c r="B31" s="233"/>
      <c r="C31" s="233" t="s">
        <v>179</v>
      </c>
      <c r="D31" s="233" t="s">
        <v>65</v>
      </c>
      <c r="E31" s="233" t="s">
        <v>85</v>
      </c>
      <c r="F31" s="233" t="s">
        <v>94</v>
      </c>
      <c r="G31" s="233" t="s">
        <v>421</v>
      </c>
      <c r="H31" s="259"/>
      <c r="I31" s="233"/>
      <c r="J31" s="233"/>
      <c r="K31" s="233"/>
      <c r="L31" s="234"/>
      <c r="M31" s="234"/>
      <c r="N31" s="233"/>
      <c r="O31" s="233"/>
      <c r="P31" s="233"/>
      <c r="Q31" s="243"/>
      <c r="R31" s="200" t="s">
        <v>908</v>
      </c>
      <c r="S31" s="140" t="s">
        <v>75</v>
      </c>
      <c r="T31" s="147">
        <v>15</v>
      </c>
      <c r="U31" s="147">
        <v>15</v>
      </c>
      <c r="V31" s="147">
        <v>15</v>
      </c>
      <c r="W31" s="147">
        <v>15</v>
      </c>
      <c r="X31" s="147">
        <v>15</v>
      </c>
      <c r="Y31" s="147">
        <v>15</v>
      </c>
      <c r="Z31" s="147">
        <v>10</v>
      </c>
      <c r="AA31" s="147">
        <f t="shared" si="1"/>
        <v>100</v>
      </c>
      <c r="AB31" s="203" t="s">
        <v>76</v>
      </c>
      <c r="AC31" s="200" t="s">
        <v>76</v>
      </c>
      <c r="AD31" s="203">
        <v>100</v>
      </c>
      <c r="AE31" s="256"/>
      <c r="AF31" s="233"/>
      <c r="AG31" s="234"/>
      <c r="AH31" s="234"/>
      <c r="AI31" s="234"/>
      <c r="AJ31" s="234"/>
      <c r="AK31" s="234"/>
      <c r="AL31" s="234"/>
      <c r="AM31" s="243"/>
      <c r="AN31" s="243"/>
      <c r="AO31" s="243"/>
      <c r="AP31" s="151">
        <v>44197</v>
      </c>
      <c r="AQ31" s="151">
        <v>44560</v>
      </c>
      <c r="AR31" s="270" t="s">
        <v>180</v>
      </c>
      <c r="AS31" s="270" t="s">
        <v>178</v>
      </c>
      <c r="AT31" s="270" t="s">
        <v>907</v>
      </c>
      <c r="AU31" s="260" t="s">
        <v>917</v>
      </c>
      <c r="AV31" s="263"/>
      <c r="AW31" s="270" t="s">
        <v>180</v>
      </c>
      <c r="AX31" s="270" t="s">
        <v>178</v>
      </c>
      <c r="AY31" s="260" t="s">
        <v>917</v>
      </c>
    </row>
    <row r="32" spans="1:51" s="152" customFormat="1" ht="66" customHeight="1" x14ac:dyDescent="0.25">
      <c r="A32" s="278"/>
      <c r="B32" s="233"/>
      <c r="C32" s="233"/>
      <c r="D32" s="233"/>
      <c r="E32" s="233"/>
      <c r="F32" s="233"/>
      <c r="G32" s="233"/>
      <c r="H32" s="259"/>
      <c r="I32" s="233"/>
      <c r="J32" s="233"/>
      <c r="K32" s="233"/>
      <c r="L32" s="234"/>
      <c r="M32" s="234"/>
      <c r="N32" s="233"/>
      <c r="O32" s="233"/>
      <c r="P32" s="233"/>
      <c r="Q32" s="243"/>
      <c r="R32" s="270" t="s">
        <v>181</v>
      </c>
      <c r="S32" s="234" t="s">
        <v>75</v>
      </c>
      <c r="T32" s="233">
        <v>15</v>
      </c>
      <c r="U32" s="233">
        <v>15</v>
      </c>
      <c r="V32" s="233">
        <v>15</v>
      </c>
      <c r="W32" s="233">
        <v>15</v>
      </c>
      <c r="X32" s="233">
        <v>15</v>
      </c>
      <c r="Y32" s="233">
        <v>15</v>
      </c>
      <c r="Z32" s="233">
        <v>10</v>
      </c>
      <c r="AA32" s="233">
        <f t="shared" si="1"/>
        <v>100</v>
      </c>
      <c r="AB32" s="233" t="s">
        <v>76</v>
      </c>
      <c r="AC32" s="233" t="s">
        <v>76</v>
      </c>
      <c r="AD32" s="233">
        <v>100</v>
      </c>
      <c r="AE32" s="256"/>
      <c r="AF32" s="233"/>
      <c r="AG32" s="234"/>
      <c r="AH32" s="234"/>
      <c r="AI32" s="234"/>
      <c r="AJ32" s="234"/>
      <c r="AK32" s="234"/>
      <c r="AL32" s="234"/>
      <c r="AM32" s="243"/>
      <c r="AN32" s="243"/>
      <c r="AO32" s="243"/>
      <c r="AP32" s="151">
        <v>44197</v>
      </c>
      <c r="AQ32" s="151">
        <v>44560</v>
      </c>
      <c r="AR32" s="271"/>
      <c r="AS32" s="271"/>
      <c r="AT32" s="271"/>
      <c r="AU32" s="262"/>
      <c r="AV32" s="263"/>
      <c r="AW32" s="271"/>
      <c r="AX32" s="271"/>
      <c r="AY32" s="262"/>
    </row>
    <row r="33" spans="1:51" s="152" customFormat="1" ht="72" customHeight="1" x14ac:dyDescent="0.25">
      <c r="A33" s="278"/>
      <c r="B33" s="233"/>
      <c r="C33" s="233"/>
      <c r="D33" s="233"/>
      <c r="E33" s="233"/>
      <c r="F33" s="233"/>
      <c r="G33" s="233"/>
      <c r="H33" s="259"/>
      <c r="I33" s="233"/>
      <c r="J33" s="233"/>
      <c r="K33" s="233"/>
      <c r="L33" s="234"/>
      <c r="M33" s="234"/>
      <c r="N33" s="233"/>
      <c r="O33" s="233"/>
      <c r="P33" s="233"/>
      <c r="Q33" s="243"/>
      <c r="R33" s="271"/>
      <c r="S33" s="234"/>
      <c r="T33" s="233"/>
      <c r="U33" s="233"/>
      <c r="V33" s="233"/>
      <c r="W33" s="233"/>
      <c r="X33" s="233"/>
      <c r="Y33" s="233"/>
      <c r="Z33" s="233"/>
      <c r="AA33" s="233"/>
      <c r="AB33" s="233"/>
      <c r="AC33" s="233"/>
      <c r="AD33" s="233"/>
      <c r="AE33" s="256"/>
      <c r="AF33" s="233"/>
      <c r="AG33" s="234"/>
      <c r="AH33" s="234"/>
      <c r="AI33" s="234"/>
      <c r="AJ33" s="234"/>
      <c r="AK33" s="234"/>
      <c r="AL33" s="234"/>
      <c r="AM33" s="243"/>
      <c r="AN33" s="243"/>
      <c r="AO33" s="243"/>
      <c r="AP33" s="151">
        <v>44197</v>
      </c>
      <c r="AQ33" s="151">
        <v>44560</v>
      </c>
      <c r="AR33" s="147" t="s">
        <v>182</v>
      </c>
      <c r="AS33" s="147" t="s">
        <v>178</v>
      </c>
      <c r="AT33" s="147" t="s">
        <v>183</v>
      </c>
      <c r="AU33" s="185" t="s">
        <v>184</v>
      </c>
      <c r="AV33" s="263"/>
      <c r="AW33" s="215" t="s">
        <v>182</v>
      </c>
      <c r="AX33" s="215" t="s">
        <v>178</v>
      </c>
      <c r="AY33" s="214" t="s">
        <v>1002</v>
      </c>
    </row>
    <row r="34" spans="1:51" s="152" customFormat="1" ht="68.25" customHeight="1" x14ac:dyDescent="0.25">
      <c r="A34" s="278"/>
      <c r="B34" s="233"/>
      <c r="C34" s="147" t="s">
        <v>185</v>
      </c>
      <c r="D34" s="147" t="s">
        <v>65</v>
      </c>
      <c r="E34" s="147" t="s">
        <v>66</v>
      </c>
      <c r="F34" s="147" t="s">
        <v>67</v>
      </c>
      <c r="G34" s="147" t="s">
        <v>421</v>
      </c>
      <c r="H34" s="259"/>
      <c r="I34" s="233"/>
      <c r="J34" s="233"/>
      <c r="K34" s="233"/>
      <c r="L34" s="234"/>
      <c r="M34" s="234"/>
      <c r="N34" s="233"/>
      <c r="O34" s="233"/>
      <c r="P34" s="233"/>
      <c r="Q34" s="243"/>
      <c r="R34" s="147" t="s">
        <v>786</v>
      </c>
      <c r="S34" s="140" t="s">
        <v>75</v>
      </c>
      <c r="T34" s="147">
        <v>15</v>
      </c>
      <c r="U34" s="147">
        <v>15</v>
      </c>
      <c r="V34" s="147">
        <v>15</v>
      </c>
      <c r="W34" s="147">
        <v>15</v>
      </c>
      <c r="X34" s="147">
        <v>15</v>
      </c>
      <c r="Y34" s="147">
        <v>15</v>
      </c>
      <c r="Z34" s="147">
        <v>10</v>
      </c>
      <c r="AA34" s="147">
        <f t="shared" ref="AA34:AA44" si="4">SUM(T34:Z34)</f>
        <v>100</v>
      </c>
      <c r="AB34" s="147" t="s">
        <v>76</v>
      </c>
      <c r="AC34" s="147" t="s">
        <v>76</v>
      </c>
      <c r="AD34" s="147">
        <v>100</v>
      </c>
      <c r="AE34" s="256"/>
      <c r="AF34" s="233"/>
      <c r="AG34" s="234"/>
      <c r="AH34" s="234"/>
      <c r="AI34" s="234"/>
      <c r="AJ34" s="234"/>
      <c r="AK34" s="234"/>
      <c r="AL34" s="234"/>
      <c r="AM34" s="243"/>
      <c r="AN34" s="243"/>
      <c r="AO34" s="243"/>
      <c r="AP34" s="151">
        <v>44197</v>
      </c>
      <c r="AQ34" s="151">
        <v>44560</v>
      </c>
      <c r="AR34" s="147" t="s">
        <v>919</v>
      </c>
      <c r="AS34" s="147" t="s">
        <v>178</v>
      </c>
      <c r="AT34" s="147" t="s">
        <v>186</v>
      </c>
      <c r="AU34" s="186" t="s">
        <v>187</v>
      </c>
      <c r="AV34" s="263"/>
      <c r="AW34" s="208" t="s">
        <v>920</v>
      </c>
      <c r="AX34" s="208" t="s">
        <v>178</v>
      </c>
      <c r="AY34" s="208" t="s">
        <v>947</v>
      </c>
    </row>
    <row r="35" spans="1:51" s="152" customFormat="1" ht="96.75" customHeight="1" x14ac:dyDescent="0.25">
      <c r="A35" s="278"/>
      <c r="B35" s="233"/>
      <c r="C35" s="147" t="s">
        <v>188</v>
      </c>
      <c r="D35" s="147" t="s">
        <v>65</v>
      </c>
      <c r="E35" s="147" t="s">
        <v>66</v>
      </c>
      <c r="F35" s="147" t="s">
        <v>67</v>
      </c>
      <c r="G35" s="147" t="s">
        <v>421</v>
      </c>
      <c r="H35" s="259"/>
      <c r="I35" s="233"/>
      <c r="J35" s="233"/>
      <c r="K35" s="233"/>
      <c r="L35" s="234"/>
      <c r="M35" s="234"/>
      <c r="N35" s="233"/>
      <c r="O35" s="233"/>
      <c r="P35" s="233"/>
      <c r="Q35" s="243"/>
      <c r="R35" s="147" t="s">
        <v>189</v>
      </c>
      <c r="S35" s="140" t="s">
        <v>75</v>
      </c>
      <c r="T35" s="147">
        <v>15</v>
      </c>
      <c r="U35" s="147">
        <v>15</v>
      </c>
      <c r="V35" s="147">
        <v>15</v>
      </c>
      <c r="W35" s="147">
        <v>15</v>
      </c>
      <c r="X35" s="147">
        <v>15</v>
      </c>
      <c r="Y35" s="147">
        <v>15</v>
      </c>
      <c r="Z35" s="147">
        <v>10</v>
      </c>
      <c r="AA35" s="147">
        <f t="shared" si="4"/>
        <v>100</v>
      </c>
      <c r="AB35" s="147" t="s">
        <v>76</v>
      </c>
      <c r="AC35" s="147" t="s">
        <v>76</v>
      </c>
      <c r="AD35" s="147">
        <v>100</v>
      </c>
      <c r="AE35" s="256"/>
      <c r="AF35" s="233"/>
      <c r="AG35" s="234"/>
      <c r="AH35" s="234"/>
      <c r="AI35" s="234"/>
      <c r="AJ35" s="234"/>
      <c r="AK35" s="234"/>
      <c r="AL35" s="234"/>
      <c r="AM35" s="243"/>
      <c r="AN35" s="243"/>
      <c r="AO35" s="243"/>
      <c r="AP35" s="151">
        <v>44197</v>
      </c>
      <c r="AQ35" s="151">
        <v>44560</v>
      </c>
      <c r="AR35" s="147" t="s">
        <v>909</v>
      </c>
      <c r="AS35" s="147" t="s">
        <v>178</v>
      </c>
      <c r="AT35" s="147" t="s">
        <v>910</v>
      </c>
      <c r="AU35" s="185" t="s">
        <v>170</v>
      </c>
      <c r="AV35" s="263"/>
      <c r="AW35" s="208" t="s">
        <v>918</v>
      </c>
      <c r="AX35" s="208" t="s">
        <v>178</v>
      </c>
      <c r="AY35" s="205" t="s">
        <v>421</v>
      </c>
    </row>
    <row r="36" spans="1:51" s="152" customFormat="1" ht="68.25" customHeight="1" x14ac:dyDescent="0.25">
      <c r="A36" s="278"/>
      <c r="B36" s="233"/>
      <c r="C36" s="147" t="s">
        <v>190</v>
      </c>
      <c r="D36" s="147" t="s">
        <v>65</v>
      </c>
      <c r="E36" s="147" t="s">
        <v>117</v>
      </c>
      <c r="F36" s="147" t="s">
        <v>118</v>
      </c>
      <c r="G36" s="147" t="s">
        <v>191</v>
      </c>
      <c r="H36" s="259"/>
      <c r="I36" s="233"/>
      <c r="J36" s="233"/>
      <c r="K36" s="233"/>
      <c r="L36" s="234"/>
      <c r="M36" s="234"/>
      <c r="N36" s="233"/>
      <c r="O36" s="233"/>
      <c r="P36" s="233"/>
      <c r="Q36" s="243"/>
      <c r="R36" s="147" t="s">
        <v>192</v>
      </c>
      <c r="S36" s="140" t="s">
        <v>75</v>
      </c>
      <c r="T36" s="147">
        <v>15</v>
      </c>
      <c r="U36" s="147">
        <v>15</v>
      </c>
      <c r="V36" s="147">
        <v>15</v>
      </c>
      <c r="W36" s="147">
        <v>15</v>
      </c>
      <c r="X36" s="147">
        <v>15</v>
      </c>
      <c r="Y36" s="147">
        <v>15</v>
      </c>
      <c r="Z36" s="147">
        <v>10</v>
      </c>
      <c r="AA36" s="200">
        <f t="shared" ref="AA36" si="5">SUM(T36:Z36)</f>
        <v>100</v>
      </c>
      <c r="AB36" s="200" t="s">
        <v>76</v>
      </c>
      <c r="AC36" s="200" t="s">
        <v>76</v>
      </c>
      <c r="AD36" s="200">
        <v>100</v>
      </c>
      <c r="AE36" s="256"/>
      <c r="AF36" s="233"/>
      <c r="AG36" s="234"/>
      <c r="AH36" s="234"/>
      <c r="AI36" s="234"/>
      <c r="AJ36" s="234"/>
      <c r="AK36" s="234"/>
      <c r="AL36" s="234"/>
      <c r="AM36" s="243"/>
      <c r="AN36" s="243"/>
      <c r="AO36" s="243"/>
      <c r="AP36" s="151">
        <v>44197</v>
      </c>
      <c r="AQ36" s="151">
        <v>44560</v>
      </c>
      <c r="AR36" s="147" t="s">
        <v>193</v>
      </c>
      <c r="AS36" s="147" t="s">
        <v>178</v>
      </c>
      <c r="AT36" s="147" t="s">
        <v>911</v>
      </c>
      <c r="AU36" s="186" t="s">
        <v>187</v>
      </c>
      <c r="AV36" s="240"/>
      <c r="AW36" s="208" t="s">
        <v>193</v>
      </c>
      <c r="AX36" s="208" t="s">
        <v>178</v>
      </c>
      <c r="AY36" s="186" t="s">
        <v>948</v>
      </c>
    </row>
    <row r="37" spans="1:51" s="152" customFormat="1" ht="128.4" customHeight="1" x14ac:dyDescent="0.25">
      <c r="A37" s="257" t="s">
        <v>194</v>
      </c>
      <c r="B37" s="236" t="s">
        <v>195</v>
      </c>
      <c r="C37" s="144" t="s">
        <v>196</v>
      </c>
      <c r="D37" s="144" t="s">
        <v>65</v>
      </c>
      <c r="E37" s="144" t="s">
        <v>85</v>
      </c>
      <c r="F37" s="144" t="s">
        <v>94</v>
      </c>
      <c r="G37" s="144" t="s">
        <v>421</v>
      </c>
      <c r="H37" s="254" t="s">
        <v>197</v>
      </c>
      <c r="I37" s="233" t="s">
        <v>198</v>
      </c>
      <c r="J37" s="233" t="s">
        <v>175</v>
      </c>
      <c r="K37" s="236" t="s">
        <v>199</v>
      </c>
      <c r="L37" s="234" t="s">
        <v>200</v>
      </c>
      <c r="M37" s="234">
        <v>4</v>
      </c>
      <c r="N37" s="233" t="s">
        <v>106</v>
      </c>
      <c r="O37" s="233" t="s">
        <v>107</v>
      </c>
      <c r="P37" s="234">
        <v>4</v>
      </c>
      <c r="Q37" s="243" t="str">
        <f>IF(M37+P37=0," ",IF(OR(AND(M37=1,P37=1),AND(M37=1,P37=2),AND(M37=2,P37=2),AND(M37=2,P37=1),AND(M37=3,P37=1)),"Bajo",IF(OR(AND(M37=1,P37=3),AND(M37=2,P37=3),AND(M37=3,P37=2),AND(M37=4,P37=1)),"Moderado",IF(OR(AND(M37=1,P37=4),AND(M37=2,P37=4),AND(M37=3,P37=3),AND(M37=4,P37=2),AND(M37=4,P37=3),AND(M37=5,P37=1),AND(M37=5,P37=2)),"Alto",IF(OR(AND(M37=2,P37=5),AND(M37=3,P37=5),AND(M37=3,P37=4),AND(M37=4,P37=4),AND(M37=4,P37=5),AND(M37=5,P37=3),AND(M37=5,P37=4),AND(M37=1,P37=5),AND(M37=5,P37=5)),"Extremo","")))))</f>
        <v>Extremo</v>
      </c>
      <c r="R37" s="144" t="s">
        <v>201</v>
      </c>
      <c r="S37" s="140" t="s">
        <v>75</v>
      </c>
      <c r="T37" s="147">
        <v>15</v>
      </c>
      <c r="U37" s="147">
        <v>15</v>
      </c>
      <c r="V37" s="147">
        <v>15</v>
      </c>
      <c r="W37" s="147">
        <v>15</v>
      </c>
      <c r="X37" s="147">
        <v>15</v>
      </c>
      <c r="Y37" s="147">
        <v>15</v>
      </c>
      <c r="Z37" s="147">
        <v>10</v>
      </c>
      <c r="AA37" s="147">
        <f t="shared" si="4"/>
        <v>100</v>
      </c>
      <c r="AB37" s="147" t="s">
        <v>76</v>
      </c>
      <c r="AC37" s="147" t="s">
        <v>76</v>
      </c>
      <c r="AD37" s="147">
        <v>100</v>
      </c>
      <c r="AE37" s="268">
        <f>AVERAGE(AD38:AD40)</f>
        <v>100</v>
      </c>
      <c r="AF37" s="268" t="s">
        <v>76</v>
      </c>
      <c r="AG37" s="268" t="s">
        <v>78</v>
      </c>
      <c r="AH37" s="268" t="s">
        <v>79</v>
      </c>
      <c r="AI37" s="268" t="s">
        <v>105</v>
      </c>
      <c r="AJ37" s="268">
        <v>2</v>
      </c>
      <c r="AK37" s="234" t="s">
        <v>127</v>
      </c>
      <c r="AL37" s="268">
        <v>3</v>
      </c>
      <c r="AM37" s="243" t="str">
        <f>IF(AJ37+AL37=0," ",IF(OR(AND(AJ37=1,AL37=1),AND(AJ37=1,AL37=2),AND(AJ37=2,AL37=2),AND(AJ37=2,AL37=1),AND(AJ37=3,AL37=1)),"Bajo",IF(OR(AND(AJ37=1,AL37=3),AND(AJ37=2,AL37=3),AND(AJ37=3,AL37=2),AND(AJ37=4,AL37=1)),"Moderado",IF(OR(AND(AJ37=1,AL37=4),AND(AJ37=2,AL37=4),AND(AJ37=3,AL37=3),AND(AJ37=4,AL37=2),AND(AJ37=4,AL37=3),AND(AJ37=5,AL37=1),AND(AJ37=5,AL37=2)),"Alto",IF(OR(AND(AJ37=2,AL37=5),AND(AJ37=1,AL37=5),AND(AJ37=3,AL37=5),AND(AJ37=3,AL37=4),AND(AJ37=4,AL37=4),AND(AJ37=4,AL37=5),AND(AJ37=5,AL37=3),AND(AJ37=5,AL37=4),AND(AJ37=5,AL37=5)),"Extremo","")))))</f>
        <v>Moderado</v>
      </c>
      <c r="AN37" s="243" t="s">
        <v>202</v>
      </c>
      <c r="AO37" s="243" t="s">
        <v>81</v>
      </c>
      <c r="AP37" s="151">
        <v>44197</v>
      </c>
      <c r="AQ37" s="151">
        <v>44560</v>
      </c>
      <c r="AR37" s="144" t="s">
        <v>1005</v>
      </c>
      <c r="AS37" s="144" t="s">
        <v>203</v>
      </c>
      <c r="AT37" s="144" t="s">
        <v>204</v>
      </c>
      <c r="AU37" s="185" t="s">
        <v>1004</v>
      </c>
      <c r="AV37" s="239" t="s">
        <v>872</v>
      </c>
      <c r="AW37" s="216" t="s">
        <v>1006</v>
      </c>
      <c r="AX37" s="216" t="s">
        <v>203</v>
      </c>
      <c r="AY37" s="209" t="s">
        <v>421</v>
      </c>
    </row>
    <row r="38" spans="1:51" s="152" customFormat="1" ht="68.25" customHeight="1" x14ac:dyDescent="0.25">
      <c r="A38" s="257"/>
      <c r="B38" s="236"/>
      <c r="C38" s="144" t="s">
        <v>206</v>
      </c>
      <c r="D38" s="144" t="s">
        <v>65</v>
      </c>
      <c r="E38" s="144" t="s">
        <v>85</v>
      </c>
      <c r="F38" s="144" t="s">
        <v>94</v>
      </c>
      <c r="G38" s="144" t="s">
        <v>421</v>
      </c>
      <c r="H38" s="254"/>
      <c r="I38" s="233"/>
      <c r="J38" s="233"/>
      <c r="K38" s="236"/>
      <c r="L38" s="234"/>
      <c r="M38" s="234"/>
      <c r="N38" s="233"/>
      <c r="O38" s="233"/>
      <c r="P38" s="234"/>
      <c r="Q38" s="243"/>
      <c r="R38" s="147" t="s">
        <v>781</v>
      </c>
      <c r="S38" s="140" t="s">
        <v>75</v>
      </c>
      <c r="T38" s="144">
        <v>15</v>
      </c>
      <c r="U38" s="144">
        <v>15</v>
      </c>
      <c r="V38" s="144">
        <v>15</v>
      </c>
      <c r="W38" s="144">
        <v>15</v>
      </c>
      <c r="X38" s="144">
        <v>15</v>
      </c>
      <c r="Y38" s="144">
        <v>15</v>
      </c>
      <c r="Z38" s="144">
        <v>10</v>
      </c>
      <c r="AA38" s="150">
        <f t="shared" si="4"/>
        <v>100</v>
      </c>
      <c r="AB38" s="144" t="s">
        <v>76</v>
      </c>
      <c r="AC38" s="144" t="s">
        <v>76</v>
      </c>
      <c r="AD38" s="150">
        <v>100</v>
      </c>
      <c r="AE38" s="268"/>
      <c r="AF38" s="268"/>
      <c r="AG38" s="268"/>
      <c r="AH38" s="268"/>
      <c r="AI38" s="268"/>
      <c r="AJ38" s="268"/>
      <c r="AK38" s="234"/>
      <c r="AL38" s="268"/>
      <c r="AM38" s="243"/>
      <c r="AN38" s="243"/>
      <c r="AO38" s="243"/>
      <c r="AP38" s="151" t="s">
        <v>777</v>
      </c>
      <c r="AQ38" s="151">
        <v>44560</v>
      </c>
      <c r="AR38" s="144" t="s">
        <v>1007</v>
      </c>
      <c r="AS38" s="144" t="s">
        <v>205</v>
      </c>
      <c r="AT38" s="144" t="s">
        <v>207</v>
      </c>
      <c r="AU38" s="185" t="s">
        <v>208</v>
      </c>
      <c r="AV38" s="263"/>
      <c r="AW38" s="216" t="s">
        <v>1009</v>
      </c>
      <c r="AX38" s="216" t="s">
        <v>205</v>
      </c>
      <c r="AY38" s="209" t="s">
        <v>421</v>
      </c>
    </row>
    <row r="39" spans="1:51" s="152" customFormat="1" ht="121.5" customHeight="1" x14ac:dyDescent="0.25">
      <c r="A39" s="257"/>
      <c r="B39" s="236"/>
      <c r="C39" s="144" t="s">
        <v>209</v>
      </c>
      <c r="D39" s="144" t="s">
        <v>65</v>
      </c>
      <c r="E39" s="144" t="s">
        <v>85</v>
      </c>
      <c r="F39" s="144" t="s">
        <v>94</v>
      </c>
      <c r="G39" s="144" t="s">
        <v>778</v>
      </c>
      <c r="H39" s="254"/>
      <c r="I39" s="233"/>
      <c r="J39" s="233"/>
      <c r="K39" s="236"/>
      <c r="L39" s="234"/>
      <c r="M39" s="234"/>
      <c r="N39" s="233"/>
      <c r="O39" s="233"/>
      <c r="P39" s="234"/>
      <c r="Q39" s="243"/>
      <c r="R39" s="144" t="s">
        <v>210</v>
      </c>
      <c r="S39" s="140" t="s">
        <v>75</v>
      </c>
      <c r="T39" s="144">
        <v>15</v>
      </c>
      <c r="U39" s="144">
        <v>15</v>
      </c>
      <c r="V39" s="144">
        <v>15</v>
      </c>
      <c r="W39" s="144">
        <v>15</v>
      </c>
      <c r="X39" s="144">
        <v>15</v>
      </c>
      <c r="Y39" s="144">
        <v>15</v>
      </c>
      <c r="Z39" s="144">
        <v>10</v>
      </c>
      <c r="AA39" s="150">
        <f t="shared" si="4"/>
        <v>100</v>
      </c>
      <c r="AB39" s="144" t="s">
        <v>76</v>
      </c>
      <c r="AC39" s="144" t="s">
        <v>76</v>
      </c>
      <c r="AD39" s="150">
        <v>100</v>
      </c>
      <c r="AE39" s="268"/>
      <c r="AF39" s="268"/>
      <c r="AG39" s="268"/>
      <c r="AH39" s="268"/>
      <c r="AI39" s="268"/>
      <c r="AJ39" s="268"/>
      <c r="AK39" s="234"/>
      <c r="AL39" s="268"/>
      <c r="AM39" s="243"/>
      <c r="AN39" s="243"/>
      <c r="AO39" s="243"/>
      <c r="AP39" s="151" t="s">
        <v>777</v>
      </c>
      <c r="AQ39" s="151">
        <v>44560</v>
      </c>
      <c r="AR39" s="144" t="s">
        <v>1008</v>
      </c>
      <c r="AS39" s="144" t="s">
        <v>205</v>
      </c>
      <c r="AT39" s="144" t="s">
        <v>211</v>
      </c>
      <c r="AU39" s="185" t="s">
        <v>212</v>
      </c>
      <c r="AV39" s="240"/>
      <c r="AW39" s="216" t="s">
        <v>1010</v>
      </c>
      <c r="AX39" s="216" t="s">
        <v>205</v>
      </c>
      <c r="AY39" s="209" t="s">
        <v>421</v>
      </c>
    </row>
    <row r="40" spans="1:51" s="152" customFormat="1" ht="114" customHeight="1" x14ac:dyDescent="0.25">
      <c r="A40" s="257"/>
      <c r="B40" s="236"/>
      <c r="C40" s="147" t="s">
        <v>213</v>
      </c>
      <c r="D40" s="147" t="s">
        <v>65</v>
      </c>
      <c r="E40" s="147" t="s">
        <v>85</v>
      </c>
      <c r="F40" s="147" t="s">
        <v>94</v>
      </c>
      <c r="G40" s="147" t="s">
        <v>421</v>
      </c>
      <c r="H40" s="259" t="s">
        <v>214</v>
      </c>
      <c r="I40" s="233" t="s">
        <v>215</v>
      </c>
      <c r="J40" s="233" t="s">
        <v>175</v>
      </c>
      <c r="K40" s="233" t="s">
        <v>216</v>
      </c>
      <c r="L40" s="234" t="s">
        <v>200</v>
      </c>
      <c r="M40" s="234">
        <v>4</v>
      </c>
      <c r="N40" s="233" t="s">
        <v>106</v>
      </c>
      <c r="O40" s="234" t="s">
        <v>127</v>
      </c>
      <c r="P40" s="268">
        <v>3</v>
      </c>
      <c r="Q40" s="243" t="str">
        <f>IF(M40+P40=0," ",IF(OR(AND(M40=1,P40=1),AND(M40=1,P40=2),AND(M40=2,P40=2),AND(M40=2,P40=1),AND(M40=3,P40=1)),"Bajo",IF(OR(AND(M40=1,P40=3),AND(M40=2,P40=3),AND(M40=3,P40=2),AND(M40=4,P40=1)),"Moderado",IF(OR(AND(M40=1,P40=4),AND(M40=2,P40=4),AND(M40=3,P40=3),AND(M40=4,P40=2),AND(M40=4,P40=3),AND(M40=5,P40=1),AND(M40=5,P40=2)),"Alto",IF(OR(AND(M40=2,P40=5),AND(M40=3,P40=5),AND(M40=3,P40=4),AND(M40=4,P40=4),AND(M40=4,P40=5),AND(M40=5,P40=3),AND(M40=5,P40=4),AND(M40=1,P40=5),AND(M40=5,P40=5)),"Extremo","")))))</f>
        <v>Alto</v>
      </c>
      <c r="R40" s="147" t="s">
        <v>217</v>
      </c>
      <c r="S40" s="140" t="s">
        <v>75</v>
      </c>
      <c r="T40" s="144">
        <v>15</v>
      </c>
      <c r="U40" s="144">
        <v>15</v>
      </c>
      <c r="V40" s="144">
        <v>15</v>
      </c>
      <c r="W40" s="144">
        <v>15</v>
      </c>
      <c r="X40" s="144">
        <v>15</v>
      </c>
      <c r="Y40" s="144">
        <v>15</v>
      </c>
      <c r="Z40" s="144">
        <v>10</v>
      </c>
      <c r="AA40" s="150">
        <f t="shared" si="4"/>
        <v>100</v>
      </c>
      <c r="AB40" s="144" t="s">
        <v>76</v>
      </c>
      <c r="AC40" s="144" t="s">
        <v>76</v>
      </c>
      <c r="AD40" s="150">
        <v>100</v>
      </c>
      <c r="AE40" s="268">
        <f>AVERAGE(AD41:AD44)</f>
        <v>75</v>
      </c>
      <c r="AF40" s="268" t="s">
        <v>97</v>
      </c>
      <c r="AG40" s="268" t="s">
        <v>78</v>
      </c>
      <c r="AH40" s="268" t="s">
        <v>79</v>
      </c>
      <c r="AI40" s="268" t="s">
        <v>72</v>
      </c>
      <c r="AJ40" s="268">
        <v>3</v>
      </c>
      <c r="AK40" s="234" t="s">
        <v>127</v>
      </c>
      <c r="AL40" s="268">
        <v>3</v>
      </c>
      <c r="AM40" s="243" t="str">
        <f>IF(AJ40+AL40=0," ",IF(OR(AND(AJ40=1,AL40=1),AND(AJ40=1,AL40=2),AND(AJ40=2,AL40=2),AND(AJ40=2,AL40=1),AND(AJ40=3,AL40=1)),"Bajo",IF(OR(AND(AJ40=1,AL40=3),AND(AJ40=2,AL40=3),AND(AJ40=3,AL40=2),AND(AJ40=4,AL40=1)),"Moderado",IF(OR(AND(AJ40=1,AL40=4),AND(AJ40=2,AL40=4),AND(AJ40=3,AL40=3),AND(AJ40=4,AL40=2),AND(AJ40=4,AL40=3),AND(AJ40=5,AL40=1),AND(AJ40=5,AL40=2)),"Alto",IF(OR(AND(AJ40=2,AL40=5),AND(AJ40=1,AL40=5),AND(AJ40=3,AL40=5),AND(AJ40=3,AL40=4),AND(AJ40=4,AL40=4),AND(AJ40=4,AL40=5),AND(AJ40=5,AL40=3),AND(AJ40=5,AL40=4),AND(AJ40=5,AL40=5)),"Extremo","")))))</f>
        <v>Alto</v>
      </c>
      <c r="AN40" s="243" t="s">
        <v>218</v>
      </c>
      <c r="AO40" s="243" t="s">
        <v>81</v>
      </c>
      <c r="AP40" s="151" t="s">
        <v>777</v>
      </c>
      <c r="AQ40" s="151">
        <v>44560</v>
      </c>
      <c r="AR40" s="144" t="s">
        <v>219</v>
      </c>
      <c r="AS40" s="144" t="s">
        <v>220</v>
      </c>
      <c r="AT40" s="144" t="s">
        <v>221</v>
      </c>
      <c r="AU40" s="185" t="s">
        <v>222</v>
      </c>
      <c r="AV40" s="239" t="s">
        <v>872</v>
      </c>
      <c r="AW40" s="221" t="s">
        <v>1014</v>
      </c>
      <c r="AX40" s="221" t="s">
        <v>220</v>
      </c>
      <c r="AY40" s="209" t="s">
        <v>1013</v>
      </c>
    </row>
    <row r="41" spans="1:51" s="152" customFormat="1" ht="86.25" customHeight="1" x14ac:dyDescent="0.25">
      <c r="A41" s="257"/>
      <c r="B41" s="236"/>
      <c r="C41" s="233" t="s">
        <v>223</v>
      </c>
      <c r="D41" s="233" t="s">
        <v>65</v>
      </c>
      <c r="E41" s="233" t="s">
        <v>66</v>
      </c>
      <c r="F41" s="233" t="s">
        <v>94</v>
      </c>
      <c r="G41" s="233" t="s">
        <v>421</v>
      </c>
      <c r="H41" s="259"/>
      <c r="I41" s="233"/>
      <c r="J41" s="233"/>
      <c r="K41" s="233"/>
      <c r="L41" s="234"/>
      <c r="M41" s="234"/>
      <c r="N41" s="233"/>
      <c r="O41" s="234"/>
      <c r="P41" s="268"/>
      <c r="Q41" s="243"/>
      <c r="R41" s="217" t="s">
        <v>224</v>
      </c>
      <c r="S41" s="140" t="s">
        <v>75</v>
      </c>
      <c r="T41" s="144">
        <v>15</v>
      </c>
      <c r="U41" s="144">
        <v>15</v>
      </c>
      <c r="V41" s="144">
        <v>15</v>
      </c>
      <c r="W41" s="144">
        <v>15</v>
      </c>
      <c r="X41" s="144">
        <v>15</v>
      </c>
      <c r="Y41" s="144">
        <v>0</v>
      </c>
      <c r="Z41" s="147">
        <v>5</v>
      </c>
      <c r="AA41" s="150">
        <f t="shared" si="4"/>
        <v>80</v>
      </c>
      <c r="AB41" s="144" t="s">
        <v>77</v>
      </c>
      <c r="AC41" s="144" t="s">
        <v>76</v>
      </c>
      <c r="AD41" s="150">
        <v>0</v>
      </c>
      <c r="AE41" s="268"/>
      <c r="AF41" s="268"/>
      <c r="AG41" s="268"/>
      <c r="AH41" s="268"/>
      <c r="AI41" s="268"/>
      <c r="AJ41" s="268"/>
      <c r="AK41" s="234"/>
      <c r="AL41" s="268"/>
      <c r="AM41" s="243"/>
      <c r="AN41" s="243"/>
      <c r="AO41" s="243"/>
      <c r="AP41" s="151">
        <v>44197</v>
      </c>
      <c r="AQ41" s="151">
        <v>44560</v>
      </c>
      <c r="AR41" s="216" t="s">
        <v>225</v>
      </c>
      <c r="AS41" s="144" t="s">
        <v>226</v>
      </c>
      <c r="AT41" s="144" t="s">
        <v>99</v>
      </c>
      <c r="AU41" s="185" t="s">
        <v>1011</v>
      </c>
      <c r="AV41" s="263"/>
      <c r="AW41" s="221" t="s">
        <v>1059</v>
      </c>
      <c r="AX41" s="221" t="s">
        <v>226</v>
      </c>
      <c r="AY41" s="209" t="s">
        <v>1012</v>
      </c>
    </row>
    <row r="42" spans="1:51" s="152" customFormat="1" ht="68.25" customHeight="1" x14ac:dyDescent="0.25">
      <c r="A42" s="257"/>
      <c r="B42" s="236"/>
      <c r="C42" s="233"/>
      <c r="D42" s="233"/>
      <c r="E42" s="233"/>
      <c r="F42" s="233"/>
      <c r="G42" s="233"/>
      <c r="H42" s="259"/>
      <c r="I42" s="233"/>
      <c r="J42" s="233"/>
      <c r="K42" s="233"/>
      <c r="L42" s="234"/>
      <c r="M42" s="234"/>
      <c r="N42" s="233"/>
      <c r="O42" s="234"/>
      <c r="P42" s="268"/>
      <c r="Q42" s="243"/>
      <c r="R42" s="147" t="s">
        <v>1018</v>
      </c>
      <c r="S42" s="140" t="s">
        <v>75</v>
      </c>
      <c r="T42" s="144">
        <v>15</v>
      </c>
      <c r="U42" s="144">
        <v>15</v>
      </c>
      <c r="V42" s="144">
        <v>15</v>
      </c>
      <c r="W42" s="144">
        <v>15</v>
      </c>
      <c r="X42" s="144">
        <v>15</v>
      </c>
      <c r="Y42" s="144">
        <v>15</v>
      </c>
      <c r="Z42" s="144">
        <v>10</v>
      </c>
      <c r="AA42" s="150">
        <f t="shared" si="4"/>
        <v>100</v>
      </c>
      <c r="AB42" s="144" t="s">
        <v>76</v>
      </c>
      <c r="AC42" s="144" t="s">
        <v>76</v>
      </c>
      <c r="AD42" s="150">
        <v>100</v>
      </c>
      <c r="AE42" s="268"/>
      <c r="AF42" s="268"/>
      <c r="AG42" s="268"/>
      <c r="AH42" s="268"/>
      <c r="AI42" s="268"/>
      <c r="AJ42" s="268"/>
      <c r="AK42" s="234"/>
      <c r="AL42" s="268"/>
      <c r="AM42" s="243"/>
      <c r="AN42" s="243"/>
      <c r="AO42" s="243"/>
      <c r="AP42" s="151">
        <v>44440</v>
      </c>
      <c r="AQ42" s="151">
        <v>44560</v>
      </c>
      <c r="AR42" s="147" t="s">
        <v>1015</v>
      </c>
      <c r="AS42" s="144" t="s">
        <v>205</v>
      </c>
      <c r="AT42" s="144" t="s">
        <v>1016</v>
      </c>
      <c r="AU42" s="185" t="s">
        <v>1017</v>
      </c>
      <c r="AV42" s="263"/>
      <c r="AW42" s="222" t="s">
        <v>1019</v>
      </c>
      <c r="AX42" s="222" t="s">
        <v>205</v>
      </c>
      <c r="AY42" s="209" t="s">
        <v>421</v>
      </c>
    </row>
    <row r="43" spans="1:51" s="152" customFormat="1" ht="68.25" customHeight="1" x14ac:dyDescent="0.25">
      <c r="A43" s="257"/>
      <c r="B43" s="236"/>
      <c r="C43" s="147" t="s">
        <v>227</v>
      </c>
      <c r="D43" s="147" t="s">
        <v>65</v>
      </c>
      <c r="E43" s="147" t="s">
        <v>85</v>
      </c>
      <c r="F43" s="147" t="s">
        <v>94</v>
      </c>
      <c r="G43" s="147" t="s">
        <v>421</v>
      </c>
      <c r="H43" s="259"/>
      <c r="I43" s="233"/>
      <c r="J43" s="233"/>
      <c r="K43" s="233"/>
      <c r="L43" s="234"/>
      <c r="M43" s="234"/>
      <c r="N43" s="233"/>
      <c r="O43" s="234"/>
      <c r="P43" s="268"/>
      <c r="Q43" s="243"/>
      <c r="R43" s="147" t="s">
        <v>228</v>
      </c>
      <c r="S43" s="218" t="s">
        <v>96</v>
      </c>
      <c r="T43" s="144">
        <v>15</v>
      </c>
      <c r="U43" s="144">
        <v>15</v>
      </c>
      <c r="V43" s="144">
        <v>15</v>
      </c>
      <c r="W43" s="144">
        <v>10</v>
      </c>
      <c r="X43" s="144">
        <v>15</v>
      </c>
      <c r="Y43" s="144">
        <v>15</v>
      </c>
      <c r="Z43" s="144">
        <v>10</v>
      </c>
      <c r="AA43" s="150">
        <f t="shared" si="4"/>
        <v>95</v>
      </c>
      <c r="AB43" s="144" t="s">
        <v>76</v>
      </c>
      <c r="AC43" s="144" t="s">
        <v>76</v>
      </c>
      <c r="AD43" s="150">
        <v>100</v>
      </c>
      <c r="AE43" s="268"/>
      <c r="AF43" s="268"/>
      <c r="AG43" s="268"/>
      <c r="AH43" s="268"/>
      <c r="AI43" s="268"/>
      <c r="AJ43" s="268"/>
      <c r="AK43" s="234"/>
      <c r="AL43" s="268"/>
      <c r="AM43" s="243"/>
      <c r="AN43" s="243"/>
      <c r="AO43" s="243"/>
      <c r="AP43" s="151">
        <v>44197</v>
      </c>
      <c r="AQ43" s="151">
        <v>44560</v>
      </c>
      <c r="AR43" s="144" t="s">
        <v>229</v>
      </c>
      <c r="AS43" s="144" t="s">
        <v>205</v>
      </c>
      <c r="AT43" s="144" t="s">
        <v>230</v>
      </c>
      <c r="AU43" s="185" t="s">
        <v>231</v>
      </c>
      <c r="AV43" s="263"/>
      <c r="AW43" s="216" t="s">
        <v>1020</v>
      </c>
      <c r="AX43" s="216" t="s">
        <v>205</v>
      </c>
      <c r="AY43" s="209" t="s">
        <v>1021</v>
      </c>
    </row>
    <row r="44" spans="1:51" s="152" customFormat="1" ht="111" customHeight="1" x14ac:dyDescent="0.25">
      <c r="A44" s="283" t="s">
        <v>242</v>
      </c>
      <c r="B44" s="236" t="s">
        <v>243</v>
      </c>
      <c r="C44" s="239" t="s">
        <v>244</v>
      </c>
      <c r="D44" s="144" t="s">
        <v>65</v>
      </c>
      <c r="E44" s="144" t="s">
        <v>85</v>
      </c>
      <c r="F44" s="144" t="s">
        <v>245</v>
      </c>
      <c r="G44" s="144" t="s">
        <v>421</v>
      </c>
      <c r="H44" s="254" t="s">
        <v>234</v>
      </c>
      <c r="I44" s="236" t="s">
        <v>897</v>
      </c>
      <c r="J44" s="233" t="s">
        <v>247</v>
      </c>
      <c r="K44" s="236" t="s">
        <v>248</v>
      </c>
      <c r="L44" s="234" t="s">
        <v>105</v>
      </c>
      <c r="M44" s="234">
        <v>2</v>
      </c>
      <c r="N44" s="233" t="s">
        <v>73</v>
      </c>
      <c r="O44" s="233" t="s">
        <v>74</v>
      </c>
      <c r="P44" s="236">
        <v>5</v>
      </c>
      <c r="Q44" s="243" t="str">
        <f>IF(M44+P44=0," ",IF(OR(AND(M44=1,P44=1),AND(M44=1,P44=2),AND(M44=2,P44=2),AND(M44=2,P44=1),AND(M44=3,P44=1)),"Bajo",IF(OR(AND(M44=1,P44=3),AND(M44=2,P44=3),AND(M44=3,P44=2),AND(M44=4,P44=1)),"Moderado",IF(OR(AND(M44=1,P44=4),AND(M44=2,P44=4),AND(M44=3,P44=3),AND(M44=4,P44=2),AND(M44=4,P44=3),AND(M44=5,P44=1),AND(M44=5,P44=2)),"Alto",IF(OR(AND(M44=2,P44=5),AND(M44=3,P44=5),AND(M44=3,P44=4),AND(M44=4,P44=4),AND(M44=4,P44=5),AND(M44=5,P44=3),AND(M44=5,P44=4),AND(M44=1,P44=5),AND(M44=5,P44=5)),"Extremo","")))))</f>
        <v>Extremo</v>
      </c>
      <c r="R44" s="144" t="s">
        <v>899</v>
      </c>
      <c r="S44" s="144" t="s">
        <v>96</v>
      </c>
      <c r="T44" s="144">
        <v>15</v>
      </c>
      <c r="U44" s="144">
        <v>15</v>
      </c>
      <c r="V44" s="144">
        <v>15</v>
      </c>
      <c r="W44" s="144">
        <v>10</v>
      </c>
      <c r="X44" s="144">
        <v>15</v>
      </c>
      <c r="Y44" s="144">
        <v>15</v>
      </c>
      <c r="Z44" s="144">
        <v>10</v>
      </c>
      <c r="AA44" s="150">
        <f t="shared" si="4"/>
        <v>95</v>
      </c>
      <c r="AB44" s="203" t="s">
        <v>76</v>
      </c>
      <c r="AC44" s="203" t="s">
        <v>76</v>
      </c>
      <c r="AD44" s="202">
        <v>100</v>
      </c>
      <c r="AE44" s="256">
        <v>100</v>
      </c>
      <c r="AF44" s="272" t="s">
        <v>76</v>
      </c>
      <c r="AG44" s="234" t="s">
        <v>78</v>
      </c>
      <c r="AH44" s="234" t="s">
        <v>79</v>
      </c>
      <c r="AI44" s="234" t="s">
        <v>163</v>
      </c>
      <c r="AJ44" s="234">
        <v>1</v>
      </c>
      <c r="AK44" s="234" t="s">
        <v>74</v>
      </c>
      <c r="AL44" s="234">
        <v>5</v>
      </c>
      <c r="AM44" s="243" t="str">
        <f>IF(AJ44+AL44=0," ",IF(OR(AND(AJ44=1,AL44=1),AND(AJ44=1,AL44=2),AND(AJ44=2,AL44=2),AND(AJ44=2,AL44=1),AND(AJ44=3,AL44=1)),"Bajo",IF(OR(AND(AJ44=1,AL44=3),AND(AJ44=2,AL44=3),AND(AJ44=3,AL44=2),AND(AJ44=4,AL44=1)),"Moderado",IF(OR(AND(AJ44=1,AL44=4),AND(AJ44=2,AL44=4),AND(AJ44=3,AL44=3),AND(AJ44=4,AL44=2),AND(AJ44=4,AL44=3),AND(AJ44=5,AL44=1),AND(AJ44=5,AL44=2)),"Alto",IF(OR(AND(AJ44=2,AL44=5),AND(AJ44=1,AL44=5),AND(AJ44=3,AL44=5),AND(AJ44=3,AL44=4),AND(AJ44=4,AL44=4),AND(AJ44=4,AL44=5),AND(AJ44=5,AL44=3),AND(AJ44=5,AL44=4),AND(AJ44=5,AL44=5)),"Extremo","")))))</f>
        <v>Extremo</v>
      </c>
      <c r="AN44" s="243" t="s">
        <v>249</v>
      </c>
      <c r="AO44" s="243" t="s">
        <v>81</v>
      </c>
      <c r="AP44" s="151">
        <v>44197</v>
      </c>
      <c r="AQ44" s="151">
        <v>44560</v>
      </c>
      <c r="AR44" s="144" t="s">
        <v>896</v>
      </c>
      <c r="AS44" s="144" t="s">
        <v>250</v>
      </c>
      <c r="AT44" s="144" t="s">
        <v>902</v>
      </c>
      <c r="AU44" s="185" t="s">
        <v>251</v>
      </c>
      <c r="AV44" s="239" t="s">
        <v>872</v>
      </c>
      <c r="AW44" s="221" t="s">
        <v>904</v>
      </c>
      <c r="AX44" s="221" t="s">
        <v>250</v>
      </c>
      <c r="AY44" s="209" t="s">
        <v>903</v>
      </c>
    </row>
    <row r="45" spans="1:51" s="152" customFormat="1" ht="76.5" customHeight="1" x14ac:dyDescent="0.25">
      <c r="A45" s="283"/>
      <c r="B45" s="236"/>
      <c r="C45" s="240"/>
      <c r="D45" s="144" t="s">
        <v>65</v>
      </c>
      <c r="E45" s="144" t="s">
        <v>85</v>
      </c>
      <c r="F45" s="144" t="s">
        <v>113</v>
      </c>
      <c r="G45" s="144" t="s">
        <v>421</v>
      </c>
      <c r="H45" s="254"/>
      <c r="I45" s="236"/>
      <c r="J45" s="233"/>
      <c r="K45" s="236"/>
      <c r="L45" s="234"/>
      <c r="M45" s="234"/>
      <c r="N45" s="233"/>
      <c r="O45" s="233"/>
      <c r="P45" s="236"/>
      <c r="Q45" s="243"/>
      <c r="R45" s="144" t="s">
        <v>252</v>
      </c>
      <c r="S45" s="140" t="s">
        <v>75</v>
      </c>
      <c r="T45" s="144">
        <v>15</v>
      </c>
      <c r="U45" s="144">
        <v>15</v>
      </c>
      <c r="V45" s="144">
        <v>15</v>
      </c>
      <c r="W45" s="144">
        <v>15</v>
      </c>
      <c r="X45" s="144">
        <v>15</v>
      </c>
      <c r="Y45" s="200">
        <v>15</v>
      </c>
      <c r="Z45" s="144">
        <v>10</v>
      </c>
      <c r="AA45" s="150">
        <f t="shared" ref="AA45:AA58" si="6">SUM(T45:Z45)</f>
        <v>100</v>
      </c>
      <c r="AB45" s="203" t="s">
        <v>76</v>
      </c>
      <c r="AC45" s="203" t="s">
        <v>76</v>
      </c>
      <c r="AD45" s="202">
        <v>100</v>
      </c>
      <c r="AE45" s="256"/>
      <c r="AF45" s="273"/>
      <c r="AG45" s="234"/>
      <c r="AH45" s="234"/>
      <c r="AI45" s="234"/>
      <c r="AJ45" s="234"/>
      <c r="AK45" s="234"/>
      <c r="AL45" s="234"/>
      <c r="AM45" s="243"/>
      <c r="AN45" s="243"/>
      <c r="AO45" s="243"/>
      <c r="AP45" s="151">
        <v>44197</v>
      </c>
      <c r="AQ45" s="151">
        <v>44560</v>
      </c>
      <c r="AR45" s="144" t="s">
        <v>900</v>
      </c>
      <c r="AS45" s="144" t="s">
        <v>250</v>
      </c>
      <c r="AT45" s="144" t="s">
        <v>253</v>
      </c>
      <c r="AU45" s="185" t="s">
        <v>1051</v>
      </c>
      <c r="AV45" s="263"/>
      <c r="AW45" s="221" t="s">
        <v>905</v>
      </c>
      <c r="AX45" s="221" t="s">
        <v>250</v>
      </c>
      <c r="AY45" s="209" t="s">
        <v>1052</v>
      </c>
    </row>
    <row r="46" spans="1:51" s="152" customFormat="1" ht="93.6" customHeight="1" x14ac:dyDescent="0.25">
      <c r="A46" s="283"/>
      <c r="B46" s="236"/>
      <c r="C46" s="144" t="s">
        <v>254</v>
      </c>
      <c r="D46" s="144" t="s">
        <v>65</v>
      </c>
      <c r="E46" s="144" t="s">
        <v>85</v>
      </c>
      <c r="F46" s="144" t="s">
        <v>146</v>
      </c>
      <c r="G46" s="144" t="s">
        <v>421</v>
      </c>
      <c r="H46" s="254"/>
      <c r="I46" s="236"/>
      <c r="J46" s="233"/>
      <c r="K46" s="236"/>
      <c r="L46" s="234"/>
      <c r="M46" s="234"/>
      <c r="N46" s="233"/>
      <c r="O46" s="233"/>
      <c r="P46" s="236"/>
      <c r="Q46" s="243"/>
      <c r="R46" s="144" t="s">
        <v>898</v>
      </c>
      <c r="S46" s="140" t="s">
        <v>75</v>
      </c>
      <c r="T46" s="144">
        <v>15</v>
      </c>
      <c r="U46" s="144">
        <v>15</v>
      </c>
      <c r="V46" s="144">
        <v>15</v>
      </c>
      <c r="W46" s="144">
        <v>15</v>
      </c>
      <c r="X46" s="144">
        <v>15</v>
      </c>
      <c r="Y46" s="200">
        <v>15</v>
      </c>
      <c r="Z46" s="144">
        <v>10</v>
      </c>
      <c r="AA46" s="150">
        <f t="shared" si="6"/>
        <v>100</v>
      </c>
      <c r="AB46" s="203" t="s">
        <v>76</v>
      </c>
      <c r="AC46" s="203" t="s">
        <v>76</v>
      </c>
      <c r="AD46" s="202">
        <v>100</v>
      </c>
      <c r="AE46" s="256"/>
      <c r="AF46" s="274"/>
      <c r="AG46" s="234"/>
      <c r="AH46" s="234"/>
      <c r="AI46" s="234"/>
      <c r="AJ46" s="234"/>
      <c r="AK46" s="234"/>
      <c r="AL46" s="234"/>
      <c r="AM46" s="243"/>
      <c r="AN46" s="243"/>
      <c r="AO46" s="243"/>
      <c r="AP46" s="151">
        <v>44197</v>
      </c>
      <c r="AQ46" s="151">
        <v>44560</v>
      </c>
      <c r="AR46" s="144" t="s">
        <v>901</v>
      </c>
      <c r="AS46" s="144" t="s">
        <v>250</v>
      </c>
      <c r="AT46" s="145" t="s">
        <v>255</v>
      </c>
      <c r="AU46" s="189" t="s">
        <v>255</v>
      </c>
      <c r="AV46" s="240"/>
      <c r="AW46" s="221" t="s">
        <v>1050</v>
      </c>
      <c r="AX46" s="221" t="s">
        <v>250</v>
      </c>
      <c r="AY46" s="189" t="s">
        <v>906</v>
      </c>
    </row>
    <row r="47" spans="1:51" s="152" customFormat="1" ht="70.5" customHeight="1" x14ac:dyDescent="0.25">
      <c r="A47" s="287" t="s">
        <v>256</v>
      </c>
      <c r="B47" s="236" t="s">
        <v>257</v>
      </c>
      <c r="C47" s="144" t="s">
        <v>936</v>
      </c>
      <c r="D47" s="144" t="s">
        <v>65</v>
      </c>
      <c r="E47" s="144" t="s">
        <v>66</v>
      </c>
      <c r="F47" s="144" t="s">
        <v>67</v>
      </c>
      <c r="G47" s="144" t="s">
        <v>421</v>
      </c>
      <c r="H47" s="254" t="s">
        <v>241</v>
      </c>
      <c r="I47" s="236" t="s">
        <v>259</v>
      </c>
      <c r="J47" s="233" t="s">
        <v>175</v>
      </c>
      <c r="K47" s="236" t="s">
        <v>260</v>
      </c>
      <c r="L47" s="234" t="s">
        <v>72</v>
      </c>
      <c r="M47" s="234">
        <v>3</v>
      </c>
      <c r="N47" s="233" t="s">
        <v>162</v>
      </c>
      <c r="O47" s="233" t="s">
        <v>74</v>
      </c>
      <c r="P47" s="236">
        <v>5</v>
      </c>
      <c r="Q47" s="243" t="str">
        <f>IF(M47+P47=0," ",IF(OR(AND(M47=1,P47=1),AND(M47=1,P47=2),AND(M47=2,P47=2),AND(M47=2,P47=1),AND(M47=3,P47=1)),"Bajo",IF(OR(AND(M47=1,P47=3),AND(M47=2,P47=3),AND(M47=3,P47=2),AND(M47=4,P47=1)),"Moderado",IF(OR(AND(M47=1,P47=4),AND(M47=2,P47=4),AND(M47=3,P47=3),AND(M47=4,P47=2),AND(M47=4,P47=3),AND(M47=5,P47=1),AND(M47=5,P47=2)),"Alto",IF(OR(AND(M47=2,P47=5),AND(M47=3,P47=5),AND(M47=3,P47=4),AND(M47=4,P47=4),AND(M47=4,P47=5),AND(M47=5,P47=3),AND(M47=5,P47=4),AND(M47=1,P47=5),AND(M47=5,P47=5)),"Extremo","")))))</f>
        <v>Extremo</v>
      </c>
      <c r="R47" s="144" t="s">
        <v>935</v>
      </c>
      <c r="S47" s="153" t="s">
        <v>75</v>
      </c>
      <c r="T47" s="203">
        <v>15</v>
      </c>
      <c r="U47" s="203">
        <v>15</v>
      </c>
      <c r="V47" s="203">
        <v>15</v>
      </c>
      <c r="W47" s="203">
        <v>15</v>
      </c>
      <c r="X47" s="203">
        <v>15</v>
      </c>
      <c r="Y47" s="200">
        <v>15</v>
      </c>
      <c r="Z47" s="203">
        <v>10</v>
      </c>
      <c r="AA47" s="202">
        <f t="shared" ref="AA47:AA48" si="7">SUM(T47:Z47)</f>
        <v>100</v>
      </c>
      <c r="AB47" s="203" t="s">
        <v>76</v>
      </c>
      <c r="AC47" s="203" t="s">
        <v>76</v>
      </c>
      <c r="AD47" s="202">
        <v>100</v>
      </c>
      <c r="AE47" s="236">
        <f>AVERAGE(AD48:AD51)</f>
        <v>100</v>
      </c>
      <c r="AF47" s="235" t="s">
        <v>97</v>
      </c>
      <c r="AG47" s="234" t="s">
        <v>78</v>
      </c>
      <c r="AH47" s="234" t="s">
        <v>78</v>
      </c>
      <c r="AI47" s="234" t="s">
        <v>105</v>
      </c>
      <c r="AJ47" s="234">
        <v>2</v>
      </c>
      <c r="AK47" s="234" t="s">
        <v>107</v>
      </c>
      <c r="AL47" s="234">
        <v>4</v>
      </c>
      <c r="AM47" s="243" t="str">
        <f>IF(AJ47+AL47=0," ",IF(OR(AND(AJ47=1,AL47=1),AND(AJ47=1,AL47=2),AND(AJ47=2,AL47=2),AND(AJ47=2,AL47=1),AND(AJ47=3,AL47=1)),"Bajo",IF(OR(AND(AJ47=1,AL47=3),AND(AJ47=2,AL47=3),AND(AJ47=3,AL47=2),AND(AJ47=4,AL47=1)),"Moderado",IF(OR(AND(AJ47=1,AL47=4),AND(AJ47=2,AL47=4),AND(AJ47=3,AL47=3),AND(AJ47=4,AL47=2),AND(AJ47=4,AL47=3),AND(AJ47=5,AL47=1),AND(AJ47=5,AL47=2)),"Alto",IF(OR(AND(AJ47=2,AL47=5),AND(AJ47=1,AL47=5),AND(AJ47=3,AL47=5),AND(AJ47=3,AL47=4),AND(AJ47=4,AL47=4),AND(AJ47=4,AL47=5),AND(AJ47=5,AL47=3),AND(AJ47=5,AL47=4),AND(AJ47=5,AL47=5)),"Extremo","")))))</f>
        <v>Alto</v>
      </c>
      <c r="AN47" s="243" t="s">
        <v>261</v>
      </c>
      <c r="AO47" s="243" t="s">
        <v>81</v>
      </c>
      <c r="AP47" s="151">
        <v>44197</v>
      </c>
      <c r="AQ47" s="151">
        <v>44560</v>
      </c>
      <c r="AR47" s="144" t="s">
        <v>894</v>
      </c>
      <c r="AS47" s="144" t="s">
        <v>250</v>
      </c>
      <c r="AT47" s="144" t="s">
        <v>1056</v>
      </c>
      <c r="AU47" s="185" t="s">
        <v>240</v>
      </c>
      <c r="AV47" s="239" t="s">
        <v>872</v>
      </c>
      <c r="AW47" s="206" t="s">
        <v>939</v>
      </c>
      <c r="AX47" s="206" t="s">
        <v>250</v>
      </c>
      <c r="AY47" s="209" t="s">
        <v>240</v>
      </c>
    </row>
    <row r="48" spans="1:51" s="152" customFormat="1" ht="117.6" customHeight="1" x14ac:dyDescent="0.25">
      <c r="A48" s="287"/>
      <c r="B48" s="236"/>
      <c r="C48" s="144" t="s">
        <v>262</v>
      </c>
      <c r="D48" s="144" t="s">
        <v>65</v>
      </c>
      <c r="E48" s="144" t="s">
        <v>85</v>
      </c>
      <c r="F48" s="144" t="s">
        <v>67</v>
      </c>
      <c r="G48" s="144" t="s">
        <v>421</v>
      </c>
      <c r="H48" s="254"/>
      <c r="I48" s="236"/>
      <c r="J48" s="233"/>
      <c r="K48" s="236"/>
      <c r="L48" s="234"/>
      <c r="M48" s="234"/>
      <c r="N48" s="233"/>
      <c r="O48" s="233"/>
      <c r="P48" s="236"/>
      <c r="Q48" s="243"/>
      <c r="R48" s="144" t="s">
        <v>937</v>
      </c>
      <c r="S48" s="153" t="s">
        <v>75</v>
      </c>
      <c r="T48" s="203">
        <v>15</v>
      </c>
      <c r="U48" s="203">
        <v>15</v>
      </c>
      <c r="V48" s="203">
        <v>15</v>
      </c>
      <c r="W48" s="203">
        <v>15</v>
      </c>
      <c r="X48" s="203">
        <v>15</v>
      </c>
      <c r="Y48" s="200">
        <v>15</v>
      </c>
      <c r="Z48" s="203">
        <v>10</v>
      </c>
      <c r="AA48" s="202">
        <f t="shared" si="7"/>
        <v>100</v>
      </c>
      <c r="AB48" s="203" t="s">
        <v>76</v>
      </c>
      <c r="AC48" s="203" t="s">
        <v>76</v>
      </c>
      <c r="AD48" s="202">
        <v>100</v>
      </c>
      <c r="AE48" s="236"/>
      <c r="AF48" s="235"/>
      <c r="AG48" s="234"/>
      <c r="AH48" s="234"/>
      <c r="AI48" s="234"/>
      <c r="AJ48" s="234"/>
      <c r="AK48" s="234"/>
      <c r="AL48" s="234"/>
      <c r="AM48" s="243"/>
      <c r="AN48" s="243"/>
      <c r="AO48" s="243"/>
      <c r="AP48" s="151">
        <v>44197</v>
      </c>
      <c r="AQ48" s="151">
        <v>44560</v>
      </c>
      <c r="AR48" s="144" t="s">
        <v>938</v>
      </c>
      <c r="AS48" s="144" t="s">
        <v>250</v>
      </c>
      <c r="AT48" s="144" t="s">
        <v>941</v>
      </c>
      <c r="AU48" s="185" t="s">
        <v>263</v>
      </c>
      <c r="AV48" s="263"/>
      <c r="AW48" s="206" t="s">
        <v>942</v>
      </c>
      <c r="AX48" s="206" t="s">
        <v>250</v>
      </c>
      <c r="AY48" s="209" t="s">
        <v>943</v>
      </c>
    </row>
    <row r="49" spans="1:51" s="152" customFormat="1" ht="70.5" customHeight="1" x14ac:dyDescent="0.25">
      <c r="A49" s="287"/>
      <c r="B49" s="236"/>
      <c r="C49" s="144" t="s">
        <v>264</v>
      </c>
      <c r="D49" s="144" t="s">
        <v>65</v>
      </c>
      <c r="E49" s="144" t="s">
        <v>85</v>
      </c>
      <c r="F49" s="144" t="s">
        <v>94</v>
      </c>
      <c r="G49" s="144" t="s">
        <v>421</v>
      </c>
      <c r="H49" s="254"/>
      <c r="I49" s="236"/>
      <c r="J49" s="233"/>
      <c r="K49" s="236"/>
      <c r="L49" s="234"/>
      <c r="M49" s="234"/>
      <c r="N49" s="233"/>
      <c r="O49" s="233"/>
      <c r="P49" s="236"/>
      <c r="Q49" s="243"/>
      <c r="R49" s="144" t="s">
        <v>265</v>
      </c>
      <c r="S49" s="153" t="s">
        <v>75</v>
      </c>
      <c r="T49" s="144">
        <v>15</v>
      </c>
      <c r="U49" s="144">
        <v>15</v>
      </c>
      <c r="V49" s="144">
        <v>15</v>
      </c>
      <c r="W49" s="144">
        <v>15</v>
      </c>
      <c r="X49" s="144">
        <v>15</v>
      </c>
      <c r="Y49" s="144">
        <v>15</v>
      </c>
      <c r="Z49" s="144">
        <v>10</v>
      </c>
      <c r="AA49" s="144">
        <f t="shared" si="6"/>
        <v>100</v>
      </c>
      <c r="AB49" s="144" t="s">
        <v>76</v>
      </c>
      <c r="AC49" s="144" t="s">
        <v>76</v>
      </c>
      <c r="AD49" s="144">
        <v>100</v>
      </c>
      <c r="AE49" s="236"/>
      <c r="AF49" s="235"/>
      <c r="AG49" s="234"/>
      <c r="AH49" s="234"/>
      <c r="AI49" s="234"/>
      <c r="AJ49" s="234"/>
      <c r="AK49" s="234"/>
      <c r="AL49" s="234"/>
      <c r="AM49" s="243"/>
      <c r="AN49" s="243"/>
      <c r="AO49" s="243"/>
      <c r="AP49" s="151">
        <v>44197</v>
      </c>
      <c r="AQ49" s="151">
        <v>44560</v>
      </c>
      <c r="AR49" s="206" t="s">
        <v>266</v>
      </c>
      <c r="AS49" s="206" t="s">
        <v>250</v>
      </c>
      <c r="AT49" s="206" t="s">
        <v>239</v>
      </c>
      <c r="AU49" s="209" t="s">
        <v>170</v>
      </c>
      <c r="AV49" s="263"/>
      <c r="AW49" s="206" t="s">
        <v>944</v>
      </c>
      <c r="AX49" s="206" t="s">
        <v>250</v>
      </c>
      <c r="AY49" s="209" t="s">
        <v>421</v>
      </c>
    </row>
    <row r="50" spans="1:51" s="152" customFormat="1" ht="70.5" customHeight="1" x14ac:dyDescent="0.25">
      <c r="A50" s="287"/>
      <c r="B50" s="236"/>
      <c r="C50" s="144" t="s">
        <v>782</v>
      </c>
      <c r="D50" s="144" t="s">
        <v>65</v>
      </c>
      <c r="E50" s="144" t="s">
        <v>85</v>
      </c>
      <c r="F50" s="144" t="s">
        <v>113</v>
      </c>
      <c r="G50" s="144" t="s">
        <v>421</v>
      </c>
      <c r="H50" s="254"/>
      <c r="I50" s="236"/>
      <c r="J50" s="233"/>
      <c r="K50" s="236"/>
      <c r="L50" s="234"/>
      <c r="M50" s="234"/>
      <c r="N50" s="233"/>
      <c r="O50" s="233"/>
      <c r="P50" s="236"/>
      <c r="Q50" s="243"/>
      <c r="R50" s="144" t="s">
        <v>267</v>
      </c>
      <c r="S50" s="153" t="s">
        <v>75</v>
      </c>
      <c r="T50" s="144">
        <v>15</v>
      </c>
      <c r="U50" s="144">
        <v>15</v>
      </c>
      <c r="V50" s="144">
        <v>15</v>
      </c>
      <c r="W50" s="144">
        <v>15</v>
      </c>
      <c r="X50" s="144">
        <v>15</v>
      </c>
      <c r="Y50" s="144">
        <v>15</v>
      </c>
      <c r="Z50" s="144">
        <v>10</v>
      </c>
      <c r="AA50" s="144">
        <f t="shared" si="6"/>
        <v>100</v>
      </c>
      <c r="AB50" s="144" t="s">
        <v>76</v>
      </c>
      <c r="AC50" s="144" t="s">
        <v>76</v>
      </c>
      <c r="AD50" s="144">
        <v>100</v>
      </c>
      <c r="AE50" s="236"/>
      <c r="AF50" s="235"/>
      <c r="AG50" s="234"/>
      <c r="AH50" s="234"/>
      <c r="AI50" s="234"/>
      <c r="AJ50" s="234"/>
      <c r="AK50" s="234"/>
      <c r="AL50" s="234"/>
      <c r="AM50" s="243"/>
      <c r="AN50" s="243"/>
      <c r="AO50" s="243"/>
      <c r="AP50" s="151">
        <v>44197</v>
      </c>
      <c r="AQ50" s="151">
        <v>44560</v>
      </c>
      <c r="AR50" s="144" t="s">
        <v>895</v>
      </c>
      <c r="AS50" s="144" t="s">
        <v>250</v>
      </c>
      <c r="AT50" s="144" t="s">
        <v>940</v>
      </c>
      <c r="AU50" s="185" t="s">
        <v>268</v>
      </c>
      <c r="AV50" s="240"/>
      <c r="AW50" s="206" t="s">
        <v>946</v>
      </c>
      <c r="AX50" s="206" t="s">
        <v>250</v>
      </c>
      <c r="AY50" s="209" t="s">
        <v>945</v>
      </c>
    </row>
    <row r="51" spans="1:51" s="152" customFormat="1" ht="68.25" customHeight="1" x14ac:dyDescent="0.25">
      <c r="A51" s="288" t="s">
        <v>269</v>
      </c>
      <c r="B51" s="233" t="s">
        <v>270</v>
      </c>
      <c r="C51" s="147" t="s">
        <v>271</v>
      </c>
      <c r="D51" s="147" t="s">
        <v>65</v>
      </c>
      <c r="E51" s="147" t="s">
        <v>272</v>
      </c>
      <c r="F51" s="147" t="s">
        <v>67</v>
      </c>
      <c r="G51" s="144" t="s">
        <v>421</v>
      </c>
      <c r="H51" s="259" t="s">
        <v>246</v>
      </c>
      <c r="I51" s="233" t="s">
        <v>274</v>
      </c>
      <c r="J51" s="233" t="s">
        <v>236</v>
      </c>
      <c r="K51" s="233" t="s">
        <v>779</v>
      </c>
      <c r="L51" s="233" t="s">
        <v>72</v>
      </c>
      <c r="M51" s="233">
        <v>3</v>
      </c>
      <c r="N51" s="233" t="s">
        <v>275</v>
      </c>
      <c r="O51" s="233" t="s">
        <v>107</v>
      </c>
      <c r="P51" s="233">
        <v>4</v>
      </c>
      <c r="Q51" s="243" t="str">
        <f>IF(M51+P51=0," ",IF(OR(AND(M51=1,P51=1),AND(M51=1,P51=2),AND(M51=2,P51=2),AND(M51=2,P51=1),AND(M51=3,P51=1)),"Bajo",IF(OR(AND(M51=1,P51=3),AND(M51=2,P51=3),AND(M51=3,P51=2),AND(M51=4,P51=1)),"Moderado",IF(OR(AND(M51=1,P51=4),AND(M51=2,P51=4),AND(M51=3,P51=3),AND(M51=4,P51=2),AND(M51=4,P51=3),AND(M51=5,P51=1),AND(M51=5,P51=2)),"Alto",IF(OR(AND(M51=2,P51=5),AND(M51=3,P51=5),AND(M51=3,P51=4),AND(M51=4,P51=4),AND(M51=4,P51=5),AND(M51=5,P51=3),AND(M51=5,P51=4),AND(M51=1,P51=5),AND(M51=5,P51=5)),"Extremo","")))))</f>
        <v>Extremo</v>
      </c>
      <c r="R51" s="147" t="s">
        <v>276</v>
      </c>
      <c r="S51" s="153" t="s">
        <v>96</v>
      </c>
      <c r="T51" s="144">
        <v>15</v>
      </c>
      <c r="U51" s="144">
        <v>15</v>
      </c>
      <c r="V51" s="144">
        <v>15</v>
      </c>
      <c r="W51" s="144">
        <v>10</v>
      </c>
      <c r="X51" s="144">
        <v>15</v>
      </c>
      <c r="Y51" s="144">
        <v>15</v>
      </c>
      <c r="Z51" s="144">
        <v>10</v>
      </c>
      <c r="AA51" s="144">
        <f t="shared" si="6"/>
        <v>95</v>
      </c>
      <c r="AB51" s="144" t="s">
        <v>77</v>
      </c>
      <c r="AC51" s="144" t="s">
        <v>76</v>
      </c>
      <c r="AD51" s="212">
        <v>100</v>
      </c>
      <c r="AE51" s="256">
        <f>AVERAGE(AD52:AD53)</f>
        <v>100</v>
      </c>
      <c r="AF51" s="233" t="s">
        <v>97</v>
      </c>
      <c r="AG51" s="233" t="s">
        <v>78</v>
      </c>
      <c r="AH51" s="233" t="s">
        <v>79</v>
      </c>
      <c r="AI51" s="233" t="s">
        <v>105</v>
      </c>
      <c r="AJ51" s="233">
        <v>2</v>
      </c>
      <c r="AK51" s="233" t="s">
        <v>107</v>
      </c>
      <c r="AL51" s="233">
        <v>4</v>
      </c>
      <c r="AM51" s="243" t="str">
        <f>IF(AJ51+AL51=0," ",IF(OR(AND(AJ51=1,AL51=1),AND(AJ51=1,AL51=2),AND(AJ51=2,AL51=2),AND(AJ51=2,AL51=1),AND(AJ51=3,AL51=1)),"Bajo",IF(OR(AND(AJ51=1,AL51=3),AND(AJ51=2,AL51=3),AND(AJ51=3,AL51=2),AND(AJ51=4,AL51=1)),"Moderado",IF(OR(AND(AJ51=1,AL51=4),AND(AJ51=2,AL51=4),AND(AJ51=3,AL51=3),AND(AJ51=4,AL51=2),AND(AJ51=4,AL51=3),AND(AJ51=5,AL51=1),AND(AJ51=5,AL51=2)),"Alto",IF(OR(AND(AJ51=2,AL51=5),AND(AJ51=1,AL51=5),AND(AJ51=3,AL51=5),AND(AJ51=3,AL51=4),AND(AJ51=4,AL51=4),AND(AJ51=4,AL51=5),AND(AJ51=5,AL51=3),AND(AJ51=5,AL51=4),AND(AJ51=5,AL51=5)),"Extremo","")))))</f>
        <v>Alto</v>
      </c>
      <c r="AN51" s="243" t="s">
        <v>277</v>
      </c>
      <c r="AO51" s="243" t="s">
        <v>81</v>
      </c>
      <c r="AP51" s="151">
        <v>44197</v>
      </c>
      <c r="AQ51" s="151">
        <v>44560</v>
      </c>
      <c r="AR51" s="147" t="s">
        <v>278</v>
      </c>
      <c r="AS51" s="147" t="s">
        <v>279</v>
      </c>
      <c r="AT51" s="147" t="s">
        <v>280</v>
      </c>
      <c r="AU51" s="185" t="s">
        <v>281</v>
      </c>
      <c r="AV51" s="239" t="s">
        <v>872</v>
      </c>
      <c r="AW51" s="213" t="s">
        <v>966</v>
      </c>
      <c r="AX51" s="213" t="s">
        <v>279</v>
      </c>
      <c r="AY51" s="209" t="s">
        <v>967</v>
      </c>
    </row>
    <row r="52" spans="1:51" s="152" customFormat="1" ht="68.25" customHeight="1" x14ac:dyDescent="0.25">
      <c r="A52" s="288"/>
      <c r="B52" s="233"/>
      <c r="C52" s="147" t="s">
        <v>968</v>
      </c>
      <c r="D52" s="147" t="s">
        <v>65</v>
      </c>
      <c r="E52" s="147" t="s">
        <v>85</v>
      </c>
      <c r="F52" s="147" t="s">
        <v>146</v>
      </c>
      <c r="G52" s="144" t="s">
        <v>421</v>
      </c>
      <c r="H52" s="259"/>
      <c r="I52" s="233"/>
      <c r="J52" s="233"/>
      <c r="K52" s="233"/>
      <c r="L52" s="233"/>
      <c r="M52" s="233"/>
      <c r="N52" s="233"/>
      <c r="O52" s="233"/>
      <c r="P52" s="233"/>
      <c r="Q52" s="243"/>
      <c r="R52" s="147" t="s">
        <v>969</v>
      </c>
      <c r="S52" s="140" t="s">
        <v>75</v>
      </c>
      <c r="T52" s="147">
        <v>15</v>
      </c>
      <c r="U52" s="147">
        <v>15</v>
      </c>
      <c r="V52" s="147">
        <v>15</v>
      </c>
      <c r="W52" s="147">
        <v>15</v>
      </c>
      <c r="X52" s="147">
        <v>15</v>
      </c>
      <c r="Y52" s="147">
        <v>15</v>
      </c>
      <c r="Z52" s="147">
        <v>10</v>
      </c>
      <c r="AA52" s="147">
        <f t="shared" si="6"/>
        <v>100</v>
      </c>
      <c r="AB52" s="147" t="s">
        <v>76</v>
      </c>
      <c r="AC52" s="147" t="s">
        <v>76</v>
      </c>
      <c r="AD52" s="147">
        <v>100</v>
      </c>
      <c r="AE52" s="256"/>
      <c r="AF52" s="233"/>
      <c r="AG52" s="233"/>
      <c r="AH52" s="233"/>
      <c r="AI52" s="233"/>
      <c r="AJ52" s="233"/>
      <c r="AK52" s="233"/>
      <c r="AL52" s="233"/>
      <c r="AM52" s="243"/>
      <c r="AN52" s="243"/>
      <c r="AO52" s="243"/>
      <c r="AP52" s="151">
        <v>44197</v>
      </c>
      <c r="AQ52" s="151">
        <v>44560</v>
      </c>
      <c r="AR52" s="147" t="s">
        <v>283</v>
      </c>
      <c r="AS52" s="147" t="s">
        <v>282</v>
      </c>
      <c r="AT52" s="147" t="s">
        <v>284</v>
      </c>
      <c r="AU52" s="185" t="s">
        <v>285</v>
      </c>
      <c r="AV52" s="240"/>
      <c r="AW52" s="213" t="s">
        <v>970</v>
      </c>
      <c r="AX52" s="213" t="s">
        <v>282</v>
      </c>
      <c r="AY52" s="209" t="s">
        <v>971</v>
      </c>
    </row>
    <row r="53" spans="1:51" s="152" customFormat="1" ht="68.25" customHeight="1" x14ac:dyDescent="0.25">
      <c r="A53" s="288"/>
      <c r="B53" s="233"/>
      <c r="C53" s="147" t="s">
        <v>286</v>
      </c>
      <c r="D53" s="147" t="s">
        <v>287</v>
      </c>
      <c r="E53" s="147" t="s">
        <v>85</v>
      </c>
      <c r="F53" s="147" t="s">
        <v>245</v>
      </c>
      <c r="G53" s="144" t="s">
        <v>421</v>
      </c>
      <c r="H53" s="259" t="s">
        <v>258</v>
      </c>
      <c r="I53" s="233" t="s">
        <v>289</v>
      </c>
      <c r="J53" s="233" t="s">
        <v>124</v>
      </c>
      <c r="K53" s="233" t="s">
        <v>976</v>
      </c>
      <c r="L53" s="233" t="s">
        <v>105</v>
      </c>
      <c r="M53" s="233">
        <v>2</v>
      </c>
      <c r="N53" s="233" t="s">
        <v>290</v>
      </c>
      <c r="O53" s="233" t="s">
        <v>74</v>
      </c>
      <c r="P53" s="233">
        <v>5</v>
      </c>
      <c r="Q53" s="243" t="str">
        <f>IF(M53+P53=0," ",IF(OR(AND(M53=1,P53=1),AND(M53=1,P53=2),AND(M53=2,P53=2),AND(M53=2,P53=1),AND(M53=3,P53=1)),"Bajo",IF(OR(AND(M53=1,P53=3),AND(M53=2,P53=3),AND(M53=3,P53=2),AND(M53=4,P53=1)),"Moderado",IF(OR(AND(M53=1,P53=4),AND(M53=2,P53=4),AND(M53=3,P53=3),AND(M53=4,P53=2),AND(M53=4,P53=3),AND(M53=5,P53=1),AND(M53=5,P53=2)),"Alto",IF(OR(AND(M53=2,P53=5),AND(M53=3,P53=5),AND(M53=3,P53=4),AND(M53=4,P53=4),AND(M53=4,P53=5),AND(M53=5,P53=3),AND(M53=5,P53=4),AND(M53=1,P53=5),AND(M53=5,P53=5)),"Extremo","")))))</f>
        <v>Extremo</v>
      </c>
      <c r="R53" s="147" t="s">
        <v>291</v>
      </c>
      <c r="S53" s="211" t="s">
        <v>75</v>
      </c>
      <c r="T53" s="147">
        <v>15</v>
      </c>
      <c r="U53" s="147">
        <v>15</v>
      </c>
      <c r="V53" s="147">
        <v>15</v>
      </c>
      <c r="W53" s="147">
        <v>15</v>
      </c>
      <c r="X53" s="147">
        <v>15</v>
      </c>
      <c r="Y53" s="147">
        <v>15</v>
      </c>
      <c r="Z53" s="147">
        <v>10</v>
      </c>
      <c r="AA53" s="147">
        <f t="shared" si="6"/>
        <v>100</v>
      </c>
      <c r="AB53" s="210" t="s">
        <v>76</v>
      </c>
      <c r="AC53" s="147" t="s">
        <v>76</v>
      </c>
      <c r="AD53" s="147">
        <v>100</v>
      </c>
      <c r="AE53" s="256">
        <v>33</v>
      </c>
      <c r="AF53" s="233" t="s">
        <v>77</v>
      </c>
      <c r="AG53" s="233" t="s">
        <v>78</v>
      </c>
      <c r="AH53" s="233" t="s">
        <v>79</v>
      </c>
      <c r="AI53" s="233" t="s">
        <v>105</v>
      </c>
      <c r="AJ53" s="233">
        <v>2</v>
      </c>
      <c r="AK53" s="233" t="s">
        <v>74</v>
      </c>
      <c r="AL53" s="233">
        <v>5</v>
      </c>
      <c r="AM53" s="243"/>
      <c r="AN53" s="243" t="s">
        <v>292</v>
      </c>
      <c r="AO53" s="243" t="s">
        <v>81</v>
      </c>
      <c r="AP53" s="151">
        <v>44197</v>
      </c>
      <c r="AQ53" s="151">
        <v>44560</v>
      </c>
      <c r="AR53" s="147" t="s">
        <v>293</v>
      </c>
      <c r="AS53" s="147" t="s">
        <v>279</v>
      </c>
      <c r="AT53" s="147" t="s">
        <v>294</v>
      </c>
      <c r="AU53" s="185" t="s">
        <v>972</v>
      </c>
      <c r="AV53" s="239" t="s">
        <v>872</v>
      </c>
      <c r="AW53" s="215" t="s">
        <v>974</v>
      </c>
      <c r="AX53" s="215" t="s">
        <v>279</v>
      </c>
      <c r="AY53" s="209" t="s">
        <v>975</v>
      </c>
    </row>
    <row r="54" spans="1:51" s="152" customFormat="1" ht="68.25" customHeight="1" x14ac:dyDescent="0.25">
      <c r="A54" s="288"/>
      <c r="B54" s="233"/>
      <c r="C54" s="147" t="s">
        <v>295</v>
      </c>
      <c r="D54" s="147" t="s">
        <v>287</v>
      </c>
      <c r="E54" s="147" t="s">
        <v>85</v>
      </c>
      <c r="F54" s="147" t="s">
        <v>245</v>
      </c>
      <c r="G54" s="144" t="s">
        <v>421</v>
      </c>
      <c r="H54" s="259"/>
      <c r="I54" s="233"/>
      <c r="J54" s="233"/>
      <c r="K54" s="233"/>
      <c r="L54" s="233"/>
      <c r="M54" s="233"/>
      <c r="N54" s="233"/>
      <c r="O54" s="233"/>
      <c r="P54" s="233"/>
      <c r="Q54" s="243"/>
      <c r="R54" s="147" t="s">
        <v>787</v>
      </c>
      <c r="S54" s="140" t="s">
        <v>75</v>
      </c>
      <c r="T54" s="147">
        <v>15</v>
      </c>
      <c r="U54" s="147">
        <v>15</v>
      </c>
      <c r="V54" s="147">
        <v>15</v>
      </c>
      <c r="W54" s="147">
        <v>15</v>
      </c>
      <c r="X54" s="147">
        <v>15</v>
      </c>
      <c r="Y54" s="147">
        <v>0</v>
      </c>
      <c r="Z54" s="147">
        <v>10</v>
      </c>
      <c r="AA54" s="147">
        <f t="shared" si="6"/>
        <v>85</v>
      </c>
      <c r="AB54" s="147" t="s">
        <v>77</v>
      </c>
      <c r="AC54" s="147" t="s">
        <v>77</v>
      </c>
      <c r="AD54" s="147">
        <v>0</v>
      </c>
      <c r="AE54" s="256"/>
      <c r="AF54" s="233"/>
      <c r="AG54" s="233"/>
      <c r="AH54" s="233"/>
      <c r="AI54" s="233"/>
      <c r="AJ54" s="233"/>
      <c r="AK54" s="233"/>
      <c r="AL54" s="233"/>
      <c r="AM54" s="243"/>
      <c r="AN54" s="243"/>
      <c r="AO54" s="243"/>
      <c r="AP54" s="151">
        <v>44197</v>
      </c>
      <c r="AQ54" s="151">
        <v>44560</v>
      </c>
      <c r="AR54" s="147" t="s">
        <v>297</v>
      </c>
      <c r="AS54" s="147" t="s">
        <v>279</v>
      </c>
      <c r="AT54" s="147" t="s">
        <v>298</v>
      </c>
      <c r="AU54" s="185" t="s">
        <v>298</v>
      </c>
      <c r="AV54" s="263"/>
      <c r="AW54" s="210" t="s">
        <v>973</v>
      </c>
      <c r="AX54" s="210" t="s">
        <v>279</v>
      </c>
      <c r="AY54" s="209" t="s">
        <v>421</v>
      </c>
    </row>
    <row r="55" spans="1:51" s="152" customFormat="1" ht="68.25" customHeight="1" x14ac:dyDescent="0.25">
      <c r="A55" s="288"/>
      <c r="B55" s="233"/>
      <c r="C55" s="147" t="s">
        <v>788</v>
      </c>
      <c r="D55" s="147" t="s">
        <v>287</v>
      </c>
      <c r="E55" s="147" t="s">
        <v>85</v>
      </c>
      <c r="F55" s="147" t="s">
        <v>245</v>
      </c>
      <c r="G55" s="144" t="s">
        <v>421</v>
      </c>
      <c r="H55" s="259"/>
      <c r="I55" s="233"/>
      <c r="J55" s="233"/>
      <c r="K55" s="233"/>
      <c r="L55" s="233"/>
      <c r="M55" s="233"/>
      <c r="N55" s="233"/>
      <c r="O55" s="233"/>
      <c r="P55" s="233"/>
      <c r="Q55" s="243"/>
      <c r="R55" s="147" t="s">
        <v>299</v>
      </c>
      <c r="S55" s="140" t="s">
        <v>75</v>
      </c>
      <c r="T55" s="147">
        <v>15</v>
      </c>
      <c r="U55" s="147">
        <v>15</v>
      </c>
      <c r="V55" s="147">
        <v>15</v>
      </c>
      <c r="W55" s="147">
        <v>15</v>
      </c>
      <c r="X55" s="147">
        <v>15</v>
      </c>
      <c r="Y55" s="147">
        <v>0</v>
      </c>
      <c r="Z55" s="147">
        <v>10</v>
      </c>
      <c r="AA55" s="147">
        <f t="shared" si="6"/>
        <v>85</v>
      </c>
      <c r="AB55" s="147" t="s">
        <v>77</v>
      </c>
      <c r="AC55" s="147" t="s">
        <v>296</v>
      </c>
      <c r="AD55" s="147">
        <v>0</v>
      </c>
      <c r="AE55" s="256"/>
      <c r="AF55" s="233"/>
      <c r="AG55" s="233"/>
      <c r="AH55" s="233"/>
      <c r="AI55" s="233"/>
      <c r="AJ55" s="233"/>
      <c r="AK55" s="233"/>
      <c r="AL55" s="233"/>
      <c r="AM55" s="243"/>
      <c r="AN55" s="243"/>
      <c r="AO55" s="243"/>
      <c r="AP55" s="151">
        <v>44197</v>
      </c>
      <c r="AQ55" s="151">
        <v>44560</v>
      </c>
      <c r="AR55" s="147" t="s">
        <v>300</v>
      </c>
      <c r="AS55" s="147" t="s">
        <v>279</v>
      </c>
      <c r="AT55" s="147" t="s">
        <v>301</v>
      </c>
      <c r="AU55" s="185" t="s">
        <v>302</v>
      </c>
      <c r="AV55" s="240"/>
      <c r="AW55" s="222" t="s">
        <v>1064</v>
      </c>
      <c r="AX55" s="222" t="s">
        <v>279</v>
      </c>
      <c r="AY55" s="209" t="s">
        <v>1063</v>
      </c>
    </row>
    <row r="56" spans="1:51" s="152" customFormat="1" ht="94.8" customHeight="1" x14ac:dyDescent="0.25">
      <c r="A56" s="257" t="s">
        <v>303</v>
      </c>
      <c r="B56" s="236" t="s">
        <v>304</v>
      </c>
      <c r="C56" s="236" t="s">
        <v>305</v>
      </c>
      <c r="D56" s="236" t="s">
        <v>150</v>
      </c>
      <c r="E56" s="236" t="s">
        <v>117</v>
      </c>
      <c r="F56" s="236" t="s">
        <v>118</v>
      </c>
      <c r="G56" s="144" t="s">
        <v>421</v>
      </c>
      <c r="H56" s="254" t="s">
        <v>273</v>
      </c>
      <c r="I56" s="236" t="s">
        <v>307</v>
      </c>
      <c r="J56" s="233" t="s">
        <v>308</v>
      </c>
      <c r="K56" s="236" t="s">
        <v>780</v>
      </c>
      <c r="L56" s="234" t="s">
        <v>105</v>
      </c>
      <c r="M56" s="234">
        <v>2</v>
      </c>
      <c r="N56" s="233" t="s">
        <v>162</v>
      </c>
      <c r="O56" s="233" t="s">
        <v>74</v>
      </c>
      <c r="P56" s="236">
        <v>5</v>
      </c>
      <c r="Q56" s="243" t="str">
        <f>IF(M56+P56=0," ",IF(OR(AND(M56=1,P56=1),AND(M56=1,P56=2),AND(M56=2,P56=2),AND(M56=2,P56=1),AND(M56=3,P56=1)),"Bajo",IF(OR(AND(M56=1,P56=3),AND(M56=2,P56=3),AND(M56=3,P56=2),AND(M56=4,P56=1)),"Moderado",IF(OR(AND(M56=1,P56=4),AND(M56=2,P56=4),AND(M56=3,P56=3),AND(M56=4,P56=2),AND(M56=4,P56=3),AND(M56=5,P56=1),AND(M56=5,P56=2)),"Alto",IF(OR(AND(M56=2,P56=5),AND(M56=3,P56=5),AND(M56=3,P56=4),AND(M56=4,P56=4),AND(M56=4,P56=5),AND(M56=5,P56=3),AND(M56=5,P56=4),AND(M56=1,P56=5),AND(M56=5,P56=5)),"Extremo","")))))</f>
        <v>Extremo</v>
      </c>
      <c r="R56" s="147" t="s">
        <v>309</v>
      </c>
      <c r="S56" s="140" t="s">
        <v>75</v>
      </c>
      <c r="T56" s="147">
        <v>15</v>
      </c>
      <c r="U56" s="147">
        <v>15</v>
      </c>
      <c r="V56" s="147">
        <v>15</v>
      </c>
      <c r="W56" s="147">
        <v>15</v>
      </c>
      <c r="X56" s="147">
        <v>15</v>
      </c>
      <c r="Y56" s="147">
        <v>0</v>
      </c>
      <c r="Z56" s="147">
        <v>10</v>
      </c>
      <c r="AA56" s="147">
        <f t="shared" si="6"/>
        <v>85</v>
      </c>
      <c r="AB56" s="147" t="s">
        <v>77</v>
      </c>
      <c r="AC56" s="147" t="s">
        <v>77</v>
      </c>
      <c r="AD56" s="147">
        <v>0</v>
      </c>
      <c r="AE56" s="235">
        <f>AVERAGE(AD57:AD61)</f>
        <v>66.666666666666671</v>
      </c>
      <c r="AF56" s="235" t="s">
        <v>97</v>
      </c>
      <c r="AG56" s="234" t="s">
        <v>78</v>
      </c>
      <c r="AH56" s="234" t="s">
        <v>78</v>
      </c>
      <c r="AI56" s="234" t="s">
        <v>163</v>
      </c>
      <c r="AJ56" s="234">
        <v>1</v>
      </c>
      <c r="AK56" s="234" t="s">
        <v>107</v>
      </c>
      <c r="AL56" s="234">
        <v>4</v>
      </c>
      <c r="AM56" s="243" t="str">
        <f>IF(AJ56+AL56=0," ",IF(OR(AND(AJ56=1,AL56=1),AND(AJ56=1,AL56=2),AND(AJ56=2,AL56=2),AND(AJ56=2,AL56=1),AND(AJ56=3,AL56=1)),"Bajo",IF(OR(AND(AJ56=1,AL56=3),AND(AJ56=2,AL56=3),AND(AJ56=3,AL56=2),AND(AJ56=4,AL56=1)),"Moderado",IF(OR(AND(AJ56=1,AL56=4),AND(AJ56=2,AL56=4),AND(AJ56=3,AL56=3),AND(AJ56=4,AL56=2),AND(AJ56=4,AL56=3),AND(AJ56=5,AL56=1),AND(AJ56=5,AL56=2)),"Alto",IF(OR(AND(AJ56=2,AL56=5),AND(AJ56=1,AL56=5),AND(AJ56=3,AL56=5),AND(AJ56=3,AL56=4),AND(AJ56=4,AL56=4),AND(AJ56=4,AL56=5),AND(AJ56=5,AL56=3),AND(AJ56=5,AL56=4),AND(AJ56=5,AL56=5)),"Extremo","")))))</f>
        <v>Alto</v>
      </c>
      <c r="AN56" s="243" t="s">
        <v>310</v>
      </c>
      <c r="AO56" s="243" t="s">
        <v>81</v>
      </c>
      <c r="AP56" s="151">
        <v>44197</v>
      </c>
      <c r="AQ56" s="151">
        <v>44560</v>
      </c>
      <c r="AR56" s="147" t="s">
        <v>311</v>
      </c>
      <c r="AS56" s="147" t="s">
        <v>312</v>
      </c>
      <c r="AT56" s="147" t="s">
        <v>313</v>
      </c>
      <c r="AU56" s="185" t="s">
        <v>314</v>
      </c>
      <c r="AV56" s="239" t="s">
        <v>872</v>
      </c>
      <c r="AW56" s="215" t="s">
        <v>925</v>
      </c>
      <c r="AX56" s="215" t="s">
        <v>312</v>
      </c>
      <c r="AY56" s="209" t="s">
        <v>1003</v>
      </c>
    </row>
    <row r="57" spans="1:51" s="152" customFormat="1" ht="94.2" customHeight="1" x14ac:dyDescent="0.25">
      <c r="A57" s="257"/>
      <c r="B57" s="236"/>
      <c r="C57" s="236"/>
      <c r="D57" s="236"/>
      <c r="E57" s="236"/>
      <c r="F57" s="236"/>
      <c r="G57" s="144" t="s">
        <v>421</v>
      </c>
      <c r="H57" s="254"/>
      <c r="I57" s="236"/>
      <c r="J57" s="233"/>
      <c r="K57" s="236"/>
      <c r="L57" s="234"/>
      <c r="M57" s="234"/>
      <c r="N57" s="233"/>
      <c r="O57" s="233"/>
      <c r="P57" s="236"/>
      <c r="Q57" s="243"/>
      <c r="R57" s="170" t="s">
        <v>848</v>
      </c>
      <c r="S57" s="140" t="s">
        <v>75</v>
      </c>
      <c r="T57" s="144">
        <v>15</v>
      </c>
      <c r="U57" s="144">
        <v>15</v>
      </c>
      <c r="V57" s="144">
        <v>15</v>
      </c>
      <c r="W57" s="144">
        <v>15</v>
      </c>
      <c r="X57" s="144">
        <v>15</v>
      </c>
      <c r="Y57" s="144">
        <v>15</v>
      </c>
      <c r="Z57" s="144">
        <v>10</v>
      </c>
      <c r="AA57" s="150">
        <f t="shared" si="6"/>
        <v>100</v>
      </c>
      <c r="AB57" s="144" t="s">
        <v>76</v>
      </c>
      <c r="AC57" s="144" t="s">
        <v>76</v>
      </c>
      <c r="AD57" s="150">
        <v>100</v>
      </c>
      <c r="AE57" s="235"/>
      <c r="AF57" s="235"/>
      <c r="AG57" s="234"/>
      <c r="AH57" s="234"/>
      <c r="AI57" s="234"/>
      <c r="AJ57" s="234"/>
      <c r="AK57" s="234"/>
      <c r="AL57" s="234"/>
      <c r="AM57" s="243"/>
      <c r="AN57" s="243"/>
      <c r="AO57" s="243"/>
      <c r="AP57" s="151">
        <v>44197</v>
      </c>
      <c r="AQ57" s="151">
        <v>44560</v>
      </c>
      <c r="AR57" s="147" t="s">
        <v>849</v>
      </c>
      <c r="AS57" s="147" t="s">
        <v>312</v>
      </c>
      <c r="AT57" s="147" t="s">
        <v>850</v>
      </c>
      <c r="AU57" s="185" t="s">
        <v>315</v>
      </c>
      <c r="AV57" s="263"/>
      <c r="AW57" s="210" t="s">
        <v>921</v>
      </c>
      <c r="AX57" s="210" t="s">
        <v>312</v>
      </c>
      <c r="AY57" s="209" t="s">
        <v>315</v>
      </c>
    </row>
    <row r="58" spans="1:51" s="152" customFormat="1" ht="126.6" customHeight="1" x14ac:dyDescent="0.25">
      <c r="A58" s="257"/>
      <c r="B58" s="236"/>
      <c r="C58" s="239" t="s">
        <v>316</v>
      </c>
      <c r="D58" s="239" t="s">
        <v>150</v>
      </c>
      <c r="E58" s="239" t="s">
        <v>117</v>
      </c>
      <c r="F58" s="239" t="s">
        <v>118</v>
      </c>
      <c r="G58" s="239" t="s">
        <v>421</v>
      </c>
      <c r="H58" s="254"/>
      <c r="I58" s="236"/>
      <c r="J58" s="233"/>
      <c r="K58" s="236"/>
      <c r="L58" s="234"/>
      <c r="M58" s="234"/>
      <c r="N58" s="233"/>
      <c r="O58" s="233"/>
      <c r="P58" s="236"/>
      <c r="Q58" s="243"/>
      <c r="R58" s="270" t="s">
        <v>846</v>
      </c>
      <c r="S58" s="234" t="s">
        <v>75</v>
      </c>
      <c r="T58" s="236">
        <v>15</v>
      </c>
      <c r="U58" s="236">
        <v>15</v>
      </c>
      <c r="V58" s="236">
        <v>15</v>
      </c>
      <c r="W58" s="236">
        <v>15</v>
      </c>
      <c r="X58" s="236">
        <v>15</v>
      </c>
      <c r="Y58" s="236">
        <v>15</v>
      </c>
      <c r="Z58" s="236">
        <v>10</v>
      </c>
      <c r="AA58" s="235">
        <f t="shared" si="6"/>
        <v>100</v>
      </c>
      <c r="AB58" s="236" t="s">
        <v>76</v>
      </c>
      <c r="AC58" s="236" t="s">
        <v>76</v>
      </c>
      <c r="AD58" s="235">
        <v>100</v>
      </c>
      <c r="AE58" s="235"/>
      <c r="AF58" s="235"/>
      <c r="AG58" s="234"/>
      <c r="AH58" s="234"/>
      <c r="AI58" s="234"/>
      <c r="AJ58" s="234"/>
      <c r="AK58" s="234"/>
      <c r="AL58" s="234"/>
      <c r="AM58" s="243"/>
      <c r="AN58" s="243"/>
      <c r="AO58" s="243"/>
      <c r="AP58" s="151">
        <v>44197</v>
      </c>
      <c r="AQ58" s="151">
        <v>44560</v>
      </c>
      <c r="AR58" s="147" t="s">
        <v>317</v>
      </c>
      <c r="AS58" s="147" t="s">
        <v>312</v>
      </c>
      <c r="AT58" s="147" t="s">
        <v>318</v>
      </c>
      <c r="AU58" s="185" t="s">
        <v>319</v>
      </c>
      <c r="AV58" s="263"/>
      <c r="AW58" s="210" t="s">
        <v>926</v>
      </c>
      <c r="AX58" s="210" t="s">
        <v>312</v>
      </c>
      <c r="AY58" s="209" t="s">
        <v>421</v>
      </c>
    </row>
    <row r="59" spans="1:51" s="152" customFormat="1" ht="69" customHeight="1" x14ac:dyDescent="0.25">
      <c r="A59" s="257"/>
      <c r="B59" s="236"/>
      <c r="C59" s="240"/>
      <c r="D59" s="240"/>
      <c r="E59" s="240"/>
      <c r="F59" s="240"/>
      <c r="G59" s="240"/>
      <c r="H59" s="254"/>
      <c r="I59" s="236"/>
      <c r="J59" s="233"/>
      <c r="K59" s="236"/>
      <c r="L59" s="234"/>
      <c r="M59" s="234"/>
      <c r="N59" s="233"/>
      <c r="O59" s="233"/>
      <c r="P59" s="236"/>
      <c r="Q59" s="243"/>
      <c r="R59" s="271"/>
      <c r="S59" s="234"/>
      <c r="T59" s="236"/>
      <c r="U59" s="236"/>
      <c r="V59" s="236"/>
      <c r="W59" s="236"/>
      <c r="X59" s="236"/>
      <c r="Y59" s="236"/>
      <c r="Z59" s="236"/>
      <c r="AA59" s="235"/>
      <c r="AB59" s="236"/>
      <c r="AC59" s="236"/>
      <c r="AD59" s="235"/>
      <c r="AE59" s="235"/>
      <c r="AF59" s="235"/>
      <c r="AG59" s="234"/>
      <c r="AH59" s="234"/>
      <c r="AI59" s="234"/>
      <c r="AJ59" s="234"/>
      <c r="AK59" s="234"/>
      <c r="AL59" s="234"/>
      <c r="AM59" s="243"/>
      <c r="AN59" s="243"/>
      <c r="AO59" s="243"/>
      <c r="AP59" s="151">
        <v>44197</v>
      </c>
      <c r="AQ59" s="151">
        <v>44560</v>
      </c>
      <c r="AR59" s="147" t="s">
        <v>851</v>
      </c>
      <c r="AS59" s="147" t="s">
        <v>312</v>
      </c>
      <c r="AT59" s="147" t="s">
        <v>232</v>
      </c>
      <c r="AU59" s="185" t="s">
        <v>852</v>
      </c>
      <c r="AV59" s="263"/>
      <c r="AW59" s="210" t="s">
        <v>922</v>
      </c>
      <c r="AX59" s="210" t="s">
        <v>312</v>
      </c>
      <c r="AY59" s="209" t="s">
        <v>923</v>
      </c>
    </row>
    <row r="60" spans="1:51" s="152" customFormat="1" ht="107.4" customHeight="1" x14ac:dyDescent="0.25">
      <c r="A60" s="257"/>
      <c r="B60" s="236"/>
      <c r="C60" s="144" t="s">
        <v>320</v>
      </c>
      <c r="D60" s="144" t="s">
        <v>150</v>
      </c>
      <c r="E60" s="144" t="s">
        <v>117</v>
      </c>
      <c r="F60" s="144" t="s">
        <v>118</v>
      </c>
      <c r="G60" s="144" t="s">
        <v>421</v>
      </c>
      <c r="H60" s="254"/>
      <c r="I60" s="236"/>
      <c r="J60" s="233"/>
      <c r="K60" s="236"/>
      <c r="L60" s="234"/>
      <c r="M60" s="234"/>
      <c r="N60" s="233"/>
      <c r="O60" s="233"/>
      <c r="P60" s="236"/>
      <c r="Q60" s="243"/>
      <c r="R60" s="147" t="s">
        <v>847</v>
      </c>
      <c r="S60" s="234"/>
      <c r="T60" s="236"/>
      <c r="U60" s="236"/>
      <c r="V60" s="236"/>
      <c r="W60" s="236"/>
      <c r="X60" s="236"/>
      <c r="Y60" s="236"/>
      <c r="Z60" s="236"/>
      <c r="AA60" s="235"/>
      <c r="AB60" s="236"/>
      <c r="AC60" s="236"/>
      <c r="AD60" s="235"/>
      <c r="AE60" s="235"/>
      <c r="AF60" s="235"/>
      <c r="AG60" s="234"/>
      <c r="AH60" s="234"/>
      <c r="AI60" s="234"/>
      <c r="AJ60" s="234"/>
      <c r="AK60" s="234"/>
      <c r="AL60" s="234"/>
      <c r="AM60" s="243"/>
      <c r="AN60" s="243"/>
      <c r="AO60" s="243"/>
      <c r="AP60" s="151">
        <v>44197</v>
      </c>
      <c r="AQ60" s="151">
        <v>44560</v>
      </c>
      <c r="AR60" s="147" t="s">
        <v>853</v>
      </c>
      <c r="AS60" s="147" t="s">
        <v>312</v>
      </c>
      <c r="AT60" s="147" t="s">
        <v>321</v>
      </c>
      <c r="AU60" s="185" t="s">
        <v>852</v>
      </c>
      <c r="AV60" s="240"/>
      <c r="AW60" s="210" t="s">
        <v>924</v>
      </c>
      <c r="AX60" s="210" t="s">
        <v>312</v>
      </c>
      <c r="AY60" s="209" t="s">
        <v>927</v>
      </c>
    </row>
    <row r="61" spans="1:51" s="152" customFormat="1" ht="68.25" customHeight="1" x14ac:dyDescent="0.25">
      <c r="A61" s="258" t="s">
        <v>322</v>
      </c>
      <c r="B61" s="236" t="s">
        <v>323</v>
      </c>
      <c r="C61" s="144" t="s">
        <v>324</v>
      </c>
      <c r="D61" s="144" t="s">
        <v>65</v>
      </c>
      <c r="E61" s="144" t="s">
        <v>66</v>
      </c>
      <c r="F61" s="144" t="s">
        <v>67</v>
      </c>
      <c r="G61" s="144" t="s">
        <v>421</v>
      </c>
      <c r="H61" s="254" t="s">
        <v>288</v>
      </c>
      <c r="I61" s="236" t="s">
        <v>326</v>
      </c>
      <c r="J61" s="233" t="s">
        <v>103</v>
      </c>
      <c r="K61" s="233" t="s">
        <v>327</v>
      </c>
      <c r="L61" s="234" t="s">
        <v>105</v>
      </c>
      <c r="M61" s="234">
        <v>2</v>
      </c>
      <c r="N61" s="233" t="s">
        <v>73</v>
      </c>
      <c r="O61" s="233" t="s">
        <v>74</v>
      </c>
      <c r="P61" s="236">
        <v>5</v>
      </c>
      <c r="Q61" s="243" t="str">
        <f>IF(M61+P61=0," ",IF(OR(AND(M61=1,P61=1),AND(M61=1,P61=2),AND(M61=2,P61=2),AND(M61=2,P61=1),AND(M61=3,P61=1)),"Bajo",IF(OR(AND(M61=1,P61=3),AND(M61=2,P61=3),AND(M61=3,P61=2),AND(M61=4,P61=1)),"Moderado",IF(OR(AND(M61=1,P61=4),AND(M61=2,P61=4),AND(M61=3,P61=3),AND(M61=4,P61=2),AND(M61=4,P61=3),AND(M61=5,P61=1),AND(M61=5,P61=2)),"Alto",IF(OR(AND(M61=2,P61=5),AND(M61=3,P61=5),AND(M61=3,P61=4),AND(M61=4,P61=4),AND(M61=4,P61=5),AND(M61=5,P61=3),AND(M61=5,P61=4),AND(M61=1,P61=5),AND(M61=5,P61=5)),"Extremo","")))))</f>
        <v>Extremo</v>
      </c>
      <c r="R61" s="144" t="s">
        <v>328</v>
      </c>
      <c r="S61" s="140" t="s">
        <v>75</v>
      </c>
      <c r="T61" s="144">
        <v>15</v>
      </c>
      <c r="U61" s="144">
        <v>15</v>
      </c>
      <c r="V61" s="144">
        <v>15</v>
      </c>
      <c r="W61" s="144">
        <v>15</v>
      </c>
      <c r="X61" s="144">
        <v>15</v>
      </c>
      <c r="Y61" s="144">
        <v>0</v>
      </c>
      <c r="Z61" s="144">
        <v>10</v>
      </c>
      <c r="AA61" s="150">
        <f>SUM(T61:Z61)</f>
        <v>85</v>
      </c>
      <c r="AB61" s="144" t="s">
        <v>77</v>
      </c>
      <c r="AC61" s="144" t="s">
        <v>76</v>
      </c>
      <c r="AD61" s="150">
        <v>0</v>
      </c>
      <c r="AE61" s="233">
        <f>AVERAGE(AD62:AD63)</f>
        <v>100</v>
      </c>
      <c r="AF61" s="233" t="s">
        <v>76</v>
      </c>
      <c r="AG61" s="234" t="s">
        <v>78</v>
      </c>
      <c r="AH61" s="234" t="s">
        <v>78</v>
      </c>
      <c r="AI61" s="234" t="s">
        <v>163</v>
      </c>
      <c r="AJ61" s="234">
        <v>1</v>
      </c>
      <c r="AK61" s="233" t="s">
        <v>127</v>
      </c>
      <c r="AL61" s="236">
        <v>3</v>
      </c>
      <c r="AM61" s="243" t="str">
        <f>IF(AJ61+AL61=0," ",IF(OR(AND(AJ61=1,AL61=1),AND(AJ61=1,AL61=2),AND(AJ61=2,AL61=2),AND(AJ61=2,AL61=1),AND(AJ61=3,AL61=1)),"Bajo",IF(OR(AND(AJ61=1,AL61=3),AND(AJ61=2,AL61=3),AND(AJ61=3,AL61=2),AND(AJ61=4,AL61=1)),"Moderado",IF(OR(AND(AJ61=1,AL61=4),AND(AJ61=2,AL61=4),AND(AJ61=3,AL61=3),AND(AJ61=4,AL61=2),AND(AJ61=4,AL61=3),AND(AJ61=5,AL61=1),AND(AJ61=5,AL61=2)),"Alto",IF(OR(AND(AJ61=2,AL61=5),AND(AJ61=1,AL61=5),AND(AJ61=3,AL61=5),AND(AJ61=3,AL61=4),AND(AJ61=4,AL61=4),AND(AJ61=4,AL61=5),AND(AJ61=5,AL61=3),AND(AJ61=5,AL61=4),AND(AJ61=5,AL61=5)),"Extremo","")))))</f>
        <v>Moderado</v>
      </c>
      <c r="AN61" s="243" t="s">
        <v>329</v>
      </c>
      <c r="AO61" s="243" t="s">
        <v>81</v>
      </c>
      <c r="AP61" s="151">
        <v>44348</v>
      </c>
      <c r="AQ61" s="151">
        <v>44560</v>
      </c>
      <c r="AR61" s="154" t="s">
        <v>956</v>
      </c>
      <c r="AS61" s="144" t="s">
        <v>330</v>
      </c>
      <c r="AT61" s="144" t="s">
        <v>239</v>
      </c>
      <c r="AU61" s="185" t="s">
        <v>951</v>
      </c>
      <c r="AV61" s="239" t="s">
        <v>872</v>
      </c>
      <c r="AW61" s="154" t="s">
        <v>954</v>
      </c>
      <c r="AX61" s="206" t="s">
        <v>330</v>
      </c>
      <c r="AY61" s="209" t="s">
        <v>421</v>
      </c>
    </row>
    <row r="62" spans="1:51" s="152" customFormat="1" ht="93.6" customHeight="1" x14ac:dyDescent="0.25">
      <c r="A62" s="258"/>
      <c r="B62" s="236"/>
      <c r="C62" s="144" t="s">
        <v>331</v>
      </c>
      <c r="D62" s="144" t="s">
        <v>65</v>
      </c>
      <c r="E62" s="144" t="s">
        <v>85</v>
      </c>
      <c r="F62" s="144" t="s">
        <v>146</v>
      </c>
      <c r="G62" s="144" t="s">
        <v>421</v>
      </c>
      <c r="H62" s="254"/>
      <c r="I62" s="236"/>
      <c r="J62" s="233"/>
      <c r="K62" s="233"/>
      <c r="L62" s="234"/>
      <c r="M62" s="234"/>
      <c r="N62" s="233"/>
      <c r="O62" s="233"/>
      <c r="P62" s="236"/>
      <c r="Q62" s="243"/>
      <c r="R62" s="144" t="s">
        <v>949</v>
      </c>
      <c r="S62" s="140" t="s">
        <v>75</v>
      </c>
      <c r="T62" s="144">
        <v>15</v>
      </c>
      <c r="U62" s="144">
        <v>15</v>
      </c>
      <c r="V62" s="144">
        <v>15</v>
      </c>
      <c r="W62" s="144">
        <v>15</v>
      </c>
      <c r="X62" s="144">
        <v>15</v>
      </c>
      <c r="Y62" s="147">
        <v>15</v>
      </c>
      <c r="Z62" s="144">
        <v>10</v>
      </c>
      <c r="AA62" s="150">
        <f>SUM(T62:Z62)</f>
        <v>100</v>
      </c>
      <c r="AB62" s="144" t="s">
        <v>76</v>
      </c>
      <c r="AC62" s="144" t="s">
        <v>76</v>
      </c>
      <c r="AD62" s="147">
        <v>100</v>
      </c>
      <c r="AE62" s="233"/>
      <c r="AF62" s="233"/>
      <c r="AG62" s="234"/>
      <c r="AH62" s="234"/>
      <c r="AI62" s="234"/>
      <c r="AJ62" s="234"/>
      <c r="AK62" s="233"/>
      <c r="AL62" s="236"/>
      <c r="AM62" s="243"/>
      <c r="AN62" s="243"/>
      <c r="AO62" s="243"/>
      <c r="AP62" s="151">
        <v>44197</v>
      </c>
      <c r="AQ62" s="151">
        <v>44560</v>
      </c>
      <c r="AR62" s="154" t="s">
        <v>950</v>
      </c>
      <c r="AS62" s="144" t="s">
        <v>330</v>
      </c>
      <c r="AT62" s="144" t="s">
        <v>952</v>
      </c>
      <c r="AU62" s="185" t="s">
        <v>953</v>
      </c>
      <c r="AV62" s="240"/>
      <c r="AW62" s="154" t="s">
        <v>955</v>
      </c>
      <c r="AX62" s="206" t="s">
        <v>330</v>
      </c>
      <c r="AY62" s="209" t="s">
        <v>999</v>
      </c>
    </row>
    <row r="63" spans="1:51" s="152" customFormat="1" ht="110.4" customHeight="1" x14ac:dyDescent="0.25">
      <c r="A63" s="258"/>
      <c r="B63" s="236"/>
      <c r="C63" s="236" t="s">
        <v>332</v>
      </c>
      <c r="D63" s="236" t="s">
        <v>137</v>
      </c>
      <c r="E63" s="236" t="s">
        <v>85</v>
      </c>
      <c r="F63" s="236" t="s">
        <v>146</v>
      </c>
      <c r="G63" s="144" t="s">
        <v>421</v>
      </c>
      <c r="H63" s="254" t="s">
        <v>306</v>
      </c>
      <c r="I63" s="236" t="s">
        <v>334</v>
      </c>
      <c r="J63" s="233" t="s">
        <v>175</v>
      </c>
      <c r="K63" s="233" t="s">
        <v>335</v>
      </c>
      <c r="L63" s="234" t="s">
        <v>200</v>
      </c>
      <c r="M63" s="234">
        <v>4</v>
      </c>
      <c r="N63" s="233" t="s">
        <v>73</v>
      </c>
      <c r="O63" s="233" t="s">
        <v>74</v>
      </c>
      <c r="P63" s="236">
        <v>5</v>
      </c>
      <c r="Q63" s="243" t="str">
        <f>IF(M63+P63=0," ",IF(OR(AND(M63=1,P63=1),AND(M63=1,P63=2),AND(M63=2,P63=2),AND(M63=2,P63=1),AND(M63=3,P63=1)),"Bajo",IF(OR(AND(M63=1,P63=3),AND(M63=2,P63=3),AND(M63=3,P63=2),AND(M63=4,P63=1)),"Moderado",IF(OR(AND(M63=1,P63=4),AND(M63=2,P63=4),AND(M63=3,P63=3),AND(M63=4,P63=2),AND(M63=4,P63=3),AND(M63=5,P63=1),AND(M63=5,P63=2)),"Alto",IF(OR(AND(M63=2,P63=5),AND(M63=3,P63=5),AND(M63=3,P63=4),AND(M63=4,P63=4),AND(M63=4,P63=5),AND(M63=5,P63=3),AND(M63=5,P63=4),AND(M63=1,P63=5),AND(M63=5,P63=5)),"Extremo","")))))</f>
        <v>Extremo</v>
      </c>
      <c r="R63" s="236" t="s">
        <v>957</v>
      </c>
      <c r="S63" s="285" t="s">
        <v>75</v>
      </c>
      <c r="T63" s="144">
        <v>15</v>
      </c>
      <c r="U63" s="144">
        <v>15</v>
      </c>
      <c r="V63" s="144">
        <v>15</v>
      </c>
      <c r="W63" s="144">
        <v>15</v>
      </c>
      <c r="X63" s="144">
        <v>15</v>
      </c>
      <c r="Y63" s="147">
        <v>15</v>
      </c>
      <c r="Z63" s="144">
        <v>10</v>
      </c>
      <c r="AA63" s="150">
        <f>SUM(T63:Z63)</f>
        <v>100</v>
      </c>
      <c r="AB63" s="144" t="s">
        <v>76</v>
      </c>
      <c r="AC63" s="144" t="s">
        <v>76</v>
      </c>
      <c r="AD63" s="147">
        <v>100</v>
      </c>
      <c r="AE63" s="233">
        <f>AVERAGE(AD64:AD66)</f>
        <v>50</v>
      </c>
      <c r="AF63" s="233" t="s">
        <v>77</v>
      </c>
      <c r="AG63" s="234" t="s">
        <v>78</v>
      </c>
      <c r="AH63" s="234" t="s">
        <v>79</v>
      </c>
      <c r="AI63" s="234" t="s">
        <v>200</v>
      </c>
      <c r="AJ63" s="234">
        <v>4</v>
      </c>
      <c r="AK63" s="233" t="s">
        <v>74</v>
      </c>
      <c r="AL63" s="236">
        <v>5</v>
      </c>
      <c r="AM63" s="243" t="str">
        <f>IF(AJ63+AL63=0," ",IF(OR(AND(AJ63=1,AL63=1),AND(AJ63=1,AL63=2),AND(AJ63=2,AL63=2),AND(AJ63=2,AL63=1),AND(AJ63=3,AL63=1)),"Bajo",IF(OR(AND(AJ63=1,AL63=3),AND(AJ63=2,AL63=3),AND(AJ63=3,AL63=2),AND(AJ63=4,AL63=1)),"Moderado",IF(OR(AND(AJ63=1,AL63=4),AND(AJ63=2,AL63=4),AND(AJ63=3,AL63=3),AND(AJ63=4,AL63=2),AND(AJ63=4,AL63=3),AND(AJ63=5,AL63=1),AND(AJ63=5,AL63=2)),"Alto",IF(OR(AND(AJ63=2,AL63=5),AND(AJ63=1,AL63=5),AND(AJ63=3,AL63=5),AND(AJ63=3,AL63=4),AND(AJ63=4,AL63=4),AND(AJ63=4,AL63=5),AND(AJ63=5,AL63=3),AND(AJ63=5,AL63=4),AND(AJ63=5,AL63=5)),"Extremo","")))))</f>
        <v>Extremo</v>
      </c>
      <c r="AN63" s="243" t="s">
        <v>336</v>
      </c>
      <c r="AO63" s="243" t="s">
        <v>81</v>
      </c>
      <c r="AP63" s="151">
        <v>44197</v>
      </c>
      <c r="AQ63" s="151">
        <v>44560</v>
      </c>
      <c r="AR63" s="154" t="s">
        <v>960</v>
      </c>
      <c r="AS63" s="144" t="s">
        <v>330</v>
      </c>
      <c r="AT63" s="144" t="s">
        <v>959</v>
      </c>
      <c r="AU63" s="185" t="s">
        <v>337</v>
      </c>
      <c r="AV63" s="239" t="s">
        <v>872</v>
      </c>
      <c r="AW63" s="154" t="s">
        <v>961</v>
      </c>
      <c r="AX63" s="206" t="s">
        <v>330</v>
      </c>
      <c r="AY63" s="209" t="s">
        <v>962</v>
      </c>
    </row>
    <row r="64" spans="1:51" s="152" customFormat="1" ht="68.25" customHeight="1" x14ac:dyDescent="0.25">
      <c r="A64" s="258"/>
      <c r="B64" s="236"/>
      <c r="C64" s="236"/>
      <c r="D64" s="236"/>
      <c r="E64" s="236"/>
      <c r="F64" s="236"/>
      <c r="G64" s="144" t="s">
        <v>421</v>
      </c>
      <c r="H64" s="254"/>
      <c r="I64" s="236"/>
      <c r="J64" s="233"/>
      <c r="K64" s="233"/>
      <c r="L64" s="234"/>
      <c r="M64" s="234"/>
      <c r="N64" s="233"/>
      <c r="O64" s="233"/>
      <c r="P64" s="236"/>
      <c r="Q64" s="243"/>
      <c r="R64" s="236"/>
      <c r="S64" s="286"/>
      <c r="T64" s="236">
        <v>15</v>
      </c>
      <c r="U64" s="236">
        <v>15</v>
      </c>
      <c r="V64" s="236">
        <v>15</v>
      </c>
      <c r="W64" s="236">
        <v>15</v>
      </c>
      <c r="X64" s="233">
        <v>15</v>
      </c>
      <c r="Y64" s="233">
        <v>15</v>
      </c>
      <c r="Z64" s="236">
        <v>10</v>
      </c>
      <c r="AA64" s="235">
        <f>SUM(T64:Z64)</f>
        <v>100</v>
      </c>
      <c r="AB64" s="236" t="s">
        <v>76</v>
      </c>
      <c r="AC64" s="236" t="s">
        <v>97</v>
      </c>
      <c r="AD64" s="233">
        <v>50</v>
      </c>
      <c r="AE64" s="233"/>
      <c r="AF64" s="233"/>
      <c r="AG64" s="234"/>
      <c r="AH64" s="234"/>
      <c r="AI64" s="234"/>
      <c r="AJ64" s="234"/>
      <c r="AK64" s="233"/>
      <c r="AL64" s="236"/>
      <c r="AM64" s="243"/>
      <c r="AN64" s="243"/>
      <c r="AO64" s="243"/>
      <c r="AP64" s="151">
        <v>44197</v>
      </c>
      <c r="AQ64" s="151">
        <v>44560</v>
      </c>
      <c r="AR64" s="154" t="s">
        <v>338</v>
      </c>
      <c r="AS64" s="144" t="s">
        <v>330</v>
      </c>
      <c r="AT64" s="144" t="s">
        <v>958</v>
      </c>
      <c r="AU64" s="185" t="s">
        <v>339</v>
      </c>
      <c r="AV64" s="263"/>
      <c r="AW64" s="154" t="s">
        <v>338</v>
      </c>
      <c r="AX64" s="206" t="s">
        <v>330</v>
      </c>
      <c r="AY64" s="209" t="s">
        <v>963</v>
      </c>
    </row>
    <row r="65" spans="1:51" s="152" customFormat="1" ht="68.25" customHeight="1" x14ac:dyDescent="0.25">
      <c r="A65" s="258"/>
      <c r="B65" s="236"/>
      <c r="C65" s="144" t="s">
        <v>340</v>
      </c>
      <c r="D65" s="144" t="s">
        <v>65</v>
      </c>
      <c r="E65" s="144" t="s">
        <v>85</v>
      </c>
      <c r="F65" s="144" t="s">
        <v>94</v>
      </c>
      <c r="G65" s="144" t="s">
        <v>421</v>
      </c>
      <c r="H65" s="254"/>
      <c r="I65" s="236"/>
      <c r="J65" s="233"/>
      <c r="K65" s="233"/>
      <c r="L65" s="234"/>
      <c r="M65" s="234"/>
      <c r="N65" s="233"/>
      <c r="O65" s="233"/>
      <c r="P65" s="236"/>
      <c r="Q65" s="243"/>
      <c r="R65" s="144" t="s">
        <v>341</v>
      </c>
      <c r="S65" s="207" t="s">
        <v>75</v>
      </c>
      <c r="T65" s="236"/>
      <c r="U65" s="236"/>
      <c r="V65" s="236"/>
      <c r="W65" s="236"/>
      <c r="X65" s="233"/>
      <c r="Y65" s="233"/>
      <c r="Z65" s="236"/>
      <c r="AA65" s="235"/>
      <c r="AB65" s="236"/>
      <c r="AC65" s="236"/>
      <c r="AD65" s="233"/>
      <c r="AE65" s="233"/>
      <c r="AF65" s="233"/>
      <c r="AG65" s="234"/>
      <c r="AH65" s="234"/>
      <c r="AI65" s="234"/>
      <c r="AJ65" s="234"/>
      <c r="AK65" s="233"/>
      <c r="AL65" s="236"/>
      <c r="AM65" s="243"/>
      <c r="AN65" s="243"/>
      <c r="AO65" s="243"/>
      <c r="AP65" s="151">
        <v>44348</v>
      </c>
      <c r="AQ65" s="151">
        <v>44560</v>
      </c>
      <c r="AR65" s="154" t="s">
        <v>342</v>
      </c>
      <c r="AS65" s="144" t="s">
        <v>330</v>
      </c>
      <c r="AT65" s="144" t="s">
        <v>343</v>
      </c>
      <c r="AU65" s="185" t="s">
        <v>84</v>
      </c>
      <c r="AV65" s="263"/>
      <c r="AW65" s="154" t="s">
        <v>964</v>
      </c>
      <c r="AX65" s="206" t="s">
        <v>330</v>
      </c>
      <c r="AY65" s="209" t="s">
        <v>421</v>
      </c>
    </row>
    <row r="66" spans="1:51" s="152" customFormat="1" ht="102.6" customHeight="1" x14ac:dyDescent="0.25">
      <c r="A66" s="258"/>
      <c r="B66" s="236"/>
      <c r="C66" s="144" t="s">
        <v>344</v>
      </c>
      <c r="D66" s="144" t="s">
        <v>65</v>
      </c>
      <c r="E66" s="144" t="s">
        <v>117</v>
      </c>
      <c r="F66" s="144" t="s">
        <v>118</v>
      </c>
      <c r="G66" s="144" t="s">
        <v>421</v>
      </c>
      <c r="H66" s="254"/>
      <c r="I66" s="236"/>
      <c r="J66" s="233"/>
      <c r="K66" s="233"/>
      <c r="L66" s="234"/>
      <c r="M66" s="234"/>
      <c r="N66" s="233"/>
      <c r="O66" s="233"/>
      <c r="P66" s="236"/>
      <c r="Q66" s="243"/>
      <c r="R66" s="147" t="s">
        <v>1000</v>
      </c>
      <c r="S66" s="140" t="s">
        <v>75</v>
      </c>
      <c r="T66" s="144">
        <v>15</v>
      </c>
      <c r="U66" s="144">
        <v>15</v>
      </c>
      <c r="V66" s="144">
        <v>15</v>
      </c>
      <c r="W66" s="144">
        <v>15</v>
      </c>
      <c r="X66" s="147">
        <v>15</v>
      </c>
      <c r="Y66" s="147">
        <v>15</v>
      </c>
      <c r="Z66" s="144">
        <v>10</v>
      </c>
      <c r="AA66" s="150">
        <f t="shared" ref="AA66:AA78" si="8">SUM(T66:Z66)</f>
        <v>100</v>
      </c>
      <c r="AB66" s="144" t="s">
        <v>76</v>
      </c>
      <c r="AC66" s="144" t="s">
        <v>97</v>
      </c>
      <c r="AD66" s="147">
        <v>50</v>
      </c>
      <c r="AE66" s="233"/>
      <c r="AF66" s="233"/>
      <c r="AG66" s="234"/>
      <c r="AH66" s="234"/>
      <c r="AI66" s="234"/>
      <c r="AJ66" s="234"/>
      <c r="AK66" s="233"/>
      <c r="AL66" s="236"/>
      <c r="AM66" s="243"/>
      <c r="AN66" s="243"/>
      <c r="AO66" s="243"/>
      <c r="AP66" s="151" t="s">
        <v>777</v>
      </c>
      <c r="AQ66" s="151">
        <v>44560</v>
      </c>
      <c r="AR66" s="154" t="s">
        <v>345</v>
      </c>
      <c r="AS66" s="144" t="s">
        <v>330</v>
      </c>
      <c r="AT66" s="144" t="s">
        <v>346</v>
      </c>
      <c r="AU66" s="185" t="s">
        <v>347</v>
      </c>
      <c r="AV66" s="240"/>
      <c r="AW66" s="154" t="s">
        <v>965</v>
      </c>
      <c r="AX66" s="206" t="s">
        <v>330</v>
      </c>
      <c r="AY66" s="209" t="s">
        <v>421</v>
      </c>
    </row>
    <row r="67" spans="1:51" s="228" customFormat="1" ht="68.25" customHeight="1" x14ac:dyDescent="0.25">
      <c r="A67" s="251" t="s">
        <v>348</v>
      </c>
      <c r="B67" s="245" t="s">
        <v>349</v>
      </c>
      <c r="C67" s="169" t="s">
        <v>350</v>
      </c>
      <c r="D67" s="169" t="s">
        <v>65</v>
      </c>
      <c r="E67" s="169" t="s">
        <v>85</v>
      </c>
      <c r="F67" s="169" t="s">
        <v>146</v>
      </c>
      <c r="G67" s="169" t="s">
        <v>421</v>
      </c>
      <c r="H67" s="252" t="s">
        <v>325</v>
      </c>
      <c r="I67" s="245" t="s">
        <v>352</v>
      </c>
      <c r="J67" s="247" t="s">
        <v>124</v>
      </c>
      <c r="K67" s="245" t="s">
        <v>353</v>
      </c>
      <c r="L67" s="246" t="s">
        <v>72</v>
      </c>
      <c r="M67" s="246">
        <v>3</v>
      </c>
      <c r="N67" s="247" t="s">
        <v>354</v>
      </c>
      <c r="O67" s="247" t="s">
        <v>107</v>
      </c>
      <c r="P67" s="245">
        <v>4</v>
      </c>
      <c r="Q67" s="244" t="str">
        <f>IF(M67+P67=0," ",IF(OR(AND(M67=1,P67=1),AND(M67=1,P67=2),AND(M67=2,P67=2),AND(M67=2,P67=1),AND(M67=3,P67=1)),"Bajo",IF(OR(AND(M67=1,P67=3),AND(M67=2,P67=3),AND(M67=3,P67=2),AND(M67=4,P67=1)),"Moderado",IF(OR(AND(M67=1,P67=4),AND(M67=2,P67=4),AND(M67=3,P67=3),AND(M67=4,P67=2),AND(M67=4,P67=3),AND(M67=5,P67=1),AND(M67=5,P67=2)),"Alto",IF(OR(AND(M67=2,P67=5),AND(M67=3,P67=5),AND(M67=3,P67=4),AND(M67=4,P67=4),AND(M67=4,P67=5),AND(M67=5,P67=3),AND(M67=5,P67=4),AND(M67=1,P67=5),AND(M67=5,P67=5)),"Extremo","")))))</f>
        <v>Extremo</v>
      </c>
      <c r="R67" s="169" t="s">
        <v>355</v>
      </c>
      <c r="S67" s="223" t="s">
        <v>96</v>
      </c>
      <c r="T67" s="169">
        <v>15</v>
      </c>
      <c r="U67" s="169">
        <v>15</v>
      </c>
      <c r="V67" s="169">
        <v>15</v>
      </c>
      <c r="W67" s="169">
        <v>10</v>
      </c>
      <c r="X67" s="167">
        <v>15</v>
      </c>
      <c r="Y67" s="167">
        <v>15</v>
      </c>
      <c r="Z67" s="169">
        <v>10</v>
      </c>
      <c r="AA67" s="224">
        <f t="shared" si="8"/>
        <v>95</v>
      </c>
      <c r="AB67" s="169" t="s">
        <v>97</v>
      </c>
      <c r="AC67" s="169" t="s">
        <v>76</v>
      </c>
      <c r="AD67" s="167">
        <v>50</v>
      </c>
      <c r="AE67" s="248">
        <f>AVERAGE(AD68:AD71)</f>
        <v>100</v>
      </c>
      <c r="AF67" s="248" t="s">
        <v>76</v>
      </c>
      <c r="AG67" s="246" t="s">
        <v>78</v>
      </c>
      <c r="AH67" s="246" t="s">
        <v>78</v>
      </c>
      <c r="AI67" s="246" t="s">
        <v>163</v>
      </c>
      <c r="AJ67" s="246">
        <v>1</v>
      </c>
      <c r="AK67" s="246" t="s">
        <v>107</v>
      </c>
      <c r="AL67" s="246">
        <v>4</v>
      </c>
      <c r="AM67" s="244" t="str">
        <f>IF(AJ67+AL67=0," ",IF(OR(AND(AJ67=1,AL67=1),AND(AJ67=1,AL67=2),AND(AJ67=2,AL67=2),AND(AJ67=2,AL67=1),AND(AJ67=3,AL67=1)),"Bajo",IF(OR(AND(AJ67=1,AL67=3),AND(AJ67=2,AL67=3),AND(AJ67=3,AL67=2),AND(AJ67=4,AL67=1)),"Moderado",IF(OR(AND(AJ67=1,AL67=4),AND(AJ67=2,AL67=4),AND(AJ67=3,AL67=3),AND(AJ67=4,AL67=2),AND(AJ67=4,AL67=3),AND(AJ67=5,AL67=1),AND(AJ67=5,AL67=2)),"Alto",IF(OR(AND(AJ67=2,AL67=5),AND(AJ67=1,AL67=5),AND(AJ67=3,AL67=5),AND(AJ67=3,AL67=4),AND(AJ67=4,AL67=4),AND(AJ67=4,AL67=5),AND(AJ67=5,AL67=3),AND(AJ67=5,AL67=4),AND(AJ67=5,AL67=5)),"Extremo","")))))</f>
        <v>Alto</v>
      </c>
      <c r="AN67" s="244" t="s">
        <v>356</v>
      </c>
      <c r="AO67" s="244" t="s">
        <v>81</v>
      </c>
      <c r="AP67" s="225">
        <v>44197</v>
      </c>
      <c r="AQ67" s="225">
        <v>44560</v>
      </c>
      <c r="AR67" s="169" t="s">
        <v>357</v>
      </c>
      <c r="AS67" s="169" t="s">
        <v>358</v>
      </c>
      <c r="AT67" s="226" t="s">
        <v>359</v>
      </c>
      <c r="AU67" s="227" t="s">
        <v>360</v>
      </c>
      <c r="AV67" s="249" t="s">
        <v>872</v>
      </c>
      <c r="AW67" s="169" t="s">
        <v>1035</v>
      </c>
      <c r="AX67" s="169" t="s">
        <v>358</v>
      </c>
      <c r="AY67" s="226" t="s">
        <v>1036</v>
      </c>
    </row>
    <row r="68" spans="1:51" s="228" customFormat="1" ht="154.80000000000001" customHeight="1" x14ac:dyDescent="0.25">
      <c r="A68" s="251"/>
      <c r="B68" s="245"/>
      <c r="C68" s="169" t="s">
        <v>362</v>
      </c>
      <c r="D68" s="169" t="s">
        <v>65</v>
      </c>
      <c r="E68" s="169" t="s">
        <v>66</v>
      </c>
      <c r="F68" s="169" t="s">
        <v>67</v>
      </c>
      <c r="G68" s="169" t="s">
        <v>421</v>
      </c>
      <c r="H68" s="252"/>
      <c r="I68" s="245"/>
      <c r="J68" s="247"/>
      <c r="K68" s="245"/>
      <c r="L68" s="246"/>
      <c r="M68" s="246"/>
      <c r="N68" s="247"/>
      <c r="O68" s="247"/>
      <c r="P68" s="245"/>
      <c r="Q68" s="244"/>
      <c r="R68" s="169" t="s">
        <v>363</v>
      </c>
      <c r="S68" s="223" t="s">
        <v>75</v>
      </c>
      <c r="T68" s="169">
        <v>15</v>
      </c>
      <c r="U68" s="169">
        <v>15</v>
      </c>
      <c r="V68" s="169">
        <v>15</v>
      </c>
      <c r="W68" s="169">
        <v>15</v>
      </c>
      <c r="X68" s="169">
        <v>15</v>
      </c>
      <c r="Y68" s="169">
        <v>15</v>
      </c>
      <c r="Z68" s="169">
        <v>10</v>
      </c>
      <c r="AA68" s="224">
        <f t="shared" si="8"/>
        <v>100</v>
      </c>
      <c r="AB68" s="169" t="s">
        <v>76</v>
      </c>
      <c r="AC68" s="169" t="s">
        <v>76</v>
      </c>
      <c r="AD68" s="224">
        <v>100</v>
      </c>
      <c r="AE68" s="248"/>
      <c r="AF68" s="248"/>
      <c r="AG68" s="246"/>
      <c r="AH68" s="246"/>
      <c r="AI68" s="246"/>
      <c r="AJ68" s="246"/>
      <c r="AK68" s="246"/>
      <c r="AL68" s="246"/>
      <c r="AM68" s="244"/>
      <c r="AN68" s="244"/>
      <c r="AO68" s="244"/>
      <c r="AP68" s="225">
        <v>44197</v>
      </c>
      <c r="AQ68" s="225">
        <v>44560</v>
      </c>
      <c r="AR68" s="169" t="s">
        <v>829</v>
      </c>
      <c r="AS68" s="169" t="s">
        <v>358</v>
      </c>
      <c r="AT68" s="226" t="s">
        <v>830</v>
      </c>
      <c r="AU68" s="227" t="s">
        <v>831</v>
      </c>
      <c r="AV68" s="308"/>
      <c r="AW68" s="169" t="s">
        <v>1037</v>
      </c>
      <c r="AX68" s="169" t="s">
        <v>358</v>
      </c>
      <c r="AY68" s="226" t="s">
        <v>1038</v>
      </c>
    </row>
    <row r="69" spans="1:51" s="228" customFormat="1" ht="70.8" customHeight="1" x14ac:dyDescent="0.25">
      <c r="A69" s="251"/>
      <c r="B69" s="245"/>
      <c r="C69" s="169" t="s">
        <v>364</v>
      </c>
      <c r="D69" s="169" t="s">
        <v>65</v>
      </c>
      <c r="E69" s="169" t="s">
        <v>85</v>
      </c>
      <c r="F69" s="169" t="s">
        <v>113</v>
      </c>
      <c r="G69" s="169" t="s">
        <v>421</v>
      </c>
      <c r="H69" s="252"/>
      <c r="I69" s="245"/>
      <c r="J69" s="247"/>
      <c r="K69" s="245"/>
      <c r="L69" s="246"/>
      <c r="M69" s="246"/>
      <c r="N69" s="247"/>
      <c r="O69" s="247"/>
      <c r="P69" s="245"/>
      <c r="Q69" s="244"/>
      <c r="R69" s="169" t="s">
        <v>365</v>
      </c>
      <c r="S69" s="223" t="s">
        <v>75</v>
      </c>
      <c r="T69" s="169">
        <v>15</v>
      </c>
      <c r="U69" s="169">
        <v>15</v>
      </c>
      <c r="V69" s="169">
        <v>15</v>
      </c>
      <c r="W69" s="169">
        <v>15</v>
      </c>
      <c r="X69" s="169">
        <v>15</v>
      </c>
      <c r="Y69" s="169">
        <v>15</v>
      </c>
      <c r="Z69" s="169">
        <v>10</v>
      </c>
      <c r="AA69" s="224">
        <f t="shared" si="8"/>
        <v>100</v>
      </c>
      <c r="AB69" s="169" t="s">
        <v>76</v>
      </c>
      <c r="AC69" s="169" t="s">
        <v>76</v>
      </c>
      <c r="AD69" s="224">
        <v>100</v>
      </c>
      <c r="AE69" s="248"/>
      <c r="AF69" s="248"/>
      <c r="AG69" s="246"/>
      <c r="AH69" s="246"/>
      <c r="AI69" s="246"/>
      <c r="AJ69" s="246"/>
      <c r="AK69" s="246"/>
      <c r="AL69" s="246"/>
      <c r="AM69" s="244"/>
      <c r="AN69" s="244"/>
      <c r="AO69" s="244"/>
      <c r="AP69" s="225">
        <v>44197</v>
      </c>
      <c r="AQ69" s="225">
        <v>44560</v>
      </c>
      <c r="AR69" s="229" t="s">
        <v>366</v>
      </c>
      <c r="AS69" s="245" t="s">
        <v>358</v>
      </c>
      <c r="AT69" s="230" t="s">
        <v>367</v>
      </c>
      <c r="AU69" s="231" t="s">
        <v>368</v>
      </c>
      <c r="AV69" s="308"/>
      <c r="AW69" s="229" t="s">
        <v>1039</v>
      </c>
      <c r="AX69" s="249" t="s">
        <v>358</v>
      </c>
      <c r="AY69" s="231" t="s">
        <v>1040</v>
      </c>
    </row>
    <row r="70" spans="1:51" s="228" customFormat="1" ht="100.8" customHeight="1" x14ac:dyDescent="0.25">
      <c r="A70" s="251"/>
      <c r="B70" s="245"/>
      <c r="C70" s="169" t="s">
        <v>369</v>
      </c>
      <c r="D70" s="169" t="s">
        <v>65</v>
      </c>
      <c r="E70" s="169" t="s">
        <v>85</v>
      </c>
      <c r="F70" s="169" t="s">
        <v>113</v>
      </c>
      <c r="G70" s="169" t="s">
        <v>421</v>
      </c>
      <c r="H70" s="252"/>
      <c r="I70" s="245"/>
      <c r="J70" s="247"/>
      <c r="K70" s="245"/>
      <c r="L70" s="246"/>
      <c r="M70" s="246"/>
      <c r="N70" s="247"/>
      <c r="O70" s="247"/>
      <c r="P70" s="245"/>
      <c r="Q70" s="244"/>
      <c r="R70" s="169" t="s">
        <v>370</v>
      </c>
      <c r="S70" s="223" t="s">
        <v>75</v>
      </c>
      <c r="T70" s="169">
        <v>15</v>
      </c>
      <c r="U70" s="169">
        <v>15</v>
      </c>
      <c r="V70" s="169">
        <v>15</v>
      </c>
      <c r="W70" s="169">
        <v>15</v>
      </c>
      <c r="X70" s="169">
        <v>15</v>
      </c>
      <c r="Y70" s="169">
        <v>15</v>
      </c>
      <c r="Z70" s="169">
        <v>10</v>
      </c>
      <c r="AA70" s="224">
        <f t="shared" si="8"/>
        <v>100</v>
      </c>
      <c r="AB70" s="224" t="s">
        <v>76</v>
      </c>
      <c r="AC70" s="224" t="s">
        <v>76</v>
      </c>
      <c r="AD70" s="224">
        <v>100</v>
      </c>
      <c r="AE70" s="248"/>
      <c r="AF70" s="248"/>
      <c r="AG70" s="246"/>
      <c r="AH70" s="246"/>
      <c r="AI70" s="246"/>
      <c r="AJ70" s="246"/>
      <c r="AK70" s="246"/>
      <c r="AL70" s="246"/>
      <c r="AM70" s="244"/>
      <c r="AN70" s="244"/>
      <c r="AO70" s="244"/>
      <c r="AP70" s="225">
        <v>44197</v>
      </c>
      <c r="AQ70" s="225">
        <v>44560</v>
      </c>
      <c r="AR70" s="229" t="s">
        <v>371</v>
      </c>
      <c r="AS70" s="245"/>
      <c r="AT70" s="230" t="s">
        <v>372</v>
      </c>
      <c r="AU70" s="231" t="s">
        <v>832</v>
      </c>
      <c r="AV70" s="250"/>
      <c r="AW70" s="229" t="s">
        <v>1041</v>
      </c>
      <c r="AX70" s="250"/>
      <c r="AY70" s="192" t="s">
        <v>1062</v>
      </c>
    </row>
    <row r="71" spans="1:51" s="228" customFormat="1" ht="159" customHeight="1" x14ac:dyDescent="0.25">
      <c r="A71" s="251" t="s">
        <v>348</v>
      </c>
      <c r="B71" s="245" t="s">
        <v>349</v>
      </c>
      <c r="C71" s="169" t="s">
        <v>373</v>
      </c>
      <c r="D71" s="169" t="s">
        <v>65</v>
      </c>
      <c r="E71" s="169" t="s">
        <v>85</v>
      </c>
      <c r="F71" s="169" t="s">
        <v>146</v>
      </c>
      <c r="G71" s="169" t="s">
        <v>421</v>
      </c>
      <c r="H71" s="252" t="s">
        <v>333</v>
      </c>
      <c r="I71" s="245" t="s">
        <v>374</v>
      </c>
      <c r="J71" s="247" t="s">
        <v>175</v>
      </c>
      <c r="K71" s="245" t="s">
        <v>375</v>
      </c>
      <c r="L71" s="246" t="s">
        <v>200</v>
      </c>
      <c r="M71" s="246">
        <v>4</v>
      </c>
      <c r="N71" s="247" t="s">
        <v>126</v>
      </c>
      <c r="O71" s="247" t="s">
        <v>107</v>
      </c>
      <c r="P71" s="245">
        <v>4</v>
      </c>
      <c r="Q71" s="244" t="str">
        <f>IF(M71+P71=0," ",IF(OR(AND(M71=1,P71=1),AND(M71=1,P71=2),AND(M71=2,P71=2),AND(M71=2,P71=1),AND(M71=3,P71=1)),"Bajo",IF(OR(AND(M71=1,P71=3),AND(M71=2,P71=3),AND(M71=3,P71=2),AND(M71=4,P71=1)),"Moderado",IF(OR(AND(M71=1,P71=4),AND(M71=2,P71=4),AND(M71=3,P71=3),AND(M71=4,P71=2),AND(M71=4,P71=3),AND(M71=5,P71=1),AND(M71=5,P71=2)),"Alto",IF(OR(AND(M71=2,P71=5),AND(M71=3,P71=5),AND(M71=3,P71=4),AND(M71=4,P71=4),AND(M71=4,P71=5),AND(M71=5,P71=3),AND(M71=5,P71=4),AND(M71=1,P71=5),AND(M71=5,P71=5)),"Extremo","")))))</f>
        <v>Extremo</v>
      </c>
      <c r="R71" s="169" t="s">
        <v>376</v>
      </c>
      <c r="S71" s="223" t="s">
        <v>75</v>
      </c>
      <c r="T71" s="169">
        <v>15</v>
      </c>
      <c r="U71" s="169">
        <v>15</v>
      </c>
      <c r="V71" s="169">
        <v>15</v>
      </c>
      <c r="W71" s="169">
        <v>15</v>
      </c>
      <c r="X71" s="169">
        <v>15</v>
      </c>
      <c r="Y71" s="169">
        <v>15</v>
      </c>
      <c r="Z71" s="169">
        <v>10</v>
      </c>
      <c r="AA71" s="224">
        <f t="shared" si="8"/>
        <v>100</v>
      </c>
      <c r="AB71" s="224" t="s">
        <v>76</v>
      </c>
      <c r="AC71" s="224" t="s">
        <v>76</v>
      </c>
      <c r="AD71" s="224">
        <v>100</v>
      </c>
      <c r="AE71" s="248">
        <f>AVERAGE(AD72:AD75)</f>
        <v>87.5</v>
      </c>
      <c r="AF71" s="248" t="s">
        <v>97</v>
      </c>
      <c r="AG71" s="246" t="s">
        <v>78</v>
      </c>
      <c r="AH71" s="246" t="s">
        <v>78</v>
      </c>
      <c r="AI71" s="246" t="s">
        <v>72</v>
      </c>
      <c r="AJ71" s="246">
        <v>1</v>
      </c>
      <c r="AK71" s="246" t="s">
        <v>127</v>
      </c>
      <c r="AL71" s="246">
        <v>3</v>
      </c>
      <c r="AM71" s="244" t="str">
        <f>IF(AJ71+AL71=0," ",IF(OR(AND(AJ71=1,AL71=1),AND(AJ71=1,AL71=2),AND(AJ71=2,AL71=2),AND(AJ71=2,AL71=1),AND(AJ71=3,AL71=1)),"Bajo",IF(OR(AND(AJ71=1,AL71=3),AND(AJ71=2,AL71=3),AND(AJ71=3,AL71=2),AND(AJ71=4,AL71=1)),"Moderado",IF(OR(AND(AJ71=1,AL71=4),AND(AJ71=2,AL71=4),AND(AJ71=3,AL71=3),AND(AJ71=4,AL71=2),AND(AJ71=4,AL71=3),AND(AJ71=5,AL71=1),AND(AJ71=5,AL71=2)),"Alto",IF(OR(AND(AJ71=2,AL71=5),AND(AJ71=1,AL71=5),AND(AJ71=3,AL71=5),AND(AJ71=3,AL71=4),AND(AJ71=4,AL71=4),AND(AJ71=4,AL71=5),AND(AJ71=5,AL71=3),AND(AJ71=5,AL71=4),AND(AJ71=5,AL71=5)),"Extremo","")))))</f>
        <v>Moderado</v>
      </c>
      <c r="AN71" s="244" t="s">
        <v>377</v>
      </c>
      <c r="AO71" s="244" t="s">
        <v>81</v>
      </c>
      <c r="AP71" s="225">
        <v>44197</v>
      </c>
      <c r="AQ71" s="225">
        <v>44560</v>
      </c>
      <c r="AR71" s="169" t="s">
        <v>378</v>
      </c>
      <c r="AS71" s="169" t="s">
        <v>379</v>
      </c>
      <c r="AT71" s="226" t="s">
        <v>380</v>
      </c>
      <c r="AU71" s="227" t="s">
        <v>833</v>
      </c>
      <c r="AV71" s="249" t="s">
        <v>872</v>
      </c>
      <c r="AW71" s="221" t="s">
        <v>1042</v>
      </c>
      <c r="AX71" s="155" t="s">
        <v>358</v>
      </c>
      <c r="AY71" s="232" t="s">
        <v>1043</v>
      </c>
    </row>
    <row r="72" spans="1:51" s="228" customFormat="1" ht="159" customHeight="1" x14ac:dyDescent="0.25">
      <c r="A72" s="251"/>
      <c r="B72" s="245"/>
      <c r="C72" s="169" t="s">
        <v>381</v>
      </c>
      <c r="D72" s="169" t="s">
        <v>65</v>
      </c>
      <c r="E72" s="169" t="s">
        <v>85</v>
      </c>
      <c r="F72" s="169" t="s">
        <v>94</v>
      </c>
      <c r="G72" s="169" t="s">
        <v>421</v>
      </c>
      <c r="H72" s="252"/>
      <c r="I72" s="245"/>
      <c r="J72" s="247"/>
      <c r="K72" s="245"/>
      <c r="L72" s="246"/>
      <c r="M72" s="246"/>
      <c r="N72" s="247"/>
      <c r="O72" s="247"/>
      <c r="P72" s="245"/>
      <c r="Q72" s="244"/>
      <c r="R72" s="169" t="s">
        <v>382</v>
      </c>
      <c r="S72" s="223" t="s">
        <v>75</v>
      </c>
      <c r="T72" s="169">
        <v>15</v>
      </c>
      <c r="U72" s="169">
        <v>15</v>
      </c>
      <c r="V72" s="169">
        <v>15</v>
      </c>
      <c r="W72" s="169">
        <v>15</v>
      </c>
      <c r="X72" s="169">
        <v>15</v>
      </c>
      <c r="Y72" s="169">
        <v>15</v>
      </c>
      <c r="Z72" s="169">
        <v>10</v>
      </c>
      <c r="AA72" s="224">
        <f t="shared" si="8"/>
        <v>100</v>
      </c>
      <c r="AB72" s="169" t="s">
        <v>76</v>
      </c>
      <c r="AC72" s="169" t="s">
        <v>76</v>
      </c>
      <c r="AD72" s="224">
        <v>100</v>
      </c>
      <c r="AE72" s="248"/>
      <c r="AF72" s="248"/>
      <c r="AG72" s="246"/>
      <c r="AH72" s="246"/>
      <c r="AI72" s="246"/>
      <c r="AJ72" s="246"/>
      <c r="AK72" s="246"/>
      <c r="AL72" s="246"/>
      <c r="AM72" s="244"/>
      <c r="AN72" s="244"/>
      <c r="AO72" s="244"/>
      <c r="AP72" s="225">
        <v>44197</v>
      </c>
      <c r="AQ72" s="225">
        <v>44560</v>
      </c>
      <c r="AR72" s="169" t="s">
        <v>383</v>
      </c>
      <c r="AS72" s="169" t="s">
        <v>379</v>
      </c>
      <c r="AT72" s="226" t="s">
        <v>384</v>
      </c>
      <c r="AU72" s="227" t="s">
        <v>385</v>
      </c>
      <c r="AV72" s="308"/>
      <c r="AW72" s="221" t="s">
        <v>1044</v>
      </c>
      <c r="AX72" s="221" t="s">
        <v>379</v>
      </c>
      <c r="AY72" s="191" t="s">
        <v>1045</v>
      </c>
    </row>
    <row r="73" spans="1:51" s="228" customFormat="1" ht="159" customHeight="1" x14ac:dyDescent="0.25">
      <c r="A73" s="251"/>
      <c r="B73" s="245"/>
      <c r="C73" s="249" t="s">
        <v>386</v>
      </c>
      <c r="D73" s="249" t="s">
        <v>65</v>
      </c>
      <c r="E73" s="249" t="s">
        <v>85</v>
      </c>
      <c r="F73" s="249" t="s">
        <v>146</v>
      </c>
      <c r="G73" s="249" t="s">
        <v>421</v>
      </c>
      <c r="H73" s="252"/>
      <c r="I73" s="245"/>
      <c r="J73" s="247"/>
      <c r="K73" s="245"/>
      <c r="L73" s="246"/>
      <c r="M73" s="246"/>
      <c r="N73" s="247"/>
      <c r="O73" s="247"/>
      <c r="P73" s="245"/>
      <c r="Q73" s="244"/>
      <c r="R73" s="169" t="s">
        <v>387</v>
      </c>
      <c r="S73" s="223" t="s">
        <v>75</v>
      </c>
      <c r="T73" s="169">
        <v>15</v>
      </c>
      <c r="U73" s="169">
        <v>15</v>
      </c>
      <c r="V73" s="169">
        <v>15</v>
      </c>
      <c r="W73" s="169">
        <v>15</v>
      </c>
      <c r="X73" s="169">
        <v>15</v>
      </c>
      <c r="Y73" s="169">
        <v>15</v>
      </c>
      <c r="Z73" s="169">
        <v>10</v>
      </c>
      <c r="AA73" s="224">
        <f t="shared" si="8"/>
        <v>100</v>
      </c>
      <c r="AB73" s="169" t="s">
        <v>76</v>
      </c>
      <c r="AC73" s="169" t="s">
        <v>76</v>
      </c>
      <c r="AD73" s="224">
        <v>100</v>
      </c>
      <c r="AE73" s="248"/>
      <c r="AF73" s="248"/>
      <c r="AG73" s="246"/>
      <c r="AH73" s="246"/>
      <c r="AI73" s="246"/>
      <c r="AJ73" s="246"/>
      <c r="AK73" s="246"/>
      <c r="AL73" s="246"/>
      <c r="AM73" s="244"/>
      <c r="AN73" s="244"/>
      <c r="AO73" s="244"/>
      <c r="AP73" s="225">
        <v>44197</v>
      </c>
      <c r="AQ73" s="225">
        <v>44560</v>
      </c>
      <c r="AR73" s="169" t="s">
        <v>388</v>
      </c>
      <c r="AS73" s="169" t="s">
        <v>379</v>
      </c>
      <c r="AT73" s="226" t="s">
        <v>389</v>
      </c>
      <c r="AU73" s="227" t="s">
        <v>390</v>
      </c>
      <c r="AV73" s="308"/>
      <c r="AW73" s="221" t="s">
        <v>1046</v>
      </c>
      <c r="AX73" s="221" t="s">
        <v>379</v>
      </c>
      <c r="AY73" s="232" t="s">
        <v>1047</v>
      </c>
    </row>
    <row r="74" spans="1:51" s="228" customFormat="1" ht="159" customHeight="1" x14ac:dyDescent="0.25">
      <c r="A74" s="251"/>
      <c r="B74" s="245"/>
      <c r="C74" s="250"/>
      <c r="D74" s="250"/>
      <c r="E74" s="250"/>
      <c r="F74" s="250"/>
      <c r="G74" s="250" t="s">
        <v>421</v>
      </c>
      <c r="H74" s="252"/>
      <c r="I74" s="245"/>
      <c r="J74" s="247"/>
      <c r="K74" s="245"/>
      <c r="L74" s="246"/>
      <c r="M74" s="246"/>
      <c r="N74" s="247"/>
      <c r="O74" s="247"/>
      <c r="P74" s="245"/>
      <c r="Q74" s="244"/>
      <c r="R74" s="169" t="s">
        <v>391</v>
      </c>
      <c r="S74" s="223" t="s">
        <v>75</v>
      </c>
      <c r="T74" s="169">
        <v>15</v>
      </c>
      <c r="U74" s="169">
        <v>15</v>
      </c>
      <c r="V74" s="169">
        <v>15</v>
      </c>
      <c r="W74" s="169">
        <v>15</v>
      </c>
      <c r="X74" s="169">
        <v>15</v>
      </c>
      <c r="Y74" s="169">
        <v>15</v>
      </c>
      <c r="Z74" s="169">
        <v>10</v>
      </c>
      <c r="AA74" s="224">
        <f t="shared" si="8"/>
        <v>100</v>
      </c>
      <c r="AB74" s="169" t="s">
        <v>76</v>
      </c>
      <c r="AC74" s="169" t="s">
        <v>76</v>
      </c>
      <c r="AD74" s="224">
        <v>100</v>
      </c>
      <c r="AE74" s="248"/>
      <c r="AF74" s="248"/>
      <c r="AG74" s="246"/>
      <c r="AH74" s="246"/>
      <c r="AI74" s="246"/>
      <c r="AJ74" s="246"/>
      <c r="AK74" s="246"/>
      <c r="AL74" s="246"/>
      <c r="AM74" s="244"/>
      <c r="AN74" s="244"/>
      <c r="AO74" s="244"/>
      <c r="AP74" s="225">
        <v>44197</v>
      </c>
      <c r="AQ74" s="225">
        <v>44560</v>
      </c>
      <c r="AR74" s="169" t="s">
        <v>392</v>
      </c>
      <c r="AS74" s="169" t="s">
        <v>393</v>
      </c>
      <c r="AT74" s="169" t="s">
        <v>394</v>
      </c>
      <c r="AU74" s="227" t="s">
        <v>395</v>
      </c>
      <c r="AV74" s="250"/>
      <c r="AW74" s="221" t="s">
        <v>1048</v>
      </c>
      <c r="AX74" s="221" t="s">
        <v>379</v>
      </c>
      <c r="AY74" s="232" t="s">
        <v>1049</v>
      </c>
    </row>
    <row r="75" spans="1:51" ht="202.8" customHeight="1" x14ac:dyDescent="0.3">
      <c r="A75" s="289" t="s">
        <v>233</v>
      </c>
      <c r="B75" s="236" t="s">
        <v>448</v>
      </c>
      <c r="C75" s="138" t="s">
        <v>757</v>
      </c>
      <c r="D75" s="144" t="s">
        <v>65</v>
      </c>
      <c r="E75" s="144" t="s">
        <v>85</v>
      </c>
      <c r="F75" s="142" t="s">
        <v>113</v>
      </c>
      <c r="G75" s="144" t="s">
        <v>771</v>
      </c>
      <c r="H75" s="296" t="s">
        <v>351</v>
      </c>
      <c r="I75" s="236" t="s">
        <v>235</v>
      </c>
      <c r="J75" s="290" t="s">
        <v>772</v>
      </c>
      <c r="K75" s="236" t="s">
        <v>754</v>
      </c>
      <c r="L75" s="290" t="s">
        <v>72</v>
      </c>
      <c r="M75" s="290">
        <v>3</v>
      </c>
      <c r="N75" s="239" t="s">
        <v>290</v>
      </c>
      <c r="O75" s="290" t="s">
        <v>774</v>
      </c>
      <c r="P75" s="290">
        <v>4</v>
      </c>
      <c r="Q75" s="297" t="s">
        <v>463</v>
      </c>
      <c r="R75" s="144" t="s">
        <v>755</v>
      </c>
      <c r="S75" s="140" t="s">
        <v>96</v>
      </c>
      <c r="T75" s="144">
        <v>15</v>
      </c>
      <c r="U75" s="144">
        <v>15</v>
      </c>
      <c r="V75" s="144">
        <v>15</v>
      </c>
      <c r="W75" s="144">
        <v>10</v>
      </c>
      <c r="X75" s="144">
        <v>15</v>
      </c>
      <c r="Y75" s="144">
        <v>15</v>
      </c>
      <c r="Z75" s="144">
        <v>10</v>
      </c>
      <c r="AA75" s="150">
        <f t="shared" si="8"/>
        <v>95</v>
      </c>
      <c r="AB75" s="144" t="s">
        <v>97</v>
      </c>
      <c r="AC75" s="150" t="s">
        <v>76</v>
      </c>
      <c r="AD75" s="150">
        <v>50</v>
      </c>
      <c r="AE75" s="290">
        <v>62.5</v>
      </c>
      <c r="AF75" s="290" t="s">
        <v>97</v>
      </c>
      <c r="AG75" s="234" t="s">
        <v>78</v>
      </c>
      <c r="AH75" s="290" t="s">
        <v>79</v>
      </c>
      <c r="AI75" s="290">
        <v>2</v>
      </c>
      <c r="AJ75" s="290" t="s">
        <v>554</v>
      </c>
      <c r="AK75" s="290">
        <v>4</v>
      </c>
      <c r="AL75" s="290" t="s">
        <v>563</v>
      </c>
      <c r="AM75" s="293" t="s">
        <v>513</v>
      </c>
      <c r="AN75" s="239" t="s">
        <v>773</v>
      </c>
      <c r="AO75" s="243" t="s">
        <v>81</v>
      </c>
      <c r="AP75" s="146" t="s">
        <v>756</v>
      </c>
      <c r="AQ75" s="151">
        <v>44560</v>
      </c>
      <c r="AR75" s="144" t="s">
        <v>1022</v>
      </c>
      <c r="AS75" s="144" t="s">
        <v>452</v>
      </c>
      <c r="AT75" s="144" t="s">
        <v>758</v>
      </c>
      <c r="AU75" s="189" t="s">
        <v>1023</v>
      </c>
      <c r="AV75" s="239" t="s">
        <v>872</v>
      </c>
      <c r="AW75" s="221" t="s">
        <v>1054</v>
      </c>
      <c r="AX75" s="221" t="s">
        <v>452</v>
      </c>
      <c r="AY75" s="189" t="s">
        <v>1055</v>
      </c>
    </row>
    <row r="76" spans="1:51" ht="92.4" customHeight="1" x14ac:dyDescent="0.3">
      <c r="A76" s="289"/>
      <c r="B76" s="236"/>
      <c r="C76" s="138" t="s">
        <v>759</v>
      </c>
      <c r="D76" s="144" t="s">
        <v>65</v>
      </c>
      <c r="E76" s="144" t="s">
        <v>66</v>
      </c>
      <c r="F76" s="144" t="s">
        <v>146</v>
      </c>
      <c r="G76" s="144" t="s">
        <v>771</v>
      </c>
      <c r="H76" s="296"/>
      <c r="I76" s="236"/>
      <c r="J76" s="291"/>
      <c r="K76" s="236"/>
      <c r="L76" s="291"/>
      <c r="M76" s="291"/>
      <c r="N76" s="263"/>
      <c r="O76" s="291"/>
      <c r="P76" s="291"/>
      <c r="Q76" s="298"/>
      <c r="R76" s="139" t="s">
        <v>760</v>
      </c>
      <c r="S76" s="140" t="s">
        <v>75</v>
      </c>
      <c r="T76" s="142">
        <v>15</v>
      </c>
      <c r="U76" s="139">
        <v>0</v>
      </c>
      <c r="V76" s="139">
        <v>15</v>
      </c>
      <c r="W76" s="139">
        <v>15</v>
      </c>
      <c r="X76" s="139">
        <v>15</v>
      </c>
      <c r="Y76" s="139">
        <v>15</v>
      </c>
      <c r="Z76" s="139">
        <v>5</v>
      </c>
      <c r="AA76" s="139">
        <f t="shared" si="8"/>
        <v>80</v>
      </c>
      <c r="AB76" s="139" t="s">
        <v>97</v>
      </c>
      <c r="AC76" s="139" t="s">
        <v>97</v>
      </c>
      <c r="AD76" s="139">
        <v>50</v>
      </c>
      <c r="AE76" s="291"/>
      <c r="AF76" s="291"/>
      <c r="AG76" s="234"/>
      <c r="AH76" s="291"/>
      <c r="AI76" s="291"/>
      <c r="AJ76" s="291"/>
      <c r="AK76" s="291"/>
      <c r="AL76" s="291"/>
      <c r="AM76" s="294"/>
      <c r="AN76" s="263"/>
      <c r="AO76" s="243"/>
      <c r="AP76" s="146" t="s">
        <v>756</v>
      </c>
      <c r="AQ76" s="151">
        <v>44560</v>
      </c>
      <c r="AR76" s="144" t="s">
        <v>761</v>
      </c>
      <c r="AS76" s="144" t="s">
        <v>452</v>
      </c>
      <c r="AT76" s="144" t="s">
        <v>762</v>
      </c>
      <c r="AU76" s="189" t="s">
        <v>763</v>
      </c>
      <c r="AV76" s="263"/>
      <c r="AW76" s="216" t="s">
        <v>1024</v>
      </c>
      <c r="AX76" s="216" t="s">
        <v>452</v>
      </c>
      <c r="AY76" s="189" t="s">
        <v>421</v>
      </c>
    </row>
    <row r="77" spans="1:51" ht="92.4" customHeight="1" x14ac:dyDescent="0.3">
      <c r="A77" s="289"/>
      <c r="B77" s="236"/>
      <c r="C77" s="138" t="s">
        <v>768</v>
      </c>
      <c r="D77" s="144" t="s">
        <v>65</v>
      </c>
      <c r="E77" s="144" t="s">
        <v>66</v>
      </c>
      <c r="F77" s="144" t="s">
        <v>146</v>
      </c>
      <c r="G77" s="144" t="s">
        <v>771</v>
      </c>
      <c r="H77" s="296"/>
      <c r="I77" s="236"/>
      <c r="J77" s="291"/>
      <c r="K77" s="236"/>
      <c r="L77" s="291"/>
      <c r="M77" s="291"/>
      <c r="N77" s="263"/>
      <c r="O77" s="291"/>
      <c r="P77" s="291"/>
      <c r="Q77" s="298"/>
      <c r="R77" s="139" t="s">
        <v>769</v>
      </c>
      <c r="S77" s="140" t="s">
        <v>75</v>
      </c>
      <c r="T77" s="139">
        <v>0</v>
      </c>
      <c r="U77" s="139">
        <v>0</v>
      </c>
      <c r="V77" s="139">
        <v>0</v>
      </c>
      <c r="W77" s="139">
        <v>15</v>
      </c>
      <c r="X77" s="139">
        <v>15</v>
      </c>
      <c r="Y77" s="139">
        <v>15</v>
      </c>
      <c r="Z77" s="139">
        <v>10</v>
      </c>
      <c r="AA77" s="139">
        <f t="shared" si="8"/>
        <v>55</v>
      </c>
      <c r="AB77" s="139" t="s">
        <v>77</v>
      </c>
      <c r="AC77" s="139" t="s">
        <v>77</v>
      </c>
      <c r="AD77" s="139">
        <v>0</v>
      </c>
      <c r="AE77" s="291"/>
      <c r="AF77" s="291"/>
      <c r="AG77" s="234"/>
      <c r="AH77" s="291"/>
      <c r="AI77" s="291"/>
      <c r="AJ77" s="291"/>
      <c r="AK77" s="291"/>
      <c r="AL77" s="291"/>
      <c r="AM77" s="294"/>
      <c r="AN77" s="263"/>
      <c r="AO77" s="243"/>
      <c r="AP77" s="146" t="s">
        <v>756</v>
      </c>
      <c r="AQ77" s="151">
        <v>44560</v>
      </c>
      <c r="AR77" s="144" t="s">
        <v>1025</v>
      </c>
      <c r="AS77" s="144" t="s">
        <v>452</v>
      </c>
      <c r="AT77" s="144" t="s">
        <v>770</v>
      </c>
      <c r="AU77" s="189" t="s">
        <v>237</v>
      </c>
      <c r="AV77" s="263"/>
      <c r="AW77" s="216" t="s">
        <v>1026</v>
      </c>
      <c r="AX77" s="216" t="s">
        <v>452</v>
      </c>
      <c r="AY77" s="189" t="s">
        <v>1027</v>
      </c>
    </row>
    <row r="78" spans="1:51" ht="115.8" customHeight="1" x14ac:dyDescent="0.3">
      <c r="A78" s="289"/>
      <c r="B78" s="236"/>
      <c r="C78" s="138" t="s">
        <v>764</v>
      </c>
      <c r="D78" s="144" t="s">
        <v>65</v>
      </c>
      <c r="E78" s="144" t="s">
        <v>5</v>
      </c>
      <c r="F78" s="144" t="s">
        <v>146</v>
      </c>
      <c r="G78" s="144" t="s">
        <v>771</v>
      </c>
      <c r="H78" s="296"/>
      <c r="I78" s="236"/>
      <c r="J78" s="292"/>
      <c r="K78" s="236"/>
      <c r="L78" s="292"/>
      <c r="M78" s="292"/>
      <c r="N78" s="240"/>
      <c r="O78" s="292"/>
      <c r="P78" s="292"/>
      <c r="Q78" s="299"/>
      <c r="R78" s="144" t="s">
        <v>765</v>
      </c>
      <c r="S78" s="140" t="s">
        <v>75</v>
      </c>
      <c r="T78" s="139">
        <v>15</v>
      </c>
      <c r="U78" s="139">
        <v>15</v>
      </c>
      <c r="V78" s="139">
        <v>15</v>
      </c>
      <c r="W78" s="139">
        <v>15</v>
      </c>
      <c r="X78" s="139">
        <v>15</v>
      </c>
      <c r="Y78" s="139">
        <v>15</v>
      </c>
      <c r="Z78" s="139">
        <v>10</v>
      </c>
      <c r="AA78" s="139">
        <f t="shared" si="8"/>
        <v>100</v>
      </c>
      <c r="AB78" s="139" t="s">
        <v>76</v>
      </c>
      <c r="AC78" s="139" t="s">
        <v>76</v>
      </c>
      <c r="AD78" s="139">
        <v>100</v>
      </c>
      <c r="AE78" s="292"/>
      <c r="AF78" s="292"/>
      <c r="AG78" s="234"/>
      <c r="AH78" s="292"/>
      <c r="AI78" s="292"/>
      <c r="AJ78" s="292"/>
      <c r="AK78" s="292"/>
      <c r="AL78" s="292"/>
      <c r="AM78" s="295"/>
      <c r="AN78" s="240"/>
      <c r="AO78" s="243"/>
      <c r="AP78" s="146" t="s">
        <v>756</v>
      </c>
      <c r="AQ78" s="151">
        <v>44560</v>
      </c>
      <c r="AR78" s="144" t="s">
        <v>1029</v>
      </c>
      <c r="AS78" s="144" t="s">
        <v>452</v>
      </c>
      <c r="AT78" s="144" t="s">
        <v>766</v>
      </c>
      <c r="AU78" s="189" t="s">
        <v>767</v>
      </c>
      <c r="AV78" s="240"/>
      <c r="AW78" s="216" t="s">
        <v>1028</v>
      </c>
      <c r="AX78" s="216" t="s">
        <v>452</v>
      </c>
      <c r="AY78" s="189" t="s">
        <v>1030</v>
      </c>
    </row>
  </sheetData>
  <autoFilter ref="A4:AU78" xr:uid="{7248BFB3-EA79-42DA-9900-746E6D6008F2}"/>
  <mergeCells count="616">
    <mergeCell ref="AY31:AY32"/>
    <mergeCell ref="AX31:AX32"/>
    <mergeCell ref="AV56:AV60"/>
    <mergeCell ref="AV61:AV62"/>
    <mergeCell ref="AV63:AV66"/>
    <mergeCell ref="AV67:AV70"/>
    <mergeCell ref="AV71:AV74"/>
    <mergeCell ref="AV75:AV78"/>
    <mergeCell ref="AX69:AX70"/>
    <mergeCell ref="AR31:AR32"/>
    <mergeCell ref="AS31:AS32"/>
    <mergeCell ref="AT31:AT32"/>
    <mergeCell ref="AU31:AU32"/>
    <mergeCell ref="AW31:AW32"/>
    <mergeCell ref="AS69:AS70"/>
    <mergeCell ref="AV15:AV19"/>
    <mergeCell ref="AV23:AV26"/>
    <mergeCell ref="AV30:AV36"/>
    <mergeCell ref="AV37:AV39"/>
    <mergeCell ref="AV40:AV43"/>
    <mergeCell ref="AV44:AV46"/>
    <mergeCell ref="AV47:AV50"/>
    <mergeCell ref="AV51:AV52"/>
    <mergeCell ref="AV53:AV55"/>
    <mergeCell ref="AV3:AY3"/>
    <mergeCell ref="AP1:AY2"/>
    <mergeCell ref="AA11:AA12"/>
    <mergeCell ref="AB11:AB12"/>
    <mergeCell ref="AC11:AC12"/>
    <mergeCell ref="AD11:AD12"/>
    <mergeCell ref="V11:V12"/>
    <mergeCell ref="W11:W12"/>
    <mergeCell ref="X11:X12"/>
    <mergeCell ref="Y11:Y12"/>
    <mergeCell ref="Z11:Z12"/>
    <mergeCell ref="AP3:AU3"/>
    <mergeCell ref="AM9:AM14"/>
    <mergeCell ref="AL9:AL14"/>
    <mergeCell ref="AO5:AO8"/>
    <mergeCell ref="AE5:AE8"/>
    <mergeCell ref="AF5:AF8"/>
    <mergeCell ref="AG5:AG8"/>
    <mergeCell ref="AH5:AH8"/>
    <mergeCell ref="AL5:AL8"/>
    <mergeCell ref="AN5:AN8"/>
    <mergeCell ref="AV5:AV8"/>
    <mergeCell ref="AV9:AV14"/>
    <mergeCell ref="AK9:AK14"/>
    <mergeCell ref="AK75:AK78"/>
    <mergeCell ref="AL75:AL78"/>
    <mergeCell ref="AM75:AM78"/>
    <mergeCell ref="AN75:AN78"/>
    <mergeCell ref="AO75:AO78"/>
    <mergeCell ref="H75:H78"/>
    <mergeCell ref="N75:N78"/>
    <mergeCell ref="O75:O78"/>
    <mergeCell ref="P75:P78"/>
    <mergeCell ref="Q75:Q78"/>
    <mergeCell ref="AE75:AE78"/>
    <mergeCell ref="AF75:AF78"/>
    <mergeCell ref="AG75:AG78"/>
    <mergeCell ref="AH75:AH78"/>
    <mergeCell ref="AI75:AI78"/>
    <mergeCell ref="I75:I78"/>
    <mergeCell ref="K75:K78"/>
    <mergeCell ref="J75:J78"/>
    <mergeCell ref="A75:A78"/>
    <mergeCell ref="B75:B78"/>
    <mergeCell ref="L75:L78"/>
    <mergeCell ref="M75:M78"/>
    <mergeCell ref="L2:Q2"/>
    <mergeCell ref="A1:K1"/>
    <mergeCell ref="L1:AM1"/>
    <mergeCell ref="AN1:AN4"/>
    <mergeCell ref="A2:A4"/>
    <mergeCell ref="B2:B4"/>
    <mergeCell ref="C2:C4"/>
    <mergeCell ref="D2:F2"/>
    <mergeCell ref="G2:G4"/>
    <mergeCell ref="R2:AM2"/>
    <mergeCell ref="D3:D4"/>
    <mergeCell ref="E3:E4"/>
    <mergeCell ref="F3:F4"/>
    <mergeCell ref="L3:Q3"/>
    <mergeCell ref="R3:R4"/>
    <mergeCell ref="H2:H4"/>
    <mergeCell ref="I2:I4"/>
    <mergeCell ref="J2:J4"/>
    <mergeCell ref="K2:K4"/>
    <mergeCell ref="AJ75:AJ78"/>
    <mergeCell ref="S3:S4"/>
    <mergeCell ref="AA3:AA4"/>
    <mergeCell ref="AB3:AB4"/>
    <mergeCell ref="AC3:AC4"/>
    <mergeCell ref="AO1:AO4"/>
    <mergeCell ref="AD3:AD4"/>
    <mergeCell ref="AE3:AE4"/>
    <mergeCell ref="AF3:AF4"/>
    <mergeCell ref="AG3:AH3"/>
    <mergeCell ref="AI3:AM3"/>
    <mergeCell ref="A30:A36"/>
    <mergeCell ref="B30:B36"/>
    <mergeCell ref="H30:H36"/>
    <mergeCell ref="I30:I36"/>
    <mergeCell ref="J30:J36"/>
    <mergeCell ref="C31:C33"/>
    <mergeCell ref="D31:D33"/>
    <mergeCell ref="E31:E33"/>
    <mergeCell ref="F31:F33"/>
    <mergeCell ref="G31:G33"/>
    <mergeCell ref="AH30:AH36"/>
    <mergeCell ref="W32:W33"/>
    <mergeCell ref="X32:X33"/>
    <mergeCell ref="AO44:AO46"/>
    <mergeCell ref="AO37:AO39"/>
    <mergeCell ref="AO40:AO43"/>
    <mergeCell ref="AK37:AK39"/>
    <mergeCell ref="AJ37:AJ39"/>
    <mergeCell ref="AC32:AC33"/>
    <mergeCell ref="AK44:AK46"/>
    <mergeCell ref="AL44:AL46"/>
    <mergeCell ref="AM44:AM46"/>
    <mergeCell ref="AL30:AL36"/>
    <mergeCell ref="AM30:AM36"/>
    <mergeCell ref="AI30:AI36"/>
    <mergeCell ref="AJ30:AJ36"/>
    <mergeCell ref="AK30:AK36"/>
    <mergeCell ref="AE30:AE36"/>
    <mergeCell ref="AF30:AF36"/>
    <mergeCell ref="AL37:AL39"/>
    <mergeCell ref="AL40:AL43"/>
    <mergeCell ref="AM37:AM39"/>
    <mergeCell ref="AM40:AM43"/>
    <mergeCell ref="AJ44:AJ46"/>
    <mergeCell ref="AD32:AD33"/>
    <mergeCell ref="AE37:AE39"/>
    <mergeCell ref="H37:H39"/>
    <mergeCell ref="R32:R33"/>
    <mergeCell ref="Y32:Y33"/>
    <mergeCell ref="Z32:Z33"/>
    <mergeCell ref="AA32:AA33"/>
    <mergeCell ref="AB32:AB33"/>
    <mergeCell ref="AG30:AG36"/>
    <mergeCell ref="P30:P36"/>
    <mergeCell ref="S32:S33"/>
    <mergeCell ref="T32:T33"/>
    <mergeCell ref="U32:U33"/>
    <mergeCell ref="V32:V33"/>
    <mergeCell ref="Q30:Q36"/>
    <mergeCell ref="AE47:AE50"/>
    <mergeCell ref="AF47:AF50"/>
    <mergeCell ref="AG47:AG50"/>
    <mergeCell ref="AH47:AH50"/>
    <mergeCell ref="AE44:AE46"/>
    <mergeCell ref="AH44:AH46"/>
    <mergeCell ref="C41:C42"/>
    <mergeCell ref="N40:N43"/>
    <mergeCell ref="O40:O43"/>
    <mergeCell ref="P40:P43"/>
    <mergeCell ref="K40:K43"/>
    <mergeCell ref="J40:J43"/>
    <mergeCell ref="Q40:Q43"/>
    <mergeCell ref="AF44:AF46"/>
    <mergeCell ref="AG44:AG46"/>
    <mergeCell ref="H40:H43"/>
    <mergeCell ref="AE40:AE43"/>
    <mergeCell ref="C44:C45"/>
    <mergeCell ref="K56:K60"/>
    <mergeCell ref="L56:L60"/>
    <mergeCell ref="O53:O55"/>
    <mergeCell ref="C58:C59"/>
    <mergeCell ref="D58:D59"/>
    <mergeCell ref="E58:E59"/>
    <mergeCell ref="F58:F59"/>
    <mergeCell ref="R58:R59"/>
    <mergeCell ref="G58:G59"/>
    <mergeCell ref="P53:P55"/>
    <mergeCell ref="M56:M60"/>
    <mergeCell ref="N56:N60"/>
    <mergeCell ref="Q51:Q52"/>
    <mergeCell ref="Q53:Q55"/>
    <mergeCell ref="B44:B46"/>
    <mergeCell ref="H44:H46"/>
    <mergeCell ref="I44:I46"/>
    <mergeCell ref="J44:J46"/>
    <mergeCell ref="K44:K46"/>
    <mergeCell ref="L44:L46"/>
    <mergeCell ref="M44:M46"/>
    <mergeCell ref="N44:N46"/>
    <mergeCell ref="I47:I50"/>
    <mergeCell ref="J47:J50"/>
    <mergeCell ref="Q63:Q66"/>
    <mergeCell ref="AE61:AE62"/>
    <mergeCell ref="AE63:AE66"/>
    <mergeCell ref="Y64:Y65"/>
    <mergeCell ref="X64:X65"/>
    <mergeCell ref="R63:R64"/>
    <mergeCell ref="T64:T65"/>
    <mergeCell ref="AD64:AD65"/>
    <mergeCell ref="AC64:AC65"/>
    <mergeCell ref="AB64:AB65"/>
    <mergeCell ref="AA64:AA65"/>
    <mergeCell ref="Z64:Z65"/>
    <mergeCell ref="W64:W65"/>
    <mergeCell ref="V64:V65"/>
    <mergeCell ref="U64:U65"/>
    <mergeCell ref="S63:S64"/>
    <mergeCell ref="Q61:Q62"/>
    <mergeCell ref="A47:A50"/>
    <mergeCell ref="B47:B50"/>
    <mergeCell ref="H47:H50"/>
    <mergeCell ref="M63:M66"/>
    <mergeCell ref="N61:N62"/>
    <mergeCell ref="N63:N66"/>
    <mergeCell ref="O61:O62"/>
    <mergeCell ref="O63:O66"/>
    <mergeCell ref="P61:P62"/>
    <mergeCell ref="P63:P66"/>
    <mergeCell ref="E63:E64"/>
    <mergeCell ref="F63:F64"/>
    <mergeCell ref="C63:C64"/>
    <mergeCell ref="H61:H62"/>
    <mergeCell ref="H63:H66"/>
    <mergeCell ref="D63:D64"/>
    <mergeCell ref="K61:K62"/>
    <mergeCell ref="K63:K66"/>
    <mergeCell ref="L61:L62"/>
    <mergeCell ref="L63:L66"/>
    <mergeCell ref="M61:M62"/>
    <mergeCell ref="P51:P52"/>
    <mergeCell ref="A51:A55"/>
    <mergeCell ref="B51:B55"/>
    <mergeCell ref="AE9:AE14"/>
    <mergeCell ref="AF9:AF14"/>
    <mergeCell ref="F9:F10"/>
    <mergeCell ref="R9:R10"/>
    <mergeCell ref="S9:S10"/>
    <mergeCell ref="T9:T10"/>
    <mergeCell ref="U9:U10"/>
    <mergeCell ref="V9:V10"/>
    <mergeCell ref="W9:W10"/>
    <mergeCell ref="X9:X10"/>
    <mergeCell ref="AD9:AD10"/>
    <mergeCell ref="R11:R12"/>
    <mergeCell ref="F11:F12"/>
    <mergeCell ref="G11:G12"/>
    <mergeCell ref="S11:S12"/>
    <mergeCell ref="T11:T12"/>
    <mergeCell ref="U11:U12"/>
    <mergeCell ref="Y9:Y10"/>
    <mergeCell ref="A44:A46"/>
    <mergeCell ref="Z9:Z10"/>
    <mergeCell ref="AB9:AB10"/>
    <mergeCell ref="AC9:AC10"/>
    <mergeCell ref="AA9:AA10"/>
    <mergeCell ref="AJ9:AJ14"/>
    <mergeCell ref="AN9:AN14"/>
    <mergeCell ref="AO9:AO14"/>
    <mergeCell ref="AH9:AH14"/>
    <mergeCell ref="O9:O14"/>
    <mergeCell ref="P9:P14"/>
    <mergeCell ref="Q9:Q14"/>
    <mergeCell ref="AG9:AG14"/>
    <mergeCell ref="AI9:AI14"/>
    <mergeCell ref="Q27:Q29"/>
    <mergeCell ref="L27:L29"/>
    <mergeCell ref="AH21:AH22"/>
    <mergeCell ref="L21:L22"/>
    <mergeCell ref="M21:M22"/>
    <mergeCell ref="O23:O26"/>
    <mergeCell ref="P23:P26"/>
    <mergeCell ref="Q23:Q26"/>
    <mergeCell ref="AN37:AN39"/>
    <mergeCell ref="O21:O22"/>
    <mergeCell ref="H15:H19"/>
    <mergeCell ref="I15:I19"/>
    <mergeCell ref="J15:J19"/>
    <mergeCell ref="K15:K19"/>
    <mergeCell ref="L15:L19"/>
    <mergeCell ref="M15:M19"/>
    <mergeCell ref="N15:N19"/>
    <mergeCell ref="L23:L26"/>
    <mergeCell ref="M23:M26"/>
    <mergeCell ref="O15:O19"/>
    <mergeCell ref="K9:K14"/>
    <mergeCell ref="L9:L14"/>
    <mergeCell ref="M9:M14"/>
    <mergeCell ref="N9:N14"/>
    <mergeCell ref="AH15:AH19"/>
    <mergeCell ref="A15:A19"/>
    <mergeCell ref="B15:B19"/>
    <mergeCell ref="G18:G19"/>
    <mergeCell ref="P15:P19"/>
    <mergeCell ref="Q15:Q19"/>
    <mergeCell ref="AE15:AE19"/>
    <mergeCell ref="AF15:AF19"/>
    <mergeCell ref="AG15:AG19"/>
    <mergeCell ref="C16:C17"/>
    <mergeCell ref="D16:D17"/>
    <mergeCell ref="E16:E17"/>
    <mergeCell ref="C18:C19"/>
    <mergeCell ref="D18:D19"/>
    <mergeCell ref="E18:E19"/>
    <mergeCell ref="F16:F17"/>
    <mergeCell ref="F18:F19"/>
    <mergeCell ref="G16:G17"/>
    <mergeCell ref="A9:A14"/>
    <mergeCell ref="B9:B14"/>
    <mergeCell ref="H9:H14"/>
    <mergeCell ref="I9:I14"/>
    <mergeCell ref="J9:J14"/>
    <mergeCell ref="G9:G10"/>
    <mergeCell ref="C9:C10"/>
    <mergeCell ref="D9:D10"/>
    <mergeCell ref="E9:E10"/>
    <mergeCell ref="C11:C12"/>
    <mergeCell ref="D11:D12"/>
    <mergeCell ref="E11:E12"/>
    <mergeCell ref="AE27:AE29"/>
    <mergeCell ref="AF27:AF29"/>
    <mergeCell ref="AG27:AG29"/>
    <mergeCell ref="N21:N22"/>
    <mergeCell ref="AK27:AK29"/>
    <mergeCell ref="AL27:AL29"/>
    <mergeCell ref="AM27:AM29"/>
    <mergeCell ref="AH27:AH29"/>
    <mergeCell ref="AI27:AI29"/>
    <mergeCell ref="AJ27:AJ29"/>
    <mergeCell ref="P21:P22"/>
    <mergeCell ref="Q21:Q22"/>
    <mergeCell ref="AE21:AE22"/>
    <mergeCell ref="AF21:AF22"/>
    <mergeCell ref="AG21:AG22"/>
    <mergeCell ref="N23:N26"/>
    <mergeCell ref="O27:O29"/>
    <mergeCell ref="P27:P29"/>
    <mergeCell ref="AE23:AE26"/>
    <mergeCell ref="AF23:AF26"/>
    <mergeCell ref="AG23:AG26"/>
    <mergeCell ref="AH23:AH26"/>
    <mergeCell ref="A20:A22"/>
    <mergeCell ref="B20:B22"/>
    <mergeCell ref="H21:H22"/>
    <mergeCell ref="I21:I22"/>
    <mergeCell ref="K27:K29"/>
    <mergeCell ref="J21:J22"/>
    <mergeCell ref="K21:K22"/>
    <mergeCell ref="J23:J26"/>
    <mergeCell ref="K23:K26"/>
    <mergeCell ref="A23:A26"/>
    <mergeCell ref="B23:B26"/>
    <mergeCell ref="A27:A29"/>
    <mergeCell ref="B27:B29"/>
    <mergeCell ref="H27:H29"/>
    <mergeCell ref="I27:I29"/>
    <mergeCell ref="J27:J29"/>
    <mergeCell ref="C24:C25"/>
    <mergeCell ref="D24:D25"/>
    <mergeCell ref="E24:E25"/>
    <mergeCell ref="F24:F25"/>
    <mergeCell ref="G24:G25"/>
    <mergeCell ref="H23:H26"/>
    <mergeCell ref="I23:I26"/>
    <mergeCell ref="A37:A43"/>
    <mergeCell ref="AI37:AI39"/>
    <mergeCell ref="AI40:AI43"/>
    <mergeCell ref="L37:L39"/>
    <mergeCell ref="L40:L43"/>
    <mergeCell ref="M37:M39"/>
    <mergeCell ref="M40:M43"/>
    <mergeCell ref="N37:N39"/>
    <mergeCell ref="O37:O39"/>
    <mergeCell ref="P37:P39"/>
    <mergeCell ref="AF37:AF39"/>
    <mergeCell ref="AF40:AF43"/>
    <mergeCell ref="AH37:AH39"/>
    <mergeCell ref="AH40:AH43"/>
    <mergeCell ref="AG37:AG39"/>
    <mergeCell ref="AG40:AG43"/>
    <mergeCell ref="B37:B43"/>
    <mergeCell ref="I37:I39"/>
    <mergeCell ref="I40:I43"/>
    <mergeCell ref="D41:D42"/>
    <mergeCell ref="E41:E42"/>
    <mergeCell ref="F41:F42"/>
    <mergeCell ref="G41:G42"/>
    <mergeCell ref="J37:J39"/>
    <mergeCell ref="AO15:AO19"/>
    <mergeCell ref="AI23:AI26"/>
    <mergeCell ref="AJ23:AJ26"/>
    <mergeCell ref="AO21:AO22"/>
    <mergeCell ref="AK23:AK26"/>
    <mergeCell ref="AK21:AK22"/>
    <mergeCell ref="AL21:AL22"/>
    <mergeCell ref="AM21:AM22"/>
    <mergeCell ref="AN21:AN22"/>
    <mergeCell ref="AJ21:AJ22"/>
    <mergeCell ref="AI21:AI22"/>
    <mergeCell ref="AI15:AI19"/>
    <mergeCell ref="AJ15:AJ19"/>
    <mergeCell ref="AK15:AK19"/>
    <mergeCell ref="AL15:AL19"/>
    <mergeCell ref="AM15:AM19"/>
    <mergeCell ref="AN15:AN19"/>
    <mergeCell ref="AL23:AL26"/>
    <mergeCell ref="AM23:AM26"/>
    <mergeCell ref="AN23:AN26"/>
    <mergeCell ref="AO23:AO26"/>
    <mergeCell ref="M27:M29"/>
    <mergeCell ref="N27:N29"/>
    <mergeCell ref="K37:K39"/>
    <mergeCell ref="Q37:Q39"/>
    <mergeCell ref="K47:K50"/>
    <mergeCell ref="L47:L50"/>
    <mergeCell ref="M47:M50"/>
    <mergeCell ref="N47:N50"/>
    <mergeCell ref="O44:O46"/>
    <mergeCell ref="P44:P46"/>
    <mergeCell ref="Q44:Q46"/>
    <mergeCell ref="O47:O50"/>
    <mergeCell ref="P47:P50"/>
    <mergeCell ref="Q47:Q50"/>
    <mergeCell ref="K30:K36"/>
    <mergeCell ref="L30:L36"/>
    <mergeCell ref="M30:M36"/>
    <mergeCell ref="N30:N36"/>
    <mergeCell ref="O30:O36"/>
    <mergeCell ref="I51:I52"/>
    <mergeCell ref="J51:J52"/>
    <mergeCell ref="K51:K52"/>
    <mergeCell ref="L51:L52"/>
    <mergeCell ref="M51:M52"/>
    <mergeCell ref="N51:N52"/>
    <mergeCell ref="O51:O52"/>
    <mergeCell ref="H51:H52"/>
    <mergeCell ref="H53:H55"/>
    <mergeCell ref="I53:I55"/>
    <mergeCell ref="J53:J55"/>
    <mergeCell ref="K53:K55"/>
    <mergeCell ref="L53:L55"/>
    <mergeCell ref="M53:M55"/>
    <mergeCell ref="N53:N55"/>
    <mergeCell ref="A67:A70"/>
    <mergeCell ref="B67:B70"/>
    <mergeCell ref="H67:H70"/>
    <mergeCell ref="I67:I70"/>
    <mergeCell ref="C56:C57"/>
    <mergeCell ref="D56:D57"/>
    <mergeCell ref="J67:J70"/>
    <mergeCell ref="E56:E57"/>
    <mergeCell ref="A56:A60"/>
    <mergeCell ref="B56:B60"/>
    <mergeCell ref="H56:H60"/>
    <mergeCell ref="I56:I60"/>
    <mergeCell ref="J56:J60"/>
    <mergeCell ref="F56:F57"/>
    <mergeCell ref="A61:A66"/>
    <mergeCell ref="B61:B66"/>
    <mergeCell ref="I61:I62"/>
    <mergeCell ref="I63:I66"/>
    <mergeCell ref="J61:J62"/>
    <mergeCell ref="J63:J66"/>
    <mergeCell ref="AE53:AE55"/>
    <mergeCell ref="AF53:AF55"/>
    <mergeCell ref="AG53:AG55"/>
    <mergeCell ref="AH53:AH55"/>
    <mergeCell ref="AK56:AK60"/>
    <mergeCell ref="AL56:AL60"/>
    <mergeCell ref="AM56:AM60"/>
    <mergeCell ref="AH56:AH60"/>
    <mergeCell ref="AI56:AI60"/>
    <mergeCell ref="AJ56:AJ60"/>
    <mergeCell ref="AI53:AI55"/>
    <mergeCell ref="AJ53:AJ55"/>
    <mergeCell ref="AK53:AK55"/>
    <mergeCell ref="AL53:AL55"/>
    <mergeCell ref="AM51:AM55"/>
    <mergeCell ref="AK51:AK52"/>
    <mergeCell ref="AE51:AE52"/>
    <mergeCell ref="AF51:AF52"/>
    <mergeCell ref="A5:A8"/>
    <mergeCell ref="B5:B8"/>
    <mergeCell ref="H5:H8"/>
    <mergeCell ref="I5:I8"/>
    <mergeCell ref="J5:J8"/>
    <mergeCell ref="K5:K8"/>
    <mergeCell ref="L5:L8"/>
    <mergeCell ref="M5:M8"/>
    <mergeCell ref="N5:N8"/>
    <mergeCell ref="A71:A74"/>
    <mergeCell ref="B71:B74"/>
    <mergeCell ref="H71:H74"/>
    <mergeCell ref="I71:I74"/>
    <mergeCell ref="J71:J74"/>
    <mergeCell ref="K71:K74"/>
    <mergeCell ref="L71:L74"/>
    <mergeCell ref="M71:M74"/>
    <mergeCell ref="N71:N74"/>
    <mergeCell ref="O5:O8"/>
    <mergeCell ref="P5:P8"/>
    <mergeCell ref="O71:O74"/>
    <mergeCell ref="P71:P74"/>
    <mergeCell ref="AG67:AG70"/>
    <mergeCell ref="AH67:AH70"/>
    <mergeCell ref="AI67:AI70"/>
    <mergeCell ref="AM71:AM74"/>
    <mergeCell ref="C73:C74"/>
    <mergeCell ref="D73:D74"/>
    <mergeCell ref="E73:E74"/>
    <mergeCell ref="F73:F74"/>
    <mergeCell ref="G73:G74"/>
    <mergeCell ref="Q5:Q8"/>
    <mergeCell ref="AI5:AI8"/>
    <mergeCell ref="AJ5:AJ8"/>
    <mergeCell ref="AK5:AK8"/>
    <mergeCell ref="AJ71:AJ74"/>
    <mergeCell ref="AK71:AK74"/>
    <mergeCell ref="AL71:AL74"/>
    <mergeCell ref="AM5:AM8"/>
    <mergeCell ref="Q71:Q74"/>
    <mergeCell ref="AE71:AE74"/>
    <mergeCell ref="AF71:AF74"/>
    <mergeCell ref="AI44:AI46"/>
    <mergeCell ref="AM61:AM62"/>
    <mergeCell ref="AN61:AN62"/>
    <mergeCell ref="AK61:AK62"/>
    <mergeCell ref="AL61:AL62"/>
    <mergeCell ref="AN51:AN52"/>
    <mergeCell ref="AO51:AO52"/>
    <mergeCell ref="AO53:AO55"/>
    <mergeCell ref="AO61:AO62"/>
    <mergeCell ref="AL47:AL50"/>
    <mergeCell ref="AM47:AM50"/>
    <mergeCell ref="AI47:AI50"/>
    <mergeCell ref="AN27:AN29"/>
    <mergeCell ref="AO27:AO29"/>
    <mergeCell ref="AN56:AN60"/>
    <mergeCell ref="AO56:AO60"/>
    <mergeCell ref="AJ47:AJ50"/>
    <mergeCell ref="AK47:AK50"/>
    <mergeCell ref="AN47:AN50"/>
    <mergeCell ref="AN44:AN46"/>
    <mergeCell ref="AO47:AO50"/>
    <mergeCell ref="AN30:AN36"/>
    <mergeCell ref="AO30:AO36"/>
    <mergeCell ref="AK40:AK43"/>
    <mergeCell ref="AJ40:AJ43"/>
    <mergeCell ref="AN40:AN43"/>
    <mergeCell ref="AH51:AH52"/>
    <mergeCell ref="AI51:AI52"/>
    <mergeCell ref="AJ51:AJ52"/>
    <mergeCell ref="AN53:AN55"/>
    <mergeCell ref="AG51:AG52"/>
    <mergeCell ref="AG56:AG60"/>
    <mergeCell ref="AG61:AG62"/>
    <mergeCell ref="AH61:AH62"/>
    <mergeCell ref="AI61:AI62"/>
    <mergeCell ref="AJ61:AJ62"/>
    <mergeCell ref="AN71:AN74"/>
    <mergeCell ref="AO71:AO74"/>
    <mergeCell ref="K67:K70"/>
    <mergeCell ref="L67:L70"/>
    <mergeCell ref="M67:M70"/>
    <mergeCell ref="N67:N70"/>
    <mergeCell ref="O67:O70"/>
    <mergeCell ref="AL67:AL70"/>
    <mergeCell ref="P67:P70"/>
    <mergeCell ref="Q67:Q70"/>
    <mergeCell ref="AE67:AE70"/>
    <mergeCell ref="AF67:AF70"/>
    <mergeCell ref="AN67:AN70"/>
    <mergeCell ref="AO67:AO70"/>
    <mergeCell ref="AM67:AM70"/>
    <mergeCell ref="AG71:AG74"/>
    <mergeCell ref="AH71:AH74"/>
    <mergeCell ref="AI71:AI74"/>
    <mergeCell ref="AJ67:AJ70"/>
    <mergeCell ref="AK67:AK70"/>
    <mergeCell ref="V58:V60"/>
    <mergeCell ref="AC58:AC60"/>
    <mergeCell ref="O56:O60"/>
    <mergeCell ref="P56:P60"/>
    <mergeCell ref="Q56:Q60"/>
    <mergeCell ref="AD58:AD60"/>
    <mergeCell ref="Y58:Y60"/>
    <mergeCell ref="Z58:Z60"/>
    <mergeCell ref="AA58:AA60"/>
    <mergeCell ref="W58:W60"/>
    <mergeCell ref="X58:X60"/>
    <mergeCell ref="S58:S60"/>
    <mergeCell ref="T58:T60"/>
    <mergeCell ref="U58:U60"/>
    <mergeCell ref="AF63:AF66"/>
    <mergeCell ref="AG63:AG66"/>
    <mergeCell ref="AF61:AF62"/>
    <mergeCell ref="AF56:AF60"/>
    <mergeCell ref="AB58:AB60"/>
    <mergeCell ref="AE56:AE60"/>
    <mergeCell ref="AY24:AY25"/>
    <mergeCell ref="AW24:AW25"/>
    <mergeCell ref="AX24:AX25"/>
    <mergeCell ref="AR24:AR25"/>
    <mergeCell ref="AP24:AP25"/>
    <mergeCell ref="AQ24:AQ25"/>
    <mergeCell ref="AS24:AS25"/>
    <mergeCell ref="AT24:AT25"/>
    <mergeCell ref="AU24:AU25"/>
    <mergeCell ref="AO63:AO66"/>
    <mergeCell ref="AM63:AM66"/>
    <mergeCell ref="AN63:AN66"/>
    <mergeCell ref="AJ63:AJ66"/>
    <mergeCell ref="AK63:AK66"/>
    <mergeCell ref="AL63:AL66"/>
    <mergeCell ref="AL51:AL52"/>
    <mergeCell ref="AH63:AH66"/>
    <mergeCell ref="AI63:AI66"/>
  </mergeCells>
  <conditionalFormatting sqref="AN30:AO36 AM5:AM8 AO5:AO8 AN15:AO15 AM56:AO60 Q56:Q60 AM51:AM54">
    <cfRule type="containsBlanks" dxfId="242" priority="351">
      <formula>LEN(TRIM(Q5))=0</formula>
    </cfRule>
  </conditionalFormatting>
  <conditionalFormatting sqref="Q30">
    <cfRule type="containsBlanks" dxfId="241" priority="344">
      <formula>LEN(TRIM(Q30))=0</formula>
    </cfRule>
  </conditionalFormatting>
  <conditionalFormatting sqref="Q30">
    <cfRule type="containsText" dxfId="240" priority="345" operator="containsText" text="Extremo">
      <formula>NOT(ISERROR(SEARCH("Extremo",Q30)))</formula>
    </cfRule>
    <cfRule type="containsText" dxfId="239" priority="346" operator="containsText" text="Moderado">
      <formula>NOT(ISERROR(SEARCH("Moderado",Q30)))</formula>
    </cfRule>
    <cfRule type="containsText" dxfId="238" priority="347" operator="containsText" text="Alto">
      <formula>NOT(ISERROR(SEARCH("Alto",Q30)))</formula>
    </cfRule>
    <cfRule type="containsText" dxfId="237" priority="348" operator="containsText" text="Extremo">
      <formula>NOT(ISERROR(SEARCH("Extremo",Q30)))</formula>
    </cfRule>
    <cfRule type="colorScale" priority="349">
      <colorScale>
        <cfvo type="min"/>
        <cfvo type="percentile" val="50"/>
        <cfvo type="max"/>
        <color rgb="FF5A8AC6"/>
        <color rgb="FFFFEB84"/>
        <color rgb="FFF8696B"/>
      </colorScale>
    </cfRule>
    <cfRule type="containsText" dxfId="236" priority="350" operator="containsText" text="Bajo">
      <formula>NOT(ISERROR(SEARCH("Bajo",Q30)))</formula>
    </cfRule>
  </conditionalFormatting>
  <conditionalFormatting sqref="AM30">
    <cfRule type="containsText" dxfId="235" priority="338" operator="containsText" text="Extremo">
      <formula>NOT(ISERROR(SEARCH("Extremo",AM30)))</formula>
    </cfRule>
    <cfRule type="containsText" dxfId="234" priority="339" operator="containsText" text="Bajo">
      <formula>NOT(ISERROR(SEARCH("Bajo",AM30)))</formula>
    </cfRule>
    <cfRule type="containsText" dxfId="233" priority="340" operator="containsText" text="Moderado">
      <formula>NOT(ISERROR(SEARCH("Moderado",AM30)))</formula>
    </cfRule>
    <cfRule type="containsText" dxfId="232" priority="341" operator="containsText" text="Alto">
      <formula>NOT(ISERROR(SEARCH("Alto",AM30)))</formula>
    </cfRule>
    <cfRule type="colorScale" priority="342">
      <colorScale>
        <cfvo type="min"/>
        <cfvo type="percentile" val="50"/>
        <cfvo type="max"/>
        <color rgb="FF5A8AC6"/>
        <color rgb="FFFFEB84"/>
        <color rgb="FFF8696B"/>
      </colorScale>
    </cfRule>
    <cfRule type="containsText" dxfId="231" priority="343" operator="containsText" text="Extremo">
      <formula>NOT(ISERROR(SEARCH("Extremo",AM30)))</formula>
    </cfRule>
  </conditionalFormatting>
  <conditionalFormatting sqref="AM30">
    <cfRule type="containsBlanks" dxfId="230" priority="337">
      <formula>LEN(TRIM(AM30))=0</formula>
    </cfRule>
  </conditionalFormatting>
  <conditionalFormatting sqref="AN44:AO46 Q48:Q49 AM48:AO49">
    <cfRule type="containsBlanks" dxfId="229" priority="307">
      <formula>LEN(TRIM(Q44))=0</formula>
    </cfRule>
  </conditionalFormatting>
  <conditionalFormatting sqref="Q44:Q46">
    <cfRule type="containsBlanks" dxfId="228" priority="306">
      <formula>LEN(TRIM(Q44))=0</formula>
    </cfRule>
  </conditionalFormatting>
  <conditionalFormatting sqref="AM44:AM46">
    <cfRule type="containsBlanks" dxfId="227" priority="305">
      <formula>LEN(TRIM(AM44))=0</formula>
    </cfRule>
  </conditionalFormatting>
  <conditionalFormatting sqref="AN50">
    <cfRule type="containsBlanks" dxfId="226" priority="300">
      <formula>LEN(TRIM(AN50))=0</formula>
    </cfRule>
    <cfRule type="containsText" dxfId="225" priority="301" operator="containsText" text="extrema">
      <formula>NOT(ISERROR(SEARCH("extrema",AN50)))</formula>
    </cfRule>
    <cfRule type="containsText" dxfId="224" priority="302" operator="containsText" text="alta">
      <formula>NOT(ISERROR(SEARCH("alta",AN50)))</formula>
    </cfRule>
    <cfRule type="containsText" dxfId="223" priority="303" operator="containsText" text="moderada">
      <formula>NOT(ISERROR(SEARCH("moderada",AN50)))</formula>
    </cfRule>
    <cfRule type="containsText" dxfId="222" priority="304" operator="containsText" text="baja">
      <formula>NOT(ISERROR(SEARCH("baja",AN50)))</formula>
    </cfRule>
  </conditionalFormatting>
  <conditionalFormatting sqref="AM47">
    <cfRule type="containsBlanks" dxfId="221" priority="285">
      <formula>LEN(TRIM(AM47))=0</formula>
    </cfRule>
  </conditionalFormatting>
  <conditionalFormatting sqref="AN47:AO47">
    <cfRule type="containsBlanks" dxfId="220" priority="287">
      <formula>LEN(TRIM(AN47))=0</formula>
    </cfRule>
  </conditionalFormatting>
  <conditionalFormatting sqref="Q47">
    <cfRule type="containsBlanks" dxfId="219" priority="286">
      <formula>LEN(TRIM(Q47))=0</formula>
    </cfRule>
  </conditionalFormatting>
  <conditionalFormatting sqref="Q47">
    <cfRule type="containsText" dxfId="218" priority="288" operator="containsText" text="Extremo">
      <formula>NOT(ISERROR(SEARCH("Extremo",Q47)))</formula>
    </cfRule>
    <cfRule type="containsText" dxfId="217" priority="289" operator="containsText" text="Moderado">
      <formula>NOT(ISERROR(SEARCH("Moderado",Q47)))</formula>
    </cfRule>
    <cfRule type="containsText" dxfId="216" priority="290" operator="containsText" text="Alto">
      <formula>NOT(ISERROR(SEARCH("Alto",Q47)))</formula>
    </cfRule>
    <cfRule type="containsText" dxfId="215" priority="291" operator="containsText" text="Extremo">
      <formula>NOT(ISERROR(SEARCH("Extremo",Q47)))</formula>
    </cfRule>
    <cfRule type="colorScale" priority="292">
      <colorScale>
        <cfvo type="min"/>
        <cfvo type="percentile" val="50"/>
        <cfvo type="max"/>
        <color rgb="FF5A8AC6"/>
        <color rgb="FFFFEB84"/>
        <color rgb="FFF8696B"/>
      </colorScale>
    </cfRule>
    <cfRule type="containsText" dxfId="214" priority="293" operator="containsText" text="Bajo">
      <formula>NOT(ISERROR(SEARCH("Bajo",Q47)))</formula>
    </cfRule>
  </conditionalFormatting>
  <conditionalFormatting sqref="AM47">
    <cfRule type="containsText" dxfId="213" priority="294" operator="containsText" text="Extremo">
      <formula>NOT(ISERROR(SEARCH("Extremo",AM47)))</formula>
    </cfRule>
    <cfRule type="containsText" dxfId="212" priority="295" operator="containsText" text="Bajo">
      <formula>NOT(ISERROR(SEARCH("Bajo",AM47)))</formula>
    </cfRule>
    <cfRule type="containsText" dxfId="211" priority="296" operator="containsText" text="Moderado">
      <formula>NOT(ISERROR(SEARCH("Moderado",AM47)))</formula>
    </cfRule>
    <cfRule type="containsText" dxfId="210" priority="297" operator="containsText" text="Alto">
      <formula>NOT(ISERROR(SEARCH("Alto",AM47)))</formula>
    </cfRule>
    <cfRule type="colorScale" priority="298">
      <colorScale>
        <cfvo type="min"/>
        <cfvo type="percentile" val="50"/>
        <cfvo type="max"/>
        <color rgb="FF5A8AC6"/>
        <color rgb="FFFFEB84"/>
        <color rgb="FFF8696B"/>
      </colorScale>
    </cfRule>
    <cfRule type="containsText" dxfId="209" priority="299" operator="containsText" text="Extremo">
      <formula>NOT(ISERROR(SEARCH("Extremo",AM47)))</formula>
    </cfRule>
  </conditionalFormatting>
  <conditionalFormatting sqref="AN61 AN63:AN64">
    <cfRule type="containsBlanks" dxfId="208" priority="272">
      <formula>LEN(TRIM(AN61))=0</formula>
    </cfRule>
  </conditionalFormatting>
  <conditionalFormatting sqref="Q61">
    <cfRule type="containsBlanks" dxfId="207" priority="271">
      <formula>LEN(TRIM(Q61))=0</formula>
    </cfRule>
  </conditionalFormatting>
  <conditionalFormatting sqref="AM61">
    <cfRule type="containsBlanks" dxfId="206" priority="270">
      <formula>LEN(TRIM(AM61))=0</formula>
    </cfRule>
  </conditionalFormatting>
  <conditionalFormatting sqref="Q61">
    <cfRule type="containsText" dxfId="205" priority="273" operator="containsText" text="Extremo">
      <formula>NOT(ISERROR(SEARCH("Extremo",Q61)))</formula>
    </cfRule>
    <cfRule type="containsText" dxfId="204" priority="274" operator="containsText" text="Moderado">
      <formula>NOT(ISERROR(SEARCH("Moderado",Q61)))</formula>
    </cfRule>
    <cfRule type="containsText" dxfId="203" priority="275" operator="containsText" text="Alto">
      <formula>NOT(ISERROR(SEARCH("Alto",Q61)))</formula>
    </cfRule>
    <cfRule type="containsText" dxfId="202" priority="276" operator="containsText" text="Extremo">
      <formula>NOT(ISERROR(SEARCH("Extremo",Q61)))</formula>
    </cfRule>
    <cfRule type="colorScale" priority="277">
      <colorScale>
        <cfvo type="min"/>
        <cfvo type="percentile" val="50"/>
        <cfvo type="max"/>
        <color rgb="FF5A8AC6"/>
        <color rgb="FFFFEB84"/>
        <color rgb="FFF8696B"/>
      </colorScale>
    </cfRule>
    <cfRule type="containsText" dxfId="201" priority="278" operator="containsText" text="Bajo">
      <formula>NOT(ISERROR(SEARCH("Bajo",Q61)))</formula>
    </cfRule>
  </conditionalFormatting>
  <conditionalFormatting sqref="AM61">
    <cfRule type="containsText" dxfId="200" priority="279" operator="containsText" text="Extremo">
      <formula>NOT(ISERROR(SEARCH("Extremo",AM61)))</formula>
    </cfRule>
    <cfRule type="containsText" dxfId="199" priority="280" operator="containsText" text="Bajo">
      <formula>NOT(ISERROR(SEARCH("Bajo",AM61)))</formula>
    </cfRule>
    <cfRule type="containsText" dxfId="198" priority="281" operator="containsText" text="Moderado">
      <formula>NOT(ISERROR(SEARCH("Moderado",AM61)))</formula>
    </cfRule>
    <cfRule type="containsText" dxfId="197" priority="282" operator="containsText" text="Alto">
      <formula>NOT(ISERROR(SEARCH("Alto",AM61)))</formula>
    </cfRule>
    <cfRule type="colorScale" priority="283">
      <colorScale>
        <cfvo type="min"/>
        <cfvo type="percentile" val="50"/>
        <cfvo type="max"/>
        <color rgb="FF5A8AC6"/>
        <color rgb="FFFFEB84"/>
        <color rgb="FFF8696B"/>
      </colorScale>
    </cfRule>
    <cfRule type="containsText" dxfId="196" priority="284" operator="containsText" text="Extremo">
      <formula>NOT(ISERROR(SEARCH("Extremo",AM61)))</formula>
    </cfRule>
  </conditionalFormatting>
  <conditionalFormatting sqref="AO61">
    <cfRule type="containsBlanks" dxfId="195" priority="269">
      <formula>LEN(TRIM(AO61))=0</formula>
    </cfRule>
  </conditionalFormatting>
  <conditionalFormatting sqref="Q63:Q64">
    <cfRule type="containsBlanks" dxfId="194" priority="262">
      <formula>LEN(TRIM(Q63))=0</formula>
    </cfRule>
  </conditionalFormatting>
  <conditionalFormatting sqref="Q63:Q64">
    <cfRule type="containsText" dxfId="193" priority="263" operator="containsText" text="Extremo">
      <formula>NOT(ISERROR(SEARCH("Extremo",Q63)))</formula>
    </cfRule>
    <cfRule type="containsText" dxfId="192" priority="264" operator="containsText" text="Moderado">
      <formula>NOT(ISERROR(SEARCH("Moderado",Q63)))</formula>
    </cfRule>
    <cfRule type="containsText" dxfId="191" priority="265" operator="containsText" text="Alto">
      <formula>NOT(ISERROR(SEARCH("Alto",Q63)))</formula>
    </cfRule>
    <cfRule type="containsText" dxfId="190" priority="266" operator="containsText" text="Extremo">
      <formula>NOT(ISERROR(SEARCH("Extremo",Q63)))</formula>
    </cfRule>
    <cfRule type="colorScale" priority="267">
      <colorScale>
        <cfvo type="min"/>
        <cfvo type="percentile" val="50"/>
        <cfvo type="max"/>
        <color rgb="FF5A8AC6"/>
        <color rgb="FFFFEB84"/>
        <color rgb="FFF8696B"/>
      </colorScale>
    </cfRule>
    <cfRule type="containsText" dxfId="189" priority="268" operator="containsText" text="Bajo">
      <formula>NOT(ISERROR(SEARCH("Bajo",Q63)))</formula>
    </cfRule>
  </conditionalFormatting>
  <conditionalFormatting sqref="AM63:AM64">
    <cfRule type="containsBlanks" dxfId="188" priority="255">
      <formula>LEN(TRIM(AM63))=0</formula>
    </cfRule>
  </conditionalFormatting>
  <conditionalFormatting sqref="AM63:AM64">
    <cfRule type="containsText" dxfId="187" priority="256" operator="containsText" text="Extremo">
      <formula>NOT(ISERROR(SEARCH("Extremo",AM63)))</formula>
    </cfRule>
    <cfRule type="containsText" dxfId="186" priority="257" operator="containsText" text="Bajo">
      <formula>NOT(ISERROR(SEARCH("Bajo",AM63)))</formula>
    </cfRule>
    <cfRule type="containsText" dxfId="185" priority="258" operator="containsText" text="Moderado">
      <formula>NOT(ISERROR(SEARCH("Moderado",AM63)))</formula>
    </cfRule>
    <cfRule type="containsText" dxfId="184" priority="259" operator="containsText" text="Alto">
      <formula>NOT(ISERROR(SEARCH("Alto",AM63)))</formula>
    </cfRule>
    <cfRule type="colorScale" priority="260">
      <colorScale>
        <cfvo type="min"/>
        <cfvo type="percentile" val="50"/>
        <cfvo type="max"/>
        <color rgb="FF5A8AC6"/>
        <color rgb="FFFFEB84"/>
        <color rgb="FFF8696B"/>
      </colorScale>
    </cfRule>
    <cfRule type="containsText" dxfId="183" priority="261" operator="containsText" text="Extremo">
      <formula>NOT(ISERROR(SEARCH("Extremo",AM63)))</formula>
    </cfRule>
  </conditionalFormatting>
  <conditionalFormatting sqref="AO63:AO64">
    <cfRule type="containsBlanks" dxfId="182" priority="254">
      <formula>LEN(TRIM(AO63))=0</formula>
    </cfRule>
  </conditionalFormatting>
  <conditionalFormatting sqref="AN9:AN11 AN13:AN14">
    <cfRule type="containsBlanks" dxfId="181" priority="248">
      <formula>LEN(TRIM(AN9))=0</formula>
    </cfRule>
  </conditionalFormatting>
  <conditionalFormatting sqref="Q9:Q11">
    <cfRule type="containsBlanks" dxfId="180" priority="246">
      <formula>LEN(TRIM(Q9))=0</formula>
    </cfRule>
  </conditionalFormatting>
  <conditionalFormatting sqref="Q9:Q11">
    <cfRule type="containsText" dxfId="179" priority="247" operator="containsText" text="Extremo">
      <formula>NOT(ISERROR(SEARCH("Extremo",Q9)))</formula>
    </cfRule>
    <cfRule type="containsText" dxfId="178" priority="249" operator="containsText" text="Moderado">
      <formula>NOT(ISERROR(SEARCH("Moderado",Q9)))</formula>
    </cfRule>
    <cfRule type="containsText" dxfId="177" priority="250" operator="containsText" text="Alto">
      <formula>NOT(ISERROR(SEARCH("Alto",Q9)))</formula>
    </cfRule>
    <cfRule type="containsText" dxfId="176" priority="251" operator="containsText" text="Extremo">
      <formula>NOT(ISERROR(SEARCH("Extremo",Q9)))</formula>
    </cfRule>
    <cfRule type="colorScale" priority="252">
      <colorScale>
        <cfvo type="min"/>
        <cfvo type="percentile" val="50"/>
        <cfvo type="max"/>
        <color rgb="FF5A8AC6"/>
        <color rgb="FFFFEB84"/>
        <color rgb="FFF8696B"/>
      </colorScale>
    </cfRule>
    <cfRule type="containsText" dxfId="175" priority="253" operator="containsText" text="Bajo">
      <formula>NOT(ISERROR(SEARCH("Bajo",Q9)))</formula>
    </cfRule>
  </conditionalFormatting>
  <conditionalFormatting sqref="AN12">
    <cfRule type="containsBlanks" dxfId="174" priority="245">
      <formula>LEN(TRIM(AN12))=0</formula>
    </cfRule>
  </conditionalFormatting>
  <conditionalFormatting sqref="AM9:AM11">
    <cfRule type="containsBlanks" dxfId="173" priority="238">
      <formula>LEN(TRIM(AM9))=0</formula>
    </cfRule>
  </conditionalFormatting>
  <conditionalFormatting sqref="AM9:AM11">
    <cfRule type="containsText" dxfId="172" priority="239" operator="containsText" text="Extremo">
      <formula>NOT(ISERROR(SEARCH("Extremo",AM9)))</formula>
    </cfRule>
    <cfRule type="containsText" dxfId="171" priority="240" operator="containsText" text="Bajo">
      <formula>NOT(ISERROR(SEARCH("Bajo",AM9)))</formula>
    </cfRule>
    <cfRule type="containsText" dxfId="170" priority="241" operator="containsText" text="Moderado">
      <formula>NOT(ISERROR(SEARCH("Moderado",AM9)))</formula>
    </cfRule>
    <cfRule type="containsText" dxfId="169" priority="242" operator="containsText" text="Alto">
      <formula>NOT(ISERROR(SEARCH("Alto",AM9)))</formula>
    </cfRule>
    <cfRule type="colorScale" priority="243">
      <colorScale>
        <cfvo type="min"/>
        <cfvo type="percentile" val="50"/>
        <cfvo type="max"/>
        <color rgb="FF5A8AC6"/>
        <color rgb="FFFFEB84"/>
        <color rgb="FFF8696B"/>
      </colorScale>
    </cfRule>
    <cfRule type="containsText" dxfId="168" priority="244" operator="containsText" text="Extremo">
      <formula>NOT(ISERROR(SEARCH("Extremo",AM9)))</formula>
    </cfRule>
  </conditionalFormatting>
  <conditionalFormatting sqref="AO9:AO14">
    <cfRule type="containsBlanks" dxfId="167" priority="237">
      <formula>LEN(TRIM(AO9))=0</formula>
    </cfRule>
  </conditionalFormatting>
  <conditionalFormatting sqref="AN27:AO29">
    <cfRule type="containsBlanks" dxfId="166" priority="224">
      <formula>LEN(TRIM(AN27))=0</formula>
    </cfRule>
  </conditionalFormatting>
  <conditionalFormatting sqref="Q27:Q29">
    <cfRule type="containsBlanks" dxfId="165" priority="223">
      <formula>LEN(TRIM(Q27))=0</formula>
    </cfRule>
  </conditionalFormatting>
  <conditionalFormatting sqref="AM27:AM29">
    <cfRule type="containsBlanks" dxfId="164" priority="222">
      <formula>LEN(TRIM(AM27))=0</formula>
    </cfRule>
  </conditionalFormatting>
  <conditionalFormatting sqref="AN20:AO21">
    <cfRule type="containsBlanks" dxfId="163" priority="219">
      <formula>LEN(TRIM(AN20))=0</formula>
    </cfRule>
  </conditionalFormatting>
  <conditionalFormatting sqref="Q20">
    <cfRule type="containsBlanks" dxfId="162" priority="212">
      <formula>LEN(TRIM(Q20))=0</formula>
    </cfRule>
    <cfRule type="containsText" dxfId="161" priority="218" operator="containsText" text="alto">
      <formula>NOT(ISERROR(SEARCH("alto",Q20)))</formula>
    </cfRule>
  </conditionalFormatting>
  <conditionalFormatting sqref="Q20">
    <cfRule type="containsText" dxfId="160" priority="213" operator="containsText" text="Extremo">
      <formula>NOT(ISERROR(SEARCH("Extremo",Q20)))</formula>
    </cfRule>
    <cfRule type="containsText" dxfId="159" priority="214" operator="containsText" text="Moderado">
      <formula>NOT(ISERROR(SEARCH("Moderado",Q20)))</formula>
    </cfRule>
    <cfRule type="containsText" dxfId="158" priority="215" operator="containsText" text="Alto">
      <formula>NOT(ISERROR(SEARCH("Alto",Q20)))</formula>
    </cfRule>
    <cfRule type="containsText" dxfId="157" priority="216" operator="containsText" text="Extremo">
      <formula>NOT(ISERROR(SEARCH("Extremo",Q20)))</formula>
    </cfRule>
    <cfRule type="colorScale" priority="217">
      <colorScale>
        <cfvo type="min"/>
        <cfvo type="percentile" val="50"/>
        <cfvo type="max"/>
        <color rgb="FF5A8AC6"/>
        <color rgb="FFFFEB84"/>
        <color rgb="FFF8696B"/>
      </colorScale>
    </cfRule>
    <cfRule type="containsText" dxfId="156" priority="220" operator="containsText" text="Bajo">
      <formula>NOT(ISERROR(SEARCH("Bajo",Q20)))</formula>
    </cfRule>
  </conditionalFormatting>
  <conditionalFormatting sqref="Q21">
    <cfRule type="containsBlanks" dxfId="155" priority="205">
      <formula>LEN(TRIM(Q21))=0</formula>
    </cfRule>
    <cfRule type="containsText" dxfId="154" priority="211" operator="containsText" text="alto">
      <formula>NOT(ISERROR(SEARCH("alto",Q21)))</formula>
    </cfRule>
  </conditionalFormatting>
  <conditionalFormatting sqref="Q21">
    <cfRule type="containsText" dxfId="153" priority="206" operator="containsText" text="Extremo">
      <formula>NOT(ISERROR(SEARCH("Extremo",Q21)))</formula>
    </cfRule>
    <cfRule type="containsText" dxfId="152" priority="207" operator="containsText" text="Moderado">
      <formula>NOT(ISERROR(SEARCH("Moderado",Q21)))</formula>
    </cfRule>
    <cfRule type="containsText" dxfId="151" priority="208" operator="containsText" text="Alto">
      <formula>NOT(ISERROR(SEARCH("Alto",Q21)))</formula>
    </cfRule>
    <cfRule type="containsText" dxfId="150" priority="209" operator="containsText" text="Extremo">
      <formula>NOT(ISERROR(SEARCH("Extremo",Q21)))</formula>
    </cfRule>
    <cfRule type="colorScale" priority="210">
      <colorScale>
        <cfvo type="min"/>
        <cfvo type="percentile" val="50"/>
        <cfvo type="max"/>
        <color rgb="FF5A8AC6"/>
        <color rgb="FFFFEB84"/>
        <color rgb="FFF8696B"/>
      </colorScale>
    </cfRule>
    <cfRule type="containsText" dxfId="149" priority="221" operator="containsText" text="Bajo">
      <formula>NOT(ISERROR(SEARCH("Bajo",Q21)))</formula>
    </cfRule>
  </conditionalFormatting>
  <conditionalFormatting sqref="AM20">
    <cfRule type="containsBlanks" dxfId="148" priority="198">
      <formula>LEN(TRIM(AM20))=0</formula>
    </cfRule>
  </conditionalFormatting>
  <conditionalFormatting sqref="AM20">
    <cfRule type="containsText" dxfId="147" priority="199" operator="containsText" text="Extremo">
      <formula>NOT(ISERROR(SEARCH("Extremo",AM20)))</formula>
    </cfRule>
    <cfRule type="containsText" dxfId="146" priority="200" operator="containsText" text="Bajo">
      <formula>NOT(ISERROR(SEARCH("Bajo",AM20)))</formula>
    </cfRule>
    <cfRule type="containsText" dxfId="145" priority="201" operator="containsText" text="Moderado">
      <formula>NOT(ISERROR(SEARCH("Moderado",AM20)))</formula>
    </cfRule>
    <cfRule type="containsText" dxfId="144" priority="202" operator="containsText" text="Alto">
      <formula>NOT(ISERROR(SEARCH("Alto",AM20)))</formula>
    </cfRule>
    <cfRule type="colorScale" priority="203">
      <colorScale>
        <cfvo type="min"/>
        <cfvo type="percentile" val="50"/>
        <cfvo type="max"/>
        <color rgb="FF5A8AC6"/>
        <color rgb="FFFFEB84"/>
        <color rgb="FFF8696B"/>
      </colorScale>
    </cfRule>
    <cfRule type="containsText" dxfId="143" priority="204" operator="containsText" text="Extremo">
      <formula>NOT(ISERROR(SEARCH("Extremo",AM20)))</formula>
    </cfRule>
  </conditionalFormatting>
  <conditionalFormatting sqref="AM21">
    <cfRule type="containsBlanks" dxfId="142" priority="191">
      <formula>LEN(TRIM(AM21))=0</formula>
    </cfRule>
  </conditionalFormatting>
  <conditionalFormatting sqref="AM21">
    <cfRule type="containsText" dxfId="141" priority="192" operator="containsText" text="Extremo">
      <formula>NOT(ISERROR(SEARCH("Extremo",AM21)))</formula>
    </cfRule>
    <cfRule type="containsText" dxfId="140" priority="193" operator="containsText" text="Bajo">
      <formula>NOT(ISERROR(SEARCH("Bajo",AM21)))</formula>
    </cfRule>
    <cfRule type="containsText" dxfId="139" priority="194" operator="containsText" text="Moderado">
      <formula>NOT(ISERROR(SEARCH("Moderado",AM21)))</formula>
    </cfRule>
    <cfRule type="containsText" dxfId="138" priority="195" operator="containsText" text="Alto">
      <formula>NOT(ISERROR(SEARCH("Alto",AM21)))</formula>
    </cfRule>
    <cfRule type="colorScale" priority="196">
      <colorScale>
        <cfvo type="min"/>
        <cfvo type="percentile" val="50"/>
        <cfvo type="max"/>
        <color rgb="FF5A8AC6"/>
        <color rgb="FFFFEB84"/>
        <color rgb="FFF8696B"/>
      </colorScale>
    </cfRule>
    <cfRule type="containsText" dxfId="137" priority="197" operator="containsText" text="Extremo">
      <formula>NOT(ISERROR(SEARCH("Extremo",AM21)))</formula>
    </cfRule>
  </conditionalFormatting>
  <conditionalFormatting sqref="AM23:AO26 Q23:Q26">
    <cfRule type="containsBlanks" dxfId="136" priority="190">
      <formula>LEN(TRIM(Q23))=0</formula>
    </cfRule>
  </conditionalFormatting>
  <conditionalFormatting sqref="AM37:AO37 Q37 AN40">
    <cfRule type="containsBlanks" dxfId="135" priority="159">
      <formula>LEN(TRIM(Q37))=0</formula>
    </cfRule>
  </conditionalFormatting>
  <conditionalFormatting sqref="Q37">
    <cfRule type="containsText" dxfId="134" priority="160" operator="containsText" text="Extremo">
      <formula>NOT(ISERROR(SEARCH("Extremo",Q37)))</formula>
    </cfRule>
    <cfRule type="containsText" dxfId="133" priority="161" operator="containsText" text="Moderado">
      <formula>NOT(ISERROR(SEARCH("Moderado",Q37)))</formula>
    </cfRule>
    <cfRule type="containsText" dxfId="132" priority="162" operator="containsText" text="Alto">
      <formula>NOT(ISERROR(SEARCH("Alto",Q37)))</formula>
    </cfRule>
    <cfRule type="containsText" dxfId="131" priority="163" operator="containsText" text="Extremo">
      <formula>NOT(ISERROR(SEARCH("Extremo",Q37)))</formula>
    </cfRule>
    <cfRule type="colorScale" priority="164">
      <colorScale>
        <cfvo type="min"/>
        <cfvo type="percentile" val="50"/>
        <cfvo type="max"/>
        <color rgb="FF5A8AC6"/>
        <color rgb="FFFFEB84"/>
        <color rgb="FFF8696B"/>
      </colorScale>
    </cfRule>
    <cfRule type="containsText" dxfId="130" priority="165" operator="containsText" text="Bajo">
      <formula>NOT(ISERROR(SEARCH("Bajo",Q37)))</formula>
    </cfRule>
  </conditionalFormatting>
  <conditionalFormatting sqref="AM37">
    <cfRule type="containsText" dxfId="129" priority="166" operator="containsText" text="Extremo">
      <formula>NOT(ISERROR(SEARCH("Extremo",AM37)))</formula>
    </cfRule>
    <cfRule type="containsText" dxfId="128" priority="167" operator="containsText" text="Bajo">
      <formula>NOT(ISERROR(SEARCH("Bajo",AM37)))</formula>
    </cfRule>
    <cfRule type="containsText" dxfId="127" priority="168" operator="containsText" text="Moderado">
      <formula>NOT(ISERROR(SEARCH("Moderado",AM37)))</formula>
    </cfRule>
    <cfRule type="containsText" dxfId="126" priority="169" operator="containsText" text="Alto">
      <formula>NOT(ISERROR(SEARCH("Alto",AM37)))</formula>
    </cfRule>
    <cfRule type="colorScale" priority="170">
      <colorScale>
        <cfvo type="min"/>
        <cfvo type="percentile" val="50"/>
        <cfvo type="max"/>
        <color rgb="FF5A8AC6"/>
        <color rgb="FFFFEB84"/>
        <color rgb="FFF8696B"/>
      </colorScale>
    </cfRule>
    <cfRule type="containsText" dxfId="125" priority="171" operator="containsText" text="Extremo">
      <formula>NOT(ISERROR(SEARCH("Extremo",AM37)))</formula>
    </cfRule>
  </conditionalFormatting>
  <conditionalFormatting sqref="Q40">
    <cfRule type="containsBlanks" dxfId="124" priority="151">
      <formula>LEN(TRIM(Q40))=0</formula>
    </cfRule>
  </conditionalFormatting>
  <conditionalFormatting sqref="Q40">
    <cfRule type="containsText" dxfId="123" priority="152" operator="containsText" text="Extremo">
      <formula>NOT(ISERROR(SEARCH("Extremo",Q40)))</formula>
    </cfRule>
    <cfRule type="containsText" dxfId="122" priority="153" operator="containsText" text="Moderado">
      <formula>NOT(ISERROR(SEARCH("Moderado",Q40)))</formula>
    </cfRule>
    <cfRule type="containsText" dxfId="121" priority="154" operator="containsText" text="Alto">
      <formula>NOT(ISERROR(SEARCH("Alto",Q40)))</formula>
    </cfRule>
    <cfRule type="containsText" dxfId="120" priority="155" operator="containsText" text="Extremo">
      <formula>NOT(ISERROR(SEARCH("Extremo",Q40)))</formula>
    </cfRule>
    <cfRule type="colorScale" priority="156">
      <colorScale>
        <cfvo type="min"/>
        <cfvo type="percentile" val="50"/>
        <cfvo type="max"/>
        <color rgb="FF5A8AC6"/>
        <color rgb="FFFFEB84"/>
        <color rgb="FFF8696B"/>
      </colorScale>
    </cfRule>
    <cfRule type="containsText" dxfId="119" priority="157" operator="containsText" text="Bajo">
      <formula>NOT(ISERROR(SEARCH("Bajo",Q40)))</formula>
    </cfRule>
  </conditionalFormatting>
  <conditionalFormatting sqref="AM40">
    <cfRule type="containsBlanks" dxfId="118" priority="144">
      <formula>LEN(TRIM(AM40))=0</formula>
    </cfRule>
  </conditionalFormatting>
  <conditionalFormatting sqref="AM40">
    <cfRule type="containsText" dxfId="117" priority="145" operator="containsText" text="Extremo">
      <formula>NOT(ISERROR(SEARCH("Extremo",AM40)))</formula>
    </cfRule>
    <cfRule type="containsText" dxfId="116" priority="146" operator="containsText" text="Bajo">
      <formula>NOT(ISERROR(SEARCH("Bajo",AM40)))</formula>
    </cfRule>
    <cfRule type="containsText" dxfId="115" priority="147" operator="containsText" text="Moderado">
      <formula>NOT(ISERROR(SEARCH("Moderado",AM40)))</formula>
    </cfRule>
    <cfRule type="containsText" dxfId="114" priority="148" operator="containsText" text="Alto">
      <formula>NOT(ISERROR(SEARCH("Alto",AM40)))</formula>
    </cfRule>
    <cfRule type="colorScale" priority="149">
      <colorScale>
        <cfvo type="min"/>
        <cfvo type="percentile" val="50"/>
        <cfvo type="max"/>
        <color rgb="FF5A8AC6"/>
        <color rgb="FFFFEB84"/>
        <color rgb="FFF8696B"/>
      </colorScale>
    </cfRule>
    <cfRule type="containsText" dxfId="113" priority="150" operator="containsText" text="Extremo">
      <formula>NOT(ISERROR(SEARCH("Extremo",AM40)))</formula>
    </cfRule>
  </conditionalFormatting>
  <conditionalFormatting sqref="AO40">
    <cfRule type="containsBlanks" dxfId="112" priority="136">
      <formula>LEN(TRIM(AO40))=0</formula>
    </cfRule>
  </conditionalFormatting>
  <conditionalFormatting sqref="Q15">
    <cfRule type="containsBlanks" dxfId="111" priority="126">
      <formula>LEN(TRIM(Q15))=0</formula>
    </cfRule>
  </conditionalFormatting>
  <conditionalFormatting sqref="Q15">
    <cfRule type="containsText" dxfId="110" priority="127" operator="containsText" text="Extremo">
      <formula>NOT(ISERROR(SEARCH("Extremo",Q15)))</formula>
    </cfRule>
    <cfRule type="containsText" dxfId="109" priority="128" operator="containsText" text="Moderado">
      <formula>NOT(ISERROR(SEARCH("Moderado",Q15)))</formula>
    </cfRule>
    <cfRule type="containsText" dxfId="108" priority="129" operator="containsText" text="Alto">
      <formula>NOT(ISERROR(SEARCH("Alto",Q15)))</formula>
    </cfRule>
    <cfRule type="containsText" dxfId="107" priority="130" operator="containsText" text="Extremo">
      <formula>NOT(ISERROR(SEARCH("Extremo",Q15)))</formula>
    </cfRule>
    <cfRule type="colorScale" priority="131">
      <colorScale>
        <cfvo type="min"/>
        <cfvo type="percentile" val="50"/>
        <cfvo type="max"/>
        <color rgb="FF5A8AC6"/>
        <color rgb="FFFFEB84"/>
        <color rgb="FFF8696B"/>
      </colorScale>
    </cfRule>
    <cfRule type="containsText" dxfId="106" priority="132" operator="containsText" text="Bajo">
      <formula>NOT(ISERROR(SEARCH("Bajo",Q15)))</formula>
    </cfRule>
  </conditionalFormatting>
  <conditionalFormatting sqref="AM15">
    <cfRule type="containsBlanks" dxfId="105" priority="119">
      <formula>LEN(TRIM(AM15))=0</formula>
    </cfRule>
  </conditionalFormatting>
  <conditionalFormatting sqref="AM15">
    <cfRule type="containsText" dxfId="104" priority="120" operator="containsText" text="Extremo">
      <formula>NOT(ISERROR(SEARCH("Extremo",AM15)))</formula>
    </cfRule>
    <cfRule type="containsText" dxfId="103" priority="121" operator="containsText" text="Bajo">
      <formula>NOT(ISERROR(SEARCH("Bajo",AM15)))</formula>
    </cfRule>
    <cfRule type="containsText" dxfId="102" priority="122" operator="containsText" text="Moderado">
      <formula>NOT(ISERROR(SEARCH("Moderado",AM15)))</formula>
    </cfRule>
    <cfRule type="containsText" dxfId="101" priority="123" operator="containsText" text="Alto">
      <formula>NOT(ISERROR(SEARCH("Alto",AM15)))</formula>
    </cfRule>
    <cfRule type="colorScale" priority="124">
      <colorScale>
        <cfvo type="min"/>
        <cfvo type="percentile" val="50"/>
        <cfvo type="max"/>
        <color rgb="FF5A8AC6"/>
        <color rgb="FFFFEB84"/>
        <color rgb="FFF8696B"/>
      </colorScale>
    </cfRule>
    <cfRule type="containsText" dxfId="100" priority="125" operator="containsText" text="Extremo">
      <formula>NOT(ISERROR(SEARCH("Extremo",AM15)))</formula>
    </cfRule>
  </conditionalFormatting>
  <conditionalFormatting sqref="AN51:AO51 AN53">
    <cfRule type="containsBlanks" dxfId="99" priority="112">
      <formula>LEN(TRIM(AN51))=0</formula>
    </cfRule>
  </conditionalFormatting>
  <conditionalFormatting sqref="Q51">
    <cfRule type="containsBlanks" dxfId="98" priority="104">
      <formula>LEN(TRIM(Q51))=0</formula>
    </cfRule>
    <cfRule type="containsText" dxfId="97" priority="110" operator="containsText" text="alto">
      <formula>NOT(ISERROR(SEARCH("alto",Q51)))</formula>
    </cfRule>
  </conditionalFormatting>
  <conditionalFormatting sqref="Q51">
    <cfRule type="containsText" dxfId="96" priority="105" operator="containsText" text="Extremo">
      <formula>NOT(ISERROR(SEARCH("Extremo",Q51)))</formula>
    </cfRule>
    <cfRule type="containsText" dxfId="95" priority="106" operator="containsText" text="Moderado">
      <formula>NOT(ISERROR(SEARCH("Moderado",Q51)))</formula>
    </cfRule>
    <cfRule type="containsText" dxfId="94" priority="107" operator="containsText" text="Alto">
      <formula>NOT(ISERROR(SEARCH("Alto",Q51)))</formula>
    </cfRule>
    <cfRule type="containsText" dxfId="93" priority="108" operator="containsText" text="Extremo">
      <formula>NOT(ISERROR(SEARCH("Extremo",Q51)))</formula>
    </cfRule>
    <cfRule type="colorScale" priority="109">
      <colorScale>
        <cfvo type="min"/>
        <cfvo type="percentile" val="50"/>
        <cfvo type="max"/>
        <color rgb="FF5A8AC6"/>
        <color rgb="FFFFEB84"/>
        <color rgb="FFF8696B"/>
      </colorScale>
    </cfRule>
  </conditionalFormatting>
  <conditionalFormatting sqref="Q53">
    <cfRule type="containsBlanks" dxfId="92" priority="97">
      <formula>LEN(TRIM(Q53))=0</formula>
    </cfRule>
    <cfRule type="containsText" dxfId="91" priority="103" operator="containsText" text="alto">
      <formula>NOT(ISERROR(SEARCH("alto",Q53)))</formula>
    </cfRule>
  </conditionalFormatting>
  <conditionalFormatting sqref="Q53">
    <cfRule type="containsText" dxfId="90" priority="98" operator="containsText" text="Extremo">
      <formula>NOT(ISERROR(SEARCH("Extremo",Q53)))</formula>
    </cfRule>
    <cfRule type="containsText" dxfId="89" priority="99" operator="containsText" text="Moderado">
      <formula>NOT(ISERROR(SEARCH("Moderado",Q53)))</formula>
    </cfRule>
    <cfRule type="containsText" dxfId="88" priority="100" operator="containsText" text="Alto">
      <formula>NOT(ISERROR(SEARCH("Alto",Q53)))</formula>
    </cfRule>
    <cfRule type="containsText" dxfId="87" priority="101" operator="containsText" text="Extremo">
      <formula>NOT(ISERROR(SEARCH("Extremo",Q53)))</formula>
    </cfRule>
    <cfRule type="colorScale" priority="102">
      <colorScale>
        <cfvo type="min"/>
        <cfvo type="percentile" val="50"/>
        <cfvo type="max"/>
        <color rgb="FF5A8AC6"/>
        <color rgb="FFFFEB84"/>
        <color rgb="FFF8696B"/>
      </colorScale>
    </cfRule>
  </conditionalFormatting>
  <conditionalFormatting sqref="AO53">
    <cfRule type="containsBlanks" dxfId="86" priority="96">
      <formula>LEN(TRIM(AO53))=0</formula>
    </cfRule>
  </conditionalFormatting>
  <conditionalFormatting sqref="AO75:AO78">
    <cfRule type="containsBlanks" dxfId="85" priority="51">
      <formula>LEN(TRIM(AO75))=0</formula>
    </cfRule>
  </conditionalFormatting>
  <conditionalFormatting sqref="Q5">
    <cfRule type="containsBlanks" dxfId="84" priority="35">
      <formula>LEN(TRIM(Q5))=0</formula>
    </cfRule>
    <cfRule type="containsText" dxfId="83" priority="36" operator="containsText" text="alto">
      <formula>NOT(ISERROR(SEARCH("alto",Q5)))</formula>
    </cfRule>
  </conditionalFormatting>
  <conditionalFormatting sqref="Q5">
    <cfRule type="containsText" dxfId="82" priority="37" operator="containsText" text="Extremo">
      <formula>NOT(ISERROR(SEARCH("Extremo",Q5)))</formula>
    </cfRule>
    <cfRule type="containsText" dxfId="81" priority="38" operator="containsText" text="Bajo">
      <formula>NOT(ISERROR(SEARCH("Bajo",Q5)))</formula>
    </cfRule>
    <cfRule type="containsText" dxfId="80" priority="39" operator="containsText" text="Moderado">
      <formula>NOT(ISERROR(SEARCH("Moderado",Q5)))</formula>
    </cfRule>
    <cfRule type="containsText" dxfId="79" priority="40" operator="containsText" text="Alto">
      <formula>NOT(ISERROR(SEARCH("Alto",Q5)))</formula>
    </cfRule>
    <cfRule type="containsText" dxfId="78" priority="41" operator="containsText" text="Extremo">
      <formula>NOT(ISERROR(SEARCH("Extremo",Q5)))</formula>
    </cfRule>
    <cfRule type="colorScale" priority="42">
      <colorScale>
        <cfvo type="min"/>
        <cfvo type="percentile" val="50"/>
        <cfvo type="max"/>
        <color rgb="FF5A8AC6"/>
        <color rgb="FFFFEB84"/>
        <color rgb="FFF8696B"/>
      </colorScale>
    </cfRule>
  </conditionalFormatting>
  <conditionalFormatting sqref="AM5:AM8">
    <cfRule type="containsText" dxfId="77" priority="356" operator="containsText" text="Extremo">
      <formula>NOT(ISERROR(SEARCH("Extremo",AM5)))</formula>
    </cfRule>
    <cfRule type="containsText" dxfId="76" priority="357" operator="containsText" text="Bajo">
      <formula>NOT(ISERROR(SEARCH("Bajo",AM5)))</formula>
    </cfRule>
    <cfRule type="containsText" dxfId="75" priority="358" operator="containsText" text="Moderado">
      <formula>NOT(ISERROR(SEARCH("Moderado",AM5)))</formula>
    </cfRule>
    <cfRule type="containsText" dxfId="74" priority="359" operator="containsText" text="Alto">
      <formula>NOT(ISERROR(SEARCH("Alto",AM5)))</formula>
    </cfRule>
    <cfRule type="colorScale" priority="360">
      <colorScale>
        <cfvo type="min"/>
        <cfvo type="percentile" val="50"/>
        <cfvo type="max"/>
        <color rgb="FF5A8AC6"/>
        <color rgb="FFFFEB84"/>
        <color rgb="FFF8696B"/>
      </colorScale>
    </cfRule>
    <cfRule type="containsText" dxfId="73" priority="361" operator="containsText" text="Extremo">
      <formula>NOT(ISERROR(SEARCH("Extremo",AM5)))</formula>
    </cfRule>
  </conditionalFormatting>
  <conditionalFormatting sqref="Q44:Q46">
    <cfRule type="containsText" dxfId="72" priority="362" operator="containsText" text="Extremo">
      <formula>NOT(ISERROR(SEARCH("Extremo",Q44)))</formula>
    </cfRule>
    <cfRule type="containsText" dxfId="71" priority="363" operator="containsText" text="Moderado">
      <formula>NOT(ISERROR(SEARCH("Moderado",Q44)))</formula>
    </cfRule>
    <cfRule type="containsText" dxfId="70" priority="364" operator="containsText" text="Alto">
      <formula>NOT(ISERROR(SEARCH("Alto",Q44)))</formula>
    </cfRule>
    <cfRule type="containsText" dxfId="69" priority="365" operator="containsText" text="Extremo">
      <formula>NOT(ISERROR(SEARCH("Extremo",Q44)))</formula>
    </cfRule>
    <cfRule type="colorScale" priority="366">
      <colorScale>
        <cfvo type="min"/>
        <cfvo type="percentile" val="50"/>
        <cfvo type="max"/>
        <color rgb="FF5A8AC6"/>
        <color rgb="FFFFEB84"/>
        <color rgb="FFF8696B"/>
      </colorScale>
    </cfRule>
    <cfRule type="containsText" dxfId="68" priority="367" operator="containsText" text="Bajo">
      <formula>NOT(ISERROR(SEARCH("Bajo",Q44)))</formula>
    </cfRule>
  </conditionalFormatting>
  <conditionalFormatting sqref="AM44:AM46">
    <cfRule type="containsText" dxfId="67" priority="368" operator="containsText" text="Extremo">
      <formula>NOT(ISERROR(SEARCH("Extremo",AM44)))</formula>
    </cfRule>
    <cfRule type="containsText" dxfId="66" priority="369" operator="containsText" text="Bajo">
      <formula>NOT(ISERROR(SEARCH("Bajo",AM44)))</formula>
    </cfRule>
    <cfRule type="containsText" dxfId="65" priority="370" operator="containsText" text="Moderado">
      <formula>NOT(ISERROR(SEARCH("Moderado",AM44)))</formula>
    </cfRule>
    <cfRule type="containsText" dxfId="64" priority="371" operator="containsText" text="Alto">
      <formula>NOT(ISERROR(SEARCH("Alto",AM44)))</formula>
    </cfRule>
    <cfRule type="colorScale" priority="372">
      <colorScale>
        <cfvo type="min"/>
        <cfvo type="percentile" val="50"/>
        <cfvo type="max"/>
        <color rgb="FF5A8AC6"/>
        <color rgb="FFFFEB84"/>
        <color rgb="FFF8696B"/>
      </colorScale>
    </cfRule>
    <cfRule type="containsText" dxfId="63" priority="373" operator="containsText" text="Extremo">
      <formula>NOT(ISERROR(SEARCH("Extremo",AM44)))</formula>
    </cfRule>
  </conditionalFormatting>
  <conditionalFormatting sqref="Q27:Q29">
    <cfRule type="containsText" dxfId="62" priority="374" operator="containsText" text="Extremo">
      <formula>NOT(ISERROR(SEARCH("Extremo",Q27)))</formula>
    </cfRule>
    <cfRule type="containsText" dxfId="61" priority="375" operator="containsText" text="Moderado">
      <formula>NOT(ISERROR(SEARCH("Moderado",Q27)))</formula>
    </cfRule>
    <cfRule type="containsText" dxfId="60" priority="376" operator="containsText" text="Alto">
      <formula>NOT(ISERROR(SEARCH("Alto",Q27)))</formula>
    </cfRule>
    <cfRule type="containsText" dxfId="59" priority="377" operator="containsText" text="Extremo">
      <formula>NOT(ISERROR(SEARCH("Extremo",Q27)))</formula>
    </cfRule>
    <cfRule type="colorScale" priority="378">
      <colorScale>
        <cfvo type="min"/>
        <cfvo type="percentile" val="50"/>
        <cfvo type="max"/>
        <color rgb="FF5A8AC6"/>
        <color rgb="FFFFEB84"/>
        <color rgb="FFF8696B"/>
      </colorScale>
    </cfRule>
    <cfRule type="containsText" dxfId="58" priority="379" operator="containsText" text="Bajo">
      <formula>NOT(ISERROR(SEARCH("Bajo",Q27)))</formula>
    </cfRule>
  </conditionalFormatting>
  <conditionalFormatting sqref="AM27:AM29">
    <cfRule type="containsText" dxfId="57" priority="380" operator="containsText" text="Extremo">
      <formula>NOT(ISERROR(SEARCH("Extremo",AM27)))</formula>
    </cfRule>
    <cfRule type="containsText" dxfId="56" priority="381" operator="containsText" text="Bajo">
      <formula>NOT(ISERROR(SEARCH("Bajo",AM27)))</formula>
    </cfRule>
    <cfRule type="containsText" dxfId="55" priority="382" operator="containsText" text="Moderado">
      <formula>NOT(ISERROR(SEARCH("Moderado",AM27)))</formula>
    </cfRule>
    <cfRule type="containsText" dxfId="54" priority="383" operator="containsText" text="Alto">
      <formula>NOT(ISERROR(SEARCH("Alto",AM27)))</formula>
    </cfRule>
    <cfRule type="colorScale" priority="384">
      <colorScale>
        <cfvo type="min"/>
        <cfvo type="percentile" val="50"/>
        <cfvo type="max"/>
        <color rgb="FF5A8AC6"/>
        <color rgb="FFFFEB84"/>
        <color rgb="FFF8696B"/>
      </colorScale>
    </cfRule>
    <cfRule type="containsText" dxfId="53" priority="385" operator="containsText" text="Extremo">
      <formula>NOT(ISERROR(SEARCH("Extremo",AM27)))</formula>
    </cfRule>
  </conditionalFormatting>
  <conditionalFormatting sqref="Q56:Q60">
    <cfRule type="containsText" dxfId="52" priority="392" operator="containsText" text="Extremo">
      <formula>NOT(ISERROR(SEARCH("Extremo",Q56)))</formula>
    </cfRule>
    <cfRule type="containsText" dxfId="51" priority="393" operator="containsText" text="Moderado">
      <formula>NOT(ISERROR(SEARCH("Moderado",Q56)))</formula>
    </cfRule>
    <cfRule type="containsText" dxfId="50" priority="394" operator="containsText" text="Alto">
      <formula>NOT(ISERROR(SEARCH("Alto",Q56)))</formula>
    </cfRule>
    <cfRule type="containsText" dxfId="49" priority="395" operator="containsText" text="Extremo">
      <formula>NOT(ISERROR(SEARCH("Extremo",Q56)))</formula>
    </cfRule>
    <cfRule type="colorScale" priority="396">
      <colorScale>
        <cfvo type="min"/>
        <cfvo type="percentile" val="50"/>
        <cfvo type="max"/>
        <color rgb="FF5A8AC6"/>
        <color rgb="FFFFEB84"/>
        <color rgb="FFF8696B"/>
      </colorScale>
    </cfRule>
    <cfRule type="containsText" dxfId="48" priority="397" operator="containsText" text="Bajo">
      <formula>NOT(ISERROR(SEARCH("Bajo",Q56)))</formula>
    </cfRule>
  </conditionalFormatting>
  <conditionalFormatting sqref="AM56:AM60">
    <cfRule type="containsText" dxfId="47" priority="404" operator="containsText" text="Extremo">
      <formula>NOT(ISERROR(SEARCH("Extremo",AM56)))</formula>
    </cfRule>
    <cfRule type="containsText" dxfId="46" priority="405" operator="containsText" text="Bajo">
      <formula>NOT(ISERROR(SEARCH("Bajo",AM56)))</formula>
    </cfRule>
    <cfRule type="containsText" dxfId="45" priority="406" operator="containsText" text="Moderado">
      <formula>NOT(ISERROR(SEARCH("Moderado",AM56)))</formula>
    </cfRule>
    <cfRule type="containsText" dxfId="44" priority="407" operator="containsText" text="Alto">
      <formula>NOT(ISERROR(SEARCH("Alto",AM56)))</formula>
    </cfRule>
    <cfRule type="colorScale" priority="408">
      <colorScale>
        <cfvo type="min"/>
        <cfvo type="percentile" val="50"/>
        <cfvo type="max"/>
        <color rgb="FF5A8AC6"/>
        <color rgb="FFFFEB84"/>
        <color rgb="FFF8696B"/>
      </colorScale>
    </cfRule>
    <cfRule type="containsText" dxfId="43" priority="409" operator="containsText" text="Extremo">
      <formula>NOT(ISERROR(SEARCH("Extremo",AM56)))</formula>
    </cfRule>
  </conditionalFormatting>
  <conditionalFormatting sqref="Q48:Q49">
    <cfRule type="containsText" dxfId="42" priority="410" operator="containsText" text="Extremo">
      <formula>NOT(ISERROR(SEARCH("Extremo",Q48)))</formula>
    </cfRule>
    <cfRule type="containsText" dxfId="41" priority="411" operator="containsText" text="Moderado">
      <formula>NOT(ISERROR(SEARCH("Moderado",Q48)))</formula>
    </cfRule>
    <cfRule type="containsText" dxfId="40" priority="412" operator="containsText" text="Alto">
      <formula>NOT(ISERROR(SEARCH("Alto",Q48)))</formula>
    </cfRule>
    <cfRule type="containsText" dxfId="39" priority="413" operator="containsText" text="Extremo">
      <formula>NOT(ISERROR(SEARCH("Extremo",Q48)))</formula>
    </cfRule>
    <cfRule type="colorScale" priority="414">
      <colorScale>
        <cfvo type="min"/>
        <cfvo type="percentile" val="50"/>
        <cfvo type="max"/>
        <color rgb="FF5A8AC6"/>
        <color rgb="FFFFEB84"/>
        <color rgb="FFF8696B"/>
      </colorScale>
    </cfRule>
    <cfRule type="containsText" dxfId="38" priority="415" operator="containsText" text="Bajo">
      <formula>NOT(ISERROR(SEARCH("Bajo",Q48)))</formula>
    </cfRule>
  </conditionalFormatting>
  <conditionalFormatting sqref="AM48:AM49">
    <cfRule type="containsText" dxfId="37" priority="416" operator="containsText" text="Extremo">
      <formula>NOT(ISERROR(SEARCH("Extremo",AM48)))</formula>
    </cfRule>
    <cfRule type="containsText" dxfId="36" priority="417" operator="containsText" text="Bajo">
      <formula>NOT(ISERROR(SEARCH("Bajo",AM48)))</formula>
    </cfRule>
    <cfRule type="containsText" dxfId="35" priority="418" operator="containsText" text="Moderado">
      <formula>NOT(ISERROR(SEARCH("Moderado",AM48)))</formula>
    </cfRule>
    <cfRule type="containsText" dxfId="34" priority="419" operator="containsText" text="Alto">
      <formula>NOT(ISERROR(SEARCH("Alto",AM48)))</formula>
    </cfRule>
    <cfRule type="colorScale" priority="420">
      <colorScale>
        <cfvo type="min"/>
        <cfvo type="percentile" val="50"/>
        <cfvo type="max"/>
        <color rgb="FF5A8AC6"/>
        <color rgb="FFFFEB84"/>
        <color rgb="FFF8696B"/>
      </colorScale>
    </cfRule>
    <cfRule type="containsText" dxfId="33" priority="421" operator="containsText" text="Extremo">
      <formula>NOT(ISERROR(SEARCH("Extremo",AM48)))</formula>
    </cfRule>
  </conditionalFormatting>
  <conditionalFormatting sqref="AM51:AM54">
    <cfRule type="containsText" dxfId="32" priority="424" operator="containsText" text="Extremo">
      <formula>NOT(ISERROR(SEARCH("Extremo",AM51)))</formula>
    </cfRule>
    <cfRule type="containsText" dxfId="31" priority="425" operator="containsText" text="Bajo">
      <formula>NOT(ISERROR(SEARCH("Bajo",AM51)))</formula>
    </cfRule>
    <cfRule type="containsText" dxfId="30" priority="426" operator="containsText" text="Moderado">
      <formula>NOT(ISERROR(SEARCH("Moderado",AM51)))</formula>
    </cfRule>
    <cfRule type="containsText" dxfId="29" priority="427" operator="containsText" text="Alto">
      <formula>NOT(ISERROR(SEARCH("Alto",AM51)))</formula>
    </cfRule>
    <cfRule type="colorScale" priority="428">
      <colorScale>
        <cfvo type="min"/>
        <cfvo type="percentile" val="50"/>
        <cfvo type="max"/>
        <color rgb="FF5A8AC6"/>
        <color rgb="FFFFEB84"/>
        <color rgb="FFF8696B"/>
      </colorScale>
    </cfRule>
    <cfRule type="containsText" dxfId="28" priority="429" operator="containsText" text="Extremo">
      <formula>NOT(ISERROR(SEARCH("Extremo",AM51)))</formula>
    </cfRule>
  </conditionalFormatting>
  <conditionalFormatting sqref="Q67:Q70">
    <cfRule type="containsBlanks" dxfId="27" priority="20">
      <formula>LEN(TRIM(Q67))=0</formula>
    </cfRule>
  </conditionalFormatting>
  <conditionalFormatting sqref="AM67:AM70">
    <cfRule type="containsBlanks" dxfId="26" priority="19">
      <formula>LEN(TRIM(AM67))=0</formula>
    </cfRule>
  </conditionalFormatting>
  <conditionalFormatting sqref="Q67:Q70">
    <cfRule type="containsText" dxfId="25" priority="21" operator="containsText" text="Extremo">
      <formula>NOT(ISERROR(SEARCH("Extremo",Q67)))</formula>
    </cfRule>
    <cfRule type="containsText" dxfId="24" priority="22" operator="containsText" text="Moderado">
      <formula>NOT(ISERROR(SEARCH("Moderado",Q67)))</formula>
    </cfRule>
    <cfRule type="containsText" dxfId="23" priority="23" operator="containsText" text="Alto">
      <formula>NOT(ISERROR(SEARCH("Alto",Q67)))</formula>
    </cfRule>
    <cfRule type="containsText" dxfId="22" priority="24" operator="containsText" text="Extremo">
      <formula>NOT(ISERROR(SEARCH("Extremo",Q67)))</formula>
    </cfRule>
    <cfRule type="colorScale" priority="25">
      <colorScale>
        <cfvo type="min"/>
        <cfvo type="percentile" val="50"/>
        <cfvo type="max"/>
        <color rgb="FF5A8AC6"/>
        <color rgb="FFFFEB84"/>
        <color rgb="FFF8696B"/>
      </colorScale>
    </cfRule>
    <cfRule type="containsText" dxfId="21" priority="26" operator="containsText" text="Bajo">
      <formula>NOT(ISERROR(SEARCH("Bajo",Q67)))</formula>
    </cfRule>
  </conditionalFormatting>
  <conditionalFormatting sqref="AM67:AM70">
    <cfRule type="containsText" dxfId="20" priority="27" operator="containsText" text="Extremo">
      <formula>NOT(ISERROR(SEARCH("Extremo",AM67)))</formula>
    </cfRule>
    <cfRule type="containsText" dxfId="19" priority="28" operator="containsText" text="Bajo">
      <formula>NOT(ISERROR(SEARCH("Bajo",AM67)))</formula>
    </cfRule>
    <cfRule type="containsText" dxfId="18" priority="29" operator="containsText" text="Moderado">
      <formula>NOT(ISERROR(SEARCH("Moderado",AM67)))</formula>
    </cfRule>
    <cfRule type="containsText" dxfId="17" priority="30" operator="containsText" text="Alto">
      <formula>NOT(ISERROR(SEARCH("Alto",AM67)))</formula>
    </cfRule>
    <cfRule type="colorScale" priority="31">
      <colorScale>
        <cfvo type="min"/>
        <cfvo type="percentile" val="50"/>
        <cfvo type="max"/>
        <color rgb="FF5A8AC6"/>
        <color rgb="FFFFEB84"/>
        <color rgb="FFF8696B"/>
      </colorScale>
    </cfRule>
    <cfRule type="containsText" dxfId="16" priority="32" operator="containsText" text="Extremo">
      <formula>NOT(ISERROR(SEARCH("Extremo",AM67)))</formula>
    </cfRule>
  </conditionalFormatting>
  <conditionalFormatting sqref="Q71:Q74">
    <cfRule type="containsBlanks" dxfId="15" priority="6">
      <formula>LEN(TRIM(Q71))=0</formula>
    </cfRule>
  </conditionalFormatting>
  <conditionalFormatting sqref="AM71:AM74">
    <cfRule type="containsBlanks" dxfId="14" priority="5">
      <formula>LEN(TRIM(AM71))=0</formula>
    </cfRule>
  </conditionalFormatting>
  <conditionalFormatting sqref="Q71:Q74">
    <cfRule type="containsText" dxfId="13" priority="7" operator="containsText" text="Extremo">
      <formula>NOT(ISERROR(SEARCH("Extremo",Q71)))</formula>
    </cfRule>
    <cfRule type="containsText" dxfId="12" priority="8" operator="containsText" text="Moderado">
      <formula>NOT(ISERROR(SEARCH("Moderado",Q71)))</formula>
    </cfRule>
    <cfRule type="containsText" dxfId="11" priority="9" operator="containsText" text="Alto">
      <formula>NOT(ISERROR(SEARCH("Alto",Q71)))</formula>
    </cfRule>
    <cfRule type="containsText" dxfId="10" priority="10" operator="containsText" text="Extremo">
      <formula>NOT(ISERROR(SEARCH("Extremo",Q71)))</formula>
    </cfRule>
    <cfRule type="colorScale" priority="11">
      <colorScale>
        <cfvo type="min"/>
        <cfvo type="percentile" val="50"/>
        <cfvo type="max"/>
        <color rgb="FF5A8AC6"/>
        <color rgb="FFFFEB84"/>
        <color rgb="FFF8696B"/>
      </colorScale>
    </cfRule>
    <cfRule type="containsText" dxfId="9" priority="12" operator="containsText" text="Bajo">
      <formula>NOT(ISERROR(SEARCH("Bajo",Q71)))</formula>
    </cfRule>
  </conditionalFormatting>
  <conditionalFormatting sqref="AM71:AM74">
    <cfRule type="containsText" dxfId="8" priority="13" operator="containsText" text="Extremo">
      <formula>NOT(ISERROR(SEARCH("Extremo",AM71)))</formula>
    </cfRule>
    <cfRule type="containsText" dxfId="7" priority="14" operator="containsText" text="Bajo">
      <formula>NOT(ISERROR(SEARCH("Bajo",AM71)))</formula>
    </cfRule>
    <cfRule type="containsText" dxfId="6" priority="15" operator="containsText" text="Moderado">
      <formula>NOT(ISERROR(SEARCH("Moderado",AM71)))</formula>
    </cfRule>
    <cfRule type="containsText" dxfId="5" priority="16" operator="containsText" text="Alto">
      <formula>NOT(ISERROR(SEARCH("Alto",AM71)))</formula>
    </cfRule>
    <cfRule type="colorScale" priority="17">
      <colorScale>
        <cfvo type="min"/>
        <cfvo type="percentile" val="50"/>
        <cfvo type="max"/>
        <color rgb="FF5A8AC6"/>
        <color rgb="FFFFEB84"/>
        <color rgb="FFF8696B"/>
      </colorScale>
    </cfRule>
    <cfRule type="containsText" dxfId="4" priority="18" operator="containsText" text="Extremo">
      <formula>NOT(ISERROR(SEARCH("Extremo",AM71)))</formula>
    </cfRule>
  </conditionalFormatting>
  <conditionalFormatting sqref="AO67:AO70">
    <cfRule type="containsBlanks" dxfId="3" priority="4">
      <formula>LEN(TRIM(AO67))=0</formula>
    </cfRule>
  </conditionalFormatting>
  <conditionalFormatting sqref="AO71:AO74">
    <cfRule type="containsBlanks" dxfId="2" priority="3">
      <formula>LEN(TRIM(AO71))=0</formula>
    </cfRule>
  </conditionalFormatting>
  <conditionalFormatting sqref="AN67:AN70">
    <cfRule type="containsBlanks" dxfId="1" priority="2">
      <formula>LEN(TRIM(AN67))=0</formula>
    </cfRule>
  </conditionalFormatting>
  <conditionalFormatting sqref="AN71:AN74">
    <cfRule type="containsBlanks" dxfId="0" priority="1">
      <formula>LEN(TRIM(AN71))=0</formula>
    </cfRule>
  </conditionalFormatting>
  <dataValidations count="1">
    <dataValidation type="list" allowBlank="1" showInputMessage="1" showErrorMessage="1" sqref="AF47:AF49 AC29 AF20:AF21 AD56 AF27:AF36 AF51:AF60 AC75 AF15 AF5:AF8 AB70:AD71 AF67:AF74" xr:uid="{7D581168-A037-4F3C-9CB1-D706E3D9809C}">
      <formula1>#REF!</formula1>
    </dataValidation>
  </dataValidations>
  <pageMargins left="0.7" right="0.7" top="0.75" bottom="0.75" header="0.3" footer="0.3"/>
  <pageSetup paperSize="9" scale="1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'C:\Users\USUARIO\AppData\Local\Microsoft\Windows\Temporary Internet Files\Content.IE5\5HM1ZHZH\[Mapa_riesgos_institucional_seguimiento OCI corrupción dic2019.xlsx]listas'!#REF!</xm:f>
          </x14:formula1>
          <xm:sqref>J37 L40:O40 AK37 J40 S28:S30 AK40 L37:P37 D43:F43 AO40 AO37 D37:F41 J27 D27:D29 AO27:AO29 L27:P29 AG27:AL29 E27:E28 S38:S42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E689-686E-41A6-AE2B-130DC2C94FEC}">
  <dimension ref="A1:P58"/>
  <sheetViews>
    <sheetView zoomScaleNormal="100" workbookViewId="0">
      <selection activeCell="G11" sqref="G11:G12"/>
    </sheetView>
  </sheetViews>
  <sheetFormatPr baseColWidth="10" defaultColWidth="11.44140625"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36" t="s">
        <v>534</v>
      </c>
    </row>
    <row r="2" spans="1:16" ht="15" thickBot="1" x14ac:dyDescent="0.35"/>
    <row r="3" spans="1:16" ht="21" customHeight="1" x14ac:dyDescent="0.3">
      <c r="A3" s="346" t="s">
        <v>535</v>
      </c>
      <c r="B3" s="330" t="s">
        <v>536</v>
      </c>
      <c r="C3" s="338"/>
      <c r="D3" s="338"/>
      <c r="E3" s="322"/>
      <c r="F3" s="322"/>
      <c r="G3" s="322"/>
      <c r="H3" s="325"/>
      <c r="I3" s="342" t="s">
        <v>463</v>
      </c>
      <c r="M3" s="35"/>
      <c r="N3" s="34"/>
    </row>
    <row r="4" spans="1:16" ht="24.75" customHeight="1" thickBot="1" x14ac:dyDescent="0.35">
      <c r="A4" s="346"/>
      <c r="B4" s="330"/>
      <c r="C4" s="339"/>
      <c r="D4" s="339"/>
      <c r="E4" s="323"/>
      <c r="F4" s="323"/>
      <c r="G4" s="323"/>
      <c r="H4" s="325"/>
      <c r="I4" s="343"/>
      <c r="L4" s="35"/>
      <c r="M4" s="179" t="s">
        <v>535</v>
      </c>
      <c r="N4" s="34"/>
    </row>
    <row r="5" spans="1:16" ht="15" thickBot="1" x14ac:dyDescent="0.35">
      <c r="A5" s="346"/>
      <c r="B5" s="330" t="s">
        <v>537</v>
      </c>
      <c r="C5" s="336"/>
      <c r="D5" s="338"/>
      <c r="E5" s="338"/>
      <c r="F5" s="322"/>
      <c r="G5" s="322"/>
      <c r="H5" s="325"/>
      <c r="I5" s="344" t="s">
        <v>513</v>
      </c>
      <c r="M5" s="33" t="s">
        <v>538</v>
      </c>
      <c r="N5" s="32" t="s">
        <v>539</v>
      </c>
      <c r="O5" s="32" t="s">
        <v>540</v>
      </c>
      <c r="P5" s="31" t="s">
        <v>541</v>
      </c>
    </row>
    <row r="6" spans="1:16" ht="45" customHeight="1" thickBot="1" x14ac:dyDescent="0.35">
      <c r="A6" s="346"/>
      <c r="B6" s="330"/>
      <c r="C6" s="337"/>
      <c r="D6" s="339"/>
      <c r="E6" s="339"/>
      <c r="F6" s="323"/>
      <c r="G6" s="323"/>
      <c r="H6" s="325"/>
      <c r="I6" s="345"/>
      <c r="M6" s="30">
        <v>5</v>
      </c>
      <c r="N6" s="15" t="s">
        <v>542</v>
      </c>
      <c r="O6" s="16" t="s">
        <v>543</v>
      </c>
      <c r="P6" s="16" t="s">
        <v>544</v>
      </c>
    </row>
    <row r="7" spans="1:16" ht="33" customHeight="1" thickBot="1" x14ac:dyDescent="0.35">
      <c r="A7" s="346"/>
      <c r="B7" s="331" t="s">
        <v>545</v>
      </c>
      <c r="C7" s="332"/>
      <c r="D7" s="336"/>
      <c r="E7" s="338"/>
      <c r="F7" s="322"/>
      <c r="G7" s="322"/>
      <c r="H7" s="325"/>
      <c r="I7" s="334" t="s">
        <v>97</v>
      </c>
      <c r="M7" s="30">
        <v>4</v>
      </c>
      <c r="N7" s="15" t="s">
        <v>546</v>
      </c>
      <c r="O7" s="16" t="s">
        <v>547</v>
      </c>
      <c r="P7" s="16" t="s">
        <v>548</v>
      </c>
    </row>
    <row r="8" spans="1:16" ht="24" customHeight="1" thickTop="1" thickBot="1" x14ac:dyDescent="0.35">
      <c r="A8" s="346"/>
      <c r="B8" s="331"/>
      <c r="C8" s="333"/>
      <c r="D8" s="337"/>
      <c r="E8" s="339"/>
      <c r="F8" s="323"/>
      <c r="G8" s="323"/>
      <c r="H8" s="325"/>
      <c r="I8" s="335"/>
      <c r="M8" s="180">
        <v>3</v>
      </c>
      <c r="N8" s="181" t="s">
        <v>549</v>
      </c>
      <c r="O8" s="182" t="s">
        <v>550</v>
      </c>
      <c r="P8" s="182" t="s">
        <v>551</v>
      </c>
    </row>
    <row r="9" spans="1:16" ht="27" customHeight="1" thickBot="1" x14ac:dyDescent="0.35">
      <c r="A9" s="346"/>
      <c r="B9" s="330" t="s">
        <v>552</v>
      </c>
      <c r="C9" s="332"/>
      <c r="D9" s="332"/>
      <c r="E9" s="336"/>
      <c r="F9" s="338"/>
      <c r="G9" s="322"/>
      <c r="H9" s="325"/>
      <c r="I9" s="340" t="s">
        <v>553</v>
      </c>
      <c r="M9" s="30">
        <v>2</v>
      </c>
      <c r="N9" s="15" t="s">
        <v>554</v>
      </c>
      <c r="O9" s="16" t="s">
        <v>555</v>
      </c>
      <c r="P9" s="16" t="s">
        <v>556</v>
      </c>
    </row>
    <row r="10" spans="1:16" ht="33" customHeight="1" thickTop="1" thickBot="1" x14ac:dyDescent="0.35">
      <c r="A10" s="346"/>
      <c r="B10" s="330"/>
      <c r="C10" s="333"/>
      <c r="D10" s="333"/>
      <c r="E10" s="337"/>
      <c r="F10" s="339"/>
      <c r="G10" s="323"/>
      <c r="H10" s="325"/>
      <c r="I10" s="341"/>
      <c r="M10" s="30">
        <v>1</v>
      </c>
      <c r="N10" s="15" t="s">
        <v>557</v>
      </c>
      <c r="O10" s="16" t="s">
        <v>558</v>
      </c>
      <c r="P10" s="16" t="s">
        <v>559</v>
      </c>
    </row>
    <row r="11" spans="1:16" x14ac:dyDescent="0.3">
      <c r="A11" s="346"/>
      <c r="B11" s="330" t="s">
        <v>560</v>
      </c>
      <c r="C11" s="332"/>
      <c r="D11" s="332"/>
      <c r="E11" s="336"/>
      <c r="F11" s="338"/>
      <c r="G11" s="322"/>
      <c r="H11" s="324"/>
      <c r="I11" s="326"/>
    </row>
    <row r="12" spans="1:16" ht="15" thickBot="1" x14ac:dyDescent="0.35">
      <c r="A12" s="346"/>
      <c r="B12" s="330"/>
      <c r="C12" s="333"/>
      <c r="D12" s="333"/>
      <c r="E12" s="337"/>
      <c r="F12" s="339"/>
      <c r="G12" s="323"/>
      <c r="H12" s="324"/>
      <c r="I12" s="327"/>
    </row>
    <row r="13" spans="1:16" x14ac:dyDescent="0.3">
      <c r="A13" s="109"/>
      <c r="B13" s="109"/>
      <c r="C13" s="28">
        <v>1</v>
      </c>
      <c r="D13" s="28">
        <v>2</v>
      </c>
      <c r="E13" s="28">
        <v>3</v>
      </c>
      <c r="F13" s="28">
        <v>4</v>
      </c>
      <c r="G13" s="28">
        <v>5</v>
      </c>
      <c r="H13" s="109"/>
      <c r="I13" s="109"/>
    </row>
    <row r="14" spans="1:16" x14ac:dyDescent="0.3">
      <c r="A14" s="109"/>
      <c r="B14" s="109"/>
      <c r="C14" s="29" t="s">
        <v>561</v>
      </c>
      <c r="D14" s="28" t="s">
        <v>562</v>
      </c>
      <c r="E14" s="28" t="s">
        <v>97</v>
      </c>
      <c r="F14" s="183" t="s">
        <v>563</v>
      </c>
      <c r="G14" s="28" t="s">
        <v>564</v>
      </c>
      <c r="H14" s="109"/>
      <c r="I14" s="109"/>
    </row>
    <row r="15" spans="1:16" ht="15.6" x14ac:dyDescent="0.3">
      <c r="A15" s="109"/>
      <c r="B15" s="109"/>
      <c r="C15" s="328" t="s">
        <v>565</v>
      </c>
      <c r="D15" s="328"/>
      <c r="E15" s="328"/>
      <c r="F15" s="328"/>
      <c r="G15" s="328"/>
      <c r="H15" s="109"/>
      <c r="I15" s="109"/>
      <c r="L15" s="27" t="s">
        <v>566</v>
      </c>
    </row>
    <row r="16" spans="1:16" ht="15" thickBot="1" x14ac:dyDescent="0.35">
      <c r="A16" s="329" t="s">
        <v>567</v>
      </c>
      <c r="B16" s="329"/>
      <c r="C16" s="329"/>
      <c r="D16" s="329"/>
      <c r="E16" s="329"/>
      <c r="F16" s="329"/>
      <c r="G16" s="329"/>
      <c r="H16" s="329"/>
    </row>
    <row r="17" spans="1:13" ht="78.599999999999994" thickBot="1" x14ac:dyDescent="0.35">
      <c r="L17" s="26" t="s">
        <v>568</v>
      </c>
      <c r="M17" s="25" t="s">
        <v>569</v>
      </c>
    </row>
    <row r="18" spans="1:13" ht="31.2" thickTop="1" thickBot="1" x14ac:dyDescent="0.35">
      <c r="A18" s="315" t="s">
        <v>565</v>
      </c>
      <c r="B18" s="316"/>
      <c r="C18" s="316"/>
      <c r="D18" s="316"/>
      <c r="E18" s="317"/>
      <c r="L18" s="24" t="s">
        <v>570</v>
      </c>
      <c r="M18" s="23" t="s">
        <v>76</v>
      </c>
    </row>
    <row r="19" spans="1:13" ht="31.2" thickTop="1" thickBot="1" x14ac:dyDescent="0.35">
      <c r="A19" s="314" t="s">
        <v>571</v>
      </c>
      <c r="B19" s="314"/>
      <c r="C19" s="314"/>
      <c r="D19" s="314"/>
      <c r="E19" s="314"/>
      <c r="L19" s="24" t="s">
        <v>572</v>
      </c>
      <c r="M19" s="23" t="s">
        <v>97</v>
      </c>
    </row>
    <row r="20" spans="1:13" ht="47.25" customHeight="1" thickTop="1" thickBot="1" x14ac:dyDescent="0.35">
      <c r="A20" s="314" t="s">
        <v>573</v>
      </c>
      <c r="B20" s="314"/>
      <c r="C20" s="314"/>
      <c r="D20" s="314"/>
      <c r="E20" s="314"/>
      <c r="L20" s="24" t="s">
        <v>574</v>
      </c>
      <c r="M20" s="23" t="s">
        <v>77</v>
      </c>
    </row>
    <row r="21" spans="1:13" ht="58.5" customHeight="1" thickTop="1" x14ac:dyDescent="0.3">
      <c r="A21" s="314" t="s">
        <v>575</v>
      </c>
      <c r="B21" s="314"/>
      <c r="C21" s="314"/>
      <c r="D21" s="314"/>
      <c r="E21" s="314"/>
      <c r="L21" s="22"/>
    </row>
    <row r="22" spans="1:13" ht="50.25" hidden="1" customHeight="1" thickBot="1" x14ac:dyDescent="0.35">
      <c r="A22" s="321" t="s">
        <v>576</v>
      </c>
      <c r="B22" s="321"/>
      <c r="C22" s="321"/>
      <c r="D22" s="321"/>
    </row>
    <row r="23" spans="1:13" ht="39.6" hidden="1" x14ac:dyDescent="0.3">
      <c r="A23" s="318" t="s">
        <v>577</v>
      </c>
      <c r="B23" s="318" t="s">
        <v>578</v>
      </c>
      <c r="C23" s="21" t="s">
        <v>579</v>
      </c>
      <c r="D23" s="318" t="s">
        <v>580</v>
      </c>
    </row>
    <row r="24" spans="1:13" hidden="1" x14ac:dyDescent="0.3">
      <c r="A24" s="319"/>
      <c r="B24" s="319"/>
      <c r="C24" s="110" t="s">
        <v>581</v>
      </c>
      <c r="D24" s="319"/>
    </row>
    <row r="25" spans="1:13" ht="25.5" hidden="1" customHeight="1" x14ac:dyDescent="0.3">
      <c r="A25" s="319"/>
      <c r="B25" s="319"/>
      <c r="C25" s="110" t="s">
        <v>582</v>
      </c>
      <c r="D25" s="319"/>
    </row>
    <row r="26" spans="1:13" ht="15" hidden="1" thickBot="1" x14ac:dyDescent="0.35">
      <c r="A26" s="320"/>
      <c r="B26" s="320"/>
      <c r="C26" s="20" t="s">
        <v>583</v>
      </c>
      <c r="D26" s="320"/>
    </row>
    <row r="27" spans="1:13" ht="27" hidden="1" thickBot="1" x14ac:dyDescent="0.35">
      <c r="A27" s="18" t="s">
        <v>584</v>
      </c>
      <c r="B27" s="16" t="s">
        <v>585</v>
      </c>
      <c r="C27" s="16" t="s">
        <v>586</v>
      </c>
      <c r="D27" s="19"/>
    </row>
    <row r="28" spans="1:13" ht="27" hidden="1" thickBot="1" x14ac:dyDescent="0.35">
      <c r="A28" s="18" t="s">
        <v>587</v>
      </c>
      <c r="B28" s="16" t="s">
        <v>588</v>
      </c>
      <c r="C28" s="16" t="s">
        <v>589</v>
      </c>
      <c r="D28" s="15" t="s">
        <v>590</v>
      </c>
    </row>
    <row r="29" spans="1:13" ht="27" hidden="1" thickBot="1" x14ac:dyDescent="0.35">
      <c r="A29" s="17" t="s">
        <v>591</v>
      </c>
      <c r="B29" s="16" t="s">
        <v>592</v>
      </c>
      <c r="C29" s="16" t="s">
        <v>593</v>
      </c>
      <c r="D29" s="15" t="s">
        <v>590</v>
      </c>
    </row>
    <row r="30" spans="1:13" ht="27" hidden="1" thickBot="1" x14ac:dyDescent="0.35">
      <c r="A30" s="18" t="s">
        <v>594</v>
      </c>
      <c r="B30" s="16" t="s">
        <v>585</v>
      </c>
      <c r="C30" s="16" t="s">
        <v>595</v>
      </c>
      <c r="D30" s="15" t="s">
        <v>590</v>
      </c>
    </row>
    <row r="31" spans="1:13" ht="40.200000000000003" hidden="1" thickBot="1" x14ac:dyDescent="0.35">
      <c r="A31" s="18" t="s">
        <v>587</v>
      </c>
      <c r="B31" s="16" t="s">
        <v>588</v>
      </c>
      <c r="C31" s="16" t="s">
        <v>596</v>
      </c>
      <c r="D31" s="15" t="s">
        <v>590</v>
      </c>
    </row>
    <row r="32" spans="1:13" ht="27" hidden="1" thickBot="1" x14ac:dyDescent="0.35">
      <c r="A32" s="17" t="s">
        <v>597</v>
      </c>
      <c r="B32" s="16" t="s">
        <v>592</v>
      </c>
      <c r="C32" s="16" t="s">
        <v>598</v>
      </c>
      <c r="D32" s="15" t="s">
        <v>590</v>
      </c>
    </row>
    <row r="33" spans="1:5" ht="27" hidden="1" thickBot="1" x14ac:dyDescent="0.35">
      <c r="A33" s="18" t="s">
        <v>599</v>
      </c>
      <c r="B33" s="16" t="s">
        <v>585</v>
      </c>
      <c r="C33" s="16" t="s">
        <v>600</v>
      </c>
      <c r="D33" s="15" t="s">
        <v>590</v>
      </c>
    </row>
    <row r="34" spans="1:5" ht="27" hidden="1" thickBot="1" x14ac:dyDescent="0.35">
      <c r="A34" s="18" t="s">
        <v>601</v>
      </c>
      <c r="B34" s="16" t="s">
        <v>588</v>
      </c>
      <c r="C34" s="16" t="s">
        <v>602</v>
      </c>
      <c r="D34" s="15" t="s">
        <v>590</v>
      </c>
    </row>
    <row r="35" spans="1:5" ht="27" hidden="1" thickBot="1" x14ac:dyDescent="0.35">
      <c r="A35" s="17" t="s">
        <v>603</v>
      </c>
      <c r="B35" s="16" t="s">
        <v>592</v>
      </c>
      <c r="C35" s="16" t="s">
        <v>604</v>
      </c>
      <c r="D35" s="15" t="s">
        <v>590</v>
      </c>
    </row>
    <row r="38" spans="1:5" ht="15" x14ac:dyDescent="0.3">
      <c r="A38" s="14" t="s">
        <v>605</v>
      </c>
      <c r="B38" s="14"/>
    </row>
    <row r="39" spans="1:5" ht="15" x14ac:dyDescent="0.3">
      <c r="A39" s="11"/>
    </row>
    <row r="40" spans="1:5" x14ac:dyDescent="0.3">
      <c r="A40" s="313" t="s">
        <v>606</v>
      </c>
      <c r="B40" s="313" t="s">
        <v>607</v>
      </c>
      <c r="C40" s="313"/>
      <c r="D40" s="313"/>
    </row>
    <row r="41" spans="1:5" ht="30" customHeight="1" x14ac:dyDescent="0.3">
      <c r="A41" s="313"/>
      <c r="B41" s="313"/>
      <c r="C41" s="313"/>
      <c r="D41" s="313"/>
    </row>
    <row r="42" spans="1:5" ht="46.5" customHeight="1" x14ac:dyDescent="0.3">
      <c r="A42" s="13" t="s">
        <v>76</v>
      </c>
      <c r="B42" s="309" t="s">
        <v>608</v>
      </c>
      <c r="C42" s="309"/>
      <c r="D42" s="309"/>
    </row>
    <row r="43" spans="1:5" ht="58.5" customHeight="1" x14ac:dyDescent="0.3">
      <c r="A43" s="13" t="s">
        <v>97</v>
      </c>
      <c r="B43" s="309" t="s">
        <v>609</v>
      </c>
      <c r="C43" s="309"/>
      <c r="D43" s="309"/>
    </row>
    <row r="44" spans="1:5" ht="65.25" customHeight="1" x14ac:dyDescent="0.3">
      <c r="A44" s="13" t="s">
        <v>77</v>
      </c>
      <c r="B44" s="309" t="s">
        <v>610</v>
      </c>
      <c r="C44" s="309"/>
      <c r="D44" s="309"/>
    </row>
    <row r="45" spans="1:5" ht="15" x14ac:dyDescent="0.3">
      <c r="A45" s="12"/>
    </row>
    <row r="46" spans="1:5" ht="15" x14ac:dyDescent="0.3">
      <c r="A46" s="310" t="s">
        <v>611</v>
      </c>
      <c r="B46" s="310"/>
      <c r="C46" s="310"/>
      <c r="D46" s="310"/>
      <c r="E46" s="310"/>
    </row>
    <row r="47" spans="1:5" ht="15.6" thickBot="1" x14ac:dyDescent="0.35">
      <c r="A47" s="11"/>
    </row>
    <row r="48" spans="1:5" ht="124.8" thickBot="1" x14ac:dyDescent="0.35">
      <c r="A48" s="10" t="s">
        <v>612</v>
      </c>
      <c r="B48" s="9" t="s">
        <v>613</v>
      </c>
      <c r="C48" s="9" t="s">
        <v>614</v>
      </c>
      <c r="D48" s="9" t="s">
        <v>615</v>
      </c>
      <c r="E48" s="9" t="s">
        <v>616</v>
      </c>
    </row>
    <row r="49" spans="1:5" ht="15" thickBot="1" x14ac:dyDescent="0.35">
      <c r="A49" s="8" t="s">
        <v>76</v>
      </c>
      <c r="B49" s="7" t="s">
        <v>78</v>
      </c>
      <c r="C49" s="7" t="s">
        <v>78</v>
      </c>
      <c r="D49" s="7">
        <v>2</v>
      </c>
      <c r="E49" s="7">
        <v>2</v>
      </c>
    </row>
    <row r="50" spans="1:5" ht="15" thickBot="1" x14ac:dyDescent="0.35">
      <c r="A50" s="8" t="s">
        <v>76</v>
      </c>
      <c r="B50" s="7" t="s">
        <v>78</v>
      </c>
      <c r="C50" s="7" t="s">
        <v>79</v>
      </c>
      <c r="D50" s="7">
        <v>2</v>
      </c>
      <c r="E50" s="7">
        <v>1</v>
      </c>
    </row>
    <row r="51" spans="1:5" ht="15" thickBot="1" x14ac:dyDescent="0.35">
      <c r="A51" s="8" t="s">
        <v>76</v>
      </c>
      <c r="B51" s="7" t="s">
        <v>78</v>
      </c>
      <c r="C51" s="7" t="s">
        <v>424</v>
      </c>
      <c r="D51" s="7">
        <v>2</v>
      </c>
      <c r="E51" s="7">
        <v>0</v>
      </c>
    </row>
    <row r="52" spans="1:5" ht="15" thickBot="1" x14ac:dyDescent="0.35">
      <c r="A52" s="8" t="s">
        <v>76</v>
      </c>
      <c r="B52" s="7" t="s">
        <v>424</v>
      </c>
      <c r="C52" s="7" t="s">
        <v>78</v>
      </c>
      <c r="D52" s="7">
        <v>0</v>
      </c>
      <c r="E52" s="7">
        <v>2</v>
      </c>
    </row>
    <row r="53" spans="1:5" ht="15" thickBot="1" x14ac:dyDescent="0.35">
      <c r="A53" s="8" t="s">
        <v>97</v>
      </c>
      <c r="B53" s="7" t="s">
        <v>78</v>
      </c>
      <c r="C53" s="7" t="s">
        <v>78</v>
      </c>
      <c r="D53" s="7">
        <v>1</v>
      </c>
      <c r="E53" s="7">
        <v>1</v>
      </c>
    </row>
    <row r="54" spans="1:5" ht="15" thickBot="1" x14ac:dyDescent="0.35">
      <c r="A54" s="8" t="s">
        <v>97</v>
      </c>
      <c r="B54" s="7" t="s">
        <v>78</v>
      </c>
      <c r="C54" s="7" t="s">
        <v>79</v>
      </c>
      <c r="D54" s="7">
        <v>1</v>
      </c>
      <c r="E54" s="7">
        <v>0</v>
      </c>
    </row>
    <row r="55" spans="1:5" ht="15" thickBot="1" x14ac:dyDescent="0.35">
      <c r="A55" s="8" t="s">
        <v>97</v>
      </c>
      <c r="B55" s="7" t="s">
        <v>78</v>
      </c>
      <c r="C55" s="7" t="s">
        <v>424</v>
      </c>
      <c r="D55" s="7">
        <v>1</v>
      </c>
      <c r="E55" s="7">
        <v>0</v>
      </c>
    </row>
    <row r="56" spans="1:5" ht="15" thickBot="1" x14ac:dyDescent="0.35">
      <c r="A56" s="8" t="s">
        <v>97</v>
      </c>
      <c r="B56" s="7" t="s">
        <v>424</v>
      </c>
      <c r="C56" s="7" t="s">
        <v>78</v>
      </c>
      <c r="D56" s="7">
        <v>0</v>
      </c>
      <c r="E56" s="7">
        <v>1</v>
      </c>
    </row>
    <row r="57" spans="1:5" s="6" customFormat="1" ht="48.75" customHeight="1" x14ac:dyDescent="0.3">
      <c r="A57" s="311" t="s">
        <v>617</v>
      </c>
      <c r="B57" s="311"/>
      <c r="C57" s="311"/>
      <c r="D57" s="311"/>
      <c r="E57" s="311"/>
    </row>
    <row r="58" spans="1:5" s="6" customFormat="1" ht="48.75" customHeight="1" x14ac:dyDescent="0.3">
      <c r="A58" s="312" t="s">
        <v>618</v>
      </c>
      <c r="B58" s="312"/>
      <c r="C58" s="312"/>
      <c r="D58" s="312"/>
      <c r="E58" s="312"/>
    </row>
  </sheetData>
  <mergeCells count="59">
    <mergeCell ref="A3:A12"/>
    <mergeCell ref="C3:C4"/>
    <mergeCell ref="D3:D4"/>
    <mergeCell ref="E3:E4"/>
    <mergeCell ref="F3:F4"/>
    <mergeCell ref="C7:C8"/>
    <mergeCell ref="D7:D8"/>
    <mergeCell ref="E7:E8"/>
    <mergeCell ref="F7:F8"/>
    <mergeCell ref="E11:E12"/>
    <mergeCell ref="F11:F12"/>
    <mergeCell ref="I9:I10"/>
    <mergeCell ref="H3:H4"/>
    <mergeCell ref="I3:I4"/>
    <mergeCell ref="C5:C6"/>
    <mergeCell ref="D5:D6"/>
    <mergeCell ref="E5:E6"/>
    <mergeCell ref="F5:F6"/>
    <mergeCell ref="G5:G6"/>
    <mergeCell ref="H5:H6"/>
    <mergeCell ref="I5:I6"/>
    <mergeCell ref="G3:G4"/>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G11:G12"/>
    <mergeCell ref="H11:H12"/>
    <mergeCell ref="G7:G8"/>
    <mergeCell ref="H7:H8"/>
    <mergeCell ref="H9:H10"/>
    <mergeCell ref="A20:E20"/>
    <mergeCell ref="A21:E21"/>
    <mergeCell ref="A18:E18"/>
    <mergeCell ref="A23:A26"/>
    <mergeCell ref="B23:B26"/>
    <mergeCell ref="D23:D26"/>
    <mergeCell ref="A22:D22"/>
    <mergeCell ref="A19:E19"/>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F627-3F7D-477C-8948-9A948EACB6BE}">
  <dimension ref="A1:O44"/>
  <sheetViews>
    <sheetView zoomScaleNormal="100" workbookViewId="0">
      <selection activeCell="D24" sqref="D24"/>
    </sheetView>
  </sheetViews>
  <sheetFormatPr baseColWidth="10" defaultColWidth="19" defaultRowHeight="14.4" x14ac:dyDescent="0.3"/>
  <cols>
    <col min="1" max="1" width="20.109375" style="6" customWidth="1"/>
    <col min="2" max="3" width="19" style="6"/>
    <col min="4" max="4" width="31" style="6" customWidth="1"/>
    <col min="5" max="5" width="96.6640625" style="6" customWidth="1"/>
    <col min="6" max="16384" width="19" style="6"/>
  </cols>
  <sheetData>
    <row r="1" spans="1:15" x14ac:dyDescent="0.3">
      <c r="G1" s="347" t="s">
        <v>619</v>
      </c>
      <c r="I1" s="347" t="s">
        <v>620</v>
      </c>
    </row>
    <row r="2" spans="1:15" ht="28.8" x14ac:dyDescent="0.3">
      <c r="A2" s="38" t="s">
        <v>621</v>
      </c>
      <c r="B2" s="38" t="s">
        <v>622</v>
      </c>
      <c r="C2" s="38" t="s">
        <v>623</v>
      </c>
      <c r="D2" s="38" t="s">
        <v>624</v>
      </c>
      <c r="E2" s="38" t="s">
        <v>625</v>
      </c>
      <c r="F2" s="38" t="s">
        <v>626</v>
      </c>
      <c r="G2" s="347"/>
      <c r="H2" s="38" t="s">
        <v>627</v>
      </c>
      <c r="I2" s="347"/>
      <c r="J2" s="38" t="s">
        <v>628</v>
      </c>
      <c r="K2" s="38" t="s">
        <v>629</v>
      </c>
      <c r="L2" s="38" t="s">
        <v>39</v>
      </c>
      <c r="M2" s="38" t="s">
        <v>42</v>
      </c>
      <c r="N2" s="38" t="s">
        <v>630</v>
      </c>
      <c r="O2" s="38" t="s">
        <v>631</v>
      </c>
    </row>
    <row r="3" spans="1:15" x14ac:dyDescent="0.3">
      <c r="A3" s="6" t="s">
        <v>70</v>
      </c>
      <c r="B3" s="6" t="s">
        <v>632</v>
      </c>
      <c r="C3" s="6" t="s">
        <v>272</v>
      </c>
      <c r="D3" s="6" t="s">
        <v>245</v>
      </c>
      <c r="E3" s="6" t="s">
        <v>162</v>
      </c>
      <c r="F3" s="6" t="s">
        <v>633</v>
      </c>
      <c r="G3" s="37">
        <v>5</v>
      </c>
      <c r="H3" s="6" t="s">
        <v>74</v>
      </c>
      <c r="I3" s="37">
        <v>5</v>
      </c>
      <c r="J3" s="6" t="s">
        <v>634</v>
      </c>
      <c r="K3" s="6" t="s">
        <v>75</v>
      </c>
      <c r="L3" s="6" t="s">
        <v>635</v>
      </c>
      <c r="M3" s="6" t="s">
        <v>78</v>
      </c>
      <c r="N3" s="6" t="s">
        <v>636</v>
      </c>
      <c r="O3" s="6" t="s">
        <v>637</v>
      </c>
    </row>
    <row r="4" spans="1:15" ht="28.8" x14ac:dyDescent="0.3">
      <c r="A4" s="6" t="s">
        <v>247</v>
      </c>
      <c r="B4" s="6" t="s">
        <v>238</v>
      </c>
      <c r="C4" s="6" t="s">
        <v>66</v>
      </c>
      <c r="D4" s="6" t="s">
        <v>67</v>
      </c>
      <c r="E4" s="6" t="s">
        <v>126</v>
      </c>
      <c r="F4" s="6" t="s">
        <v>200</v>
      </c>
      <c r="G4" s="37">
        <v>4</v>
      </c>
      <c r="H4" s="6" t="s">
        <v>107</v>
      </c>
      <c r="I4" s="37">
        <v>4</v>
      </c>
      <c r="J4" s="6" t="s">
        <v>513</v>
      </c>
      <c r="K4" s="6" t="s">
        <v>96</v>
      </c>
      <c r="L4" s="6" t="s">
        <v>638</v>
      </c>
      <c r="M4" s="6" t="s">
        <v>79</v>
      </c>
      <c r="N4" s="6" t="s">
        <v>81</v>
      </c>
      <c r="O4" s="6" t="s">
        <v>639</v>
      </c>
    </row>
    <row r="5" spans="1:15" ht="28.8" x14ac:dyDescent="0.3">
      <c r="A5" s="6" t="s">
        <v>175</v>
      </c>
      <c r="B5" s="6" t="s">
        <v>137</v>
      </c>
      <c r="C5" s="6" t="s">
        <v>85</v>
      </c>
      <c r="D5" s="6" t="s">
        <v>113</v>
      </c>
      <c r="E5" s="6" t="s">
        <v>73</v>
      </c>
      <c r="F5" s="6" t="s">
        <v>72</v>
      </c>
      <c r="G5" s="37">
        <v>3</v>
      </c>
      <c r="H5" s="6" t="s">
        <v>127</v>
      </c>
      <c r="I5" s="37">
        <v>3</v>
      </c>
      <c r="J5" s="6" t="s">
        <v>97</v>
      </c>
      <c r="L5" s="6" t="s">
        <v>424</v>
      </c>
      <c r="M5" s="6" t="s">
        <v>424</v>
      </c>
      <c r="N5" s="6" t="s">
        <v>640</v>
      </c>
    </row>
    <row r="6" spans="1:15" ht="28.8" x14ac:dyDescent="0.3">
      <c r="A6" s="6" t="s">
        <v>236</v>
      </c>
      <c r="B6" s="6" t="s">
        <v>150</v>
      </c>
      <c r="C6" s="6" t="s">
        <v>117</v>
      </c>
      <c r="D6" s="6" t="s">
        <v>94</v>
      </c>
      <c r="E6" s="6" t="s">
        <v>106</v>
      </c>
      <c r="F6" s="6" t="s">
        <v>105</v>
      </c>
      <c r="G6" s="37">
        <v>2</v>
      </c>
      <c r="H6" s="6" t="s">
        <v>641</v>
      </c>
      <c r="I6" s="37">
        <v>2</v>
      </c>
      <c r="J6" s="6" t="s">
        <v>553</v>
      </c>
      <c r="N6" s="6" t="s">
        <v>642</v>
      </c>
    </row>
    <row r="7" spans="1:15" ht="28.8" x14ac:dyDescent="0.3">
      <c r="A7" s="6" t="s">
        <v>150</v>
      </c>
      <c r="B7" s="6" t="s">
        <v>643</v>
      </c>
      <c r="C7" s="6" t="s">
        <v>147</v>
      </c>
      <c r="D7" s="6" t="s">
        <v>146</v>
      </c>
      <c r="E7" s="6" t="s">
        <v>644</v>
      </c>
      <c r="F7" s="6" t="s">
        <v>163</v>
      </c>
      <c r="G7" s="37">
        <v>1</v>
      </c>
      <c r="H7" s="6" t="s">
        <v>645</v>
      </c>
      <c r="I7" s="37">
        <v>1</v>
      </c>
    </row>
    <row r="8" spans="1:15" ht="28.8" x14ac:dyDescent="0.3">
      <c r="A8" s="6" t="s">
        <v>124</v>
      </c>
      <c r="B8" s="6" t="s">
        <v>287</v>
      </c>
      <c r="C8" s="6" t="s">
        <v>524</v>
      </c>
      <c r="D8" s="6" t="s">
        <v>148</v>
      </c>
      <c r="E8" s="6" t="s">
        <v>646</v>
      </c>
    </row>
    <row r="9" spans="1:15" ht="28.8" x14ac:dyDescent="0.3">
      <c r="A9" s="6" t="s">
        <v>103</v>
      </c>
      <c r="B9" s="6" t="s">
        <v>65</v>
      </c>
      <c r="C9" s="6" t="s">
        <v>65</v>
      </c>
      <c r="D9" s="6" t="s">
        <v>118</v>
      </c>
      <c r="E9" s="6" t="s">
        <v>647</v>
      </c>
    </row>
    <row r="10" spans="1:15" ht="28.8" x14ac:dyDescent="0.3">
      <c r="A10" s="6" t="s">
        <v>648</v>
      </c>
      <c r="D10" s="6" t="s">
        <v>65</v>
      </c>
      <c r="E10" s="6" t="s">
        <v>649</v>
      </c>
    </row>
    <row r="11" spans="1:15" x14ac:dyDescent="0.3">
      <c r="A11" s="6" t="s">
        <v>308</v>
      </c>
      <c r="E11" s="6" t="s">
        <v>650</v>
      </c>
    </row>
    <row r="12" spans="1:15" x14ac:dyDescent="0.3">
      <c r="A12" s="6" t="s">
        <v>643</v>
      </c>
      <c r="E12" s="6" t="s">
        <v>651</v>
      </c>
    </row>
    <row r="13" spans="1:15" x14ac:dyDescent="0.3">
      <c r="E13" s="6" t="s">
        <v>652</v>
      </c>
    </row>
    <row r="14" spans="1:15" x14ac:dyDescent="0.3">
      <c r="A14" s="6" t="s">
        <v>422</v>
      </c>
      <c r="E14" s="6" t="s">
        <v>653</v>
      </c>
    </row>
    <row r="15" spans="1:15" x14ac:dyDescent="0.3">
      <c r="E15" s="6" t="s">
        <v>290</v>
      </c>
    </row>
    <row r="16" spans="1:15" x14ac:dyDescent="0.3">
      <c r="E16" s="6" t="s">
        <v>654</v>
      </c>
    </row>
    <row r="17" spans="5:5" x14ac:dyDescent="0.3">
      <c r="E17" s="6" t="s">
        <v>354</v>
      </c>
    </row>
    <row r="18" spans="5:5" x14ac:dyDescent="0.3">
      <c r="E18" s="6" t="s">
        <v>655</v>
      </c>
    </row>
    <row r="19" spans="5:5" x14ac:dyDescent="0.3">
      <c r="E19" s="6" t="s">
        <v>656</v>
      </c>
    </row>
    <row r="20" spans="5:5" x14ac:dyDescent="0.3">
      <c r="E20" s="6" t="s">
        <v>657</v>
      </c>
    </row>
    <row r="21" spans="5:5" x14ac:dyDescent="0.3">
      <c r="E21" s="6" t="s">
        <v>658</v>
      </c>
    </row>
    <row r="22" spans="5:5" x14ac:dyDescent="0.3">
      <c r="E22" s="6" t="s">
        <v>659</v>
      </c>
    </row>
    <row r="23" spans="5:5" x14ac:dyDescent="0.3">
      <c r="E23" s="6" t="s">
        <v>660</v>
      </c>
    </row>
    <row r="24" spans="5:5" x14ac:dyDescent="0.3">
      <c r="E24" s="6" t="s">
        <v>661</v>
      </c>
    </row>
    <row r="25" spans="5:5" x14ac:dyDescent="0.3">
      <c r="E25" s="6" t="s">
        <v>662</v>
      </c>
    </row>
    <row r="26" spans="5:5" x14ac:dyDescent="0.3">
      <c r="E26" s="6" t="s">
        <v>663</v>
      </c>
    </row>
    <row r="27" spans="5:5" x14ac:dyDescent="0.3">
      <c r="E27" s="6" t="s">
        <v>664</v>
      </c>
    </row>
    <row r="28" spans="5:5" x14ac:dyDescent="0.3">
      <c r="E28" s="6" t="s">
        <v>665</v>
      </c>
    </row>
    <row r="29" spans="5:5" x14ac:dyDescent="0.3">
      <c r="E29" s="6" t="s">
        <v>666</v>
      </c>
    </row>
    <row r="30" spans="5:5" x14ac:dyDescent="0.3">
      <c r="E30" s="6" t="s">
        <v>667</v>
      </c>
    </row>
    <row r="31" spans="5:5" ht="28.8" x14ac:dyDescent="0.3">
      <c r="E31" s="6" t="s">
        <v>668</v>
      </c>
    </row>
    <row r="32" spans="5:5" ht="28.8" x14ac:dyDescent="0.3">
      <c r="E32" s="6" t="s">
        <v>669</v>
      </c>
    </row>
    <row r="33" spans="5:5" x14ac:dyDescent="0.3">
      <c r="E33" s="6" t="s">
        <v>670</v>
      </c>
    </row>
    <row r="34" spans="5:5" x14ac:dyDescent="0.3">
      <c r="E34" s="6" t="s">
        <v>671</v>
      </c>
    </row>
    <row r="35" spans="5:5" x14ac:dyDescent="0.3">
      <c r="E35" s="6" t="s">
        <v>672</v>
      </c>
    </row>
    <row r="36" spans="5:5" x14ac:dyDescent="0.3">
      <c r="E36" s="6" t="s">
        <v>673</v>
      </c>
    </row>
    <row r="37" spans="5:5" x14ac:dyDescent="0.3">
      <c r="E37" s="6" t="s">
        <v>674</v>
      </c>
    </row>
    <row r="38" spans="5:5" x14ac:dyDescent="0.3">
      <c r="E38" s="6" t="s">
        <v>675</v>
      </c>
    </row>
    <row r="39" spans="5:5" x14ac:dyDescent="0.3">
      <c r="E39" s="6" t="s">
        <v>676</v>
      </c>
    </row>
    <row r="40" spans="5:5" x14ac:dyDescent="0.3">
      <c r="E40" s="6" t="s">
        <v>677</v>
      </c>
    </row>
    <row r="41" spans="5:5" x14ac:dyDescent="0.3">
      <c r="E41" s="6" t="s">
        <v>275</v>
      </c>
    </row>
    <row r="42" spans="5:5" x14ac:dyDescent="0.3">
      <c r="E42" s="6" t="s">
        <v>678</v>
      </c>
    </row>
    <row r="43" spans="5:5" x14ac:dyDescent="0.3">
      <c r="E43" s="6" t="s">
        <v>679</v>
      </c>
    </row>
    <row r="44" spans="5:5" x14ac:dyDescent="0.3">
      <c r="E44" s="6" t="s">
        <v>680</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C602-69E0-47B2-AFE3-1A22FD03CDA5}">
  <dimension ref="A1:BM24"/>
  <sheetViews>
    <sheetView zoomScale="60" zoomScaleNormal="60" workbookViewId="0">
      <selection activeCell="BO14" sqref="BO14"/>
    </sheetView>
  </sheetViews>
  <sheetFormatPr baseColWidth="10" defaultColWidth="11.44140625" defaultRowHeight="14.4" x14ac:dyDescent="0.3"/>
  <cols>
    <col min="1" max="1" width="23.88671875" style="35" customWidth="1"/>
    <col min="2" max="2" width="51.6640625" style="43" customWidth="1"/>
    <col min="3" max="3" width="13.44140625" style="34" hidden="1" customWidth="1"/>
    <col min="4" max="4" width="22.6640625" style="34" hidden="1" customWidth="1"/>
    <col min="5" max="5" width="27.109375" style="39" hidden="1" customWidth="1"/>
    <col min="6" max="14" width="18.44140625" style="34" hidden="1" customWidth="1"/>
    <col min="15" max="15" width="22.5546875" style="34" hidden="1" customWidth="1"/>
    <col min="16" max="27" width="18.44140625" style="34" hidden="1" customWidth="1"/>
    <col min="28" max="28" width="16.109375" style="34" hidden="1" customWidth="1"/>
    <col min="29" max="29" width="17.44140625" style="34" hidden="1" customWidth="1"/>
    <col min="30" max="30" width="17.109375" style="34" customWidth="1"/>
    <col min="31" max="31" width="40.88671875" style="1" hidden="1" customWidth="1"/>
    <col min="32" max="32" width="13.6640625" style="40" customWidth="1"/>
    <col min="33" max="33" width="21.109375" style="39" hidden="1" customWidth="1"/>
    <col min="34" max="39" width="41.109375" style="39" hidden="1" customWidth="1"/>
    <col min="40" max="40" width="15.5546875" style="39" hidden="1" customWidth="1"/>
    <col min="41" max="41" width="15.44140625" style="39" hidden="1" customWidth="1"/>
    <col min="42" max="42" width="20" style="39" hidden="1" customWidth="1"/>
    <col min="43" max="43" width="15.6640625" style="39" hidden="1" customWidth="1"/>
    <col min="44" max="44" width="17.88671875" style="39" hidden="1" customWidth="1"/>
    <col min="45" max="45" width="14.6640625" style="39" hidden="1" customWidth="1"/>
    <col min="46" max="46" width="18.44140625" style="40" hidden="1" customWidth="1"/>
    <col min="47" max="47" width="16.88671875" style="40" hidden="1" customWidth="1"/>
    <col min="48" max="48" width="18.44140625" style="40" hidden="1" customWidth="1"/>
    <col min="49" max="49" width="20.109375" style="40" hidden="1" customWidth="1"/>
    <col min="50" max="50" width="17" style="40" hidden="1" customWidth="1"/>
    <col min="51" max="51" width="16.88671875" style="40" hidden="1" customWidth="1"/>
    <col min="52" max="52" width="15.88671875" style="34" customWidth="1"/>
    <col min="53" max="53" width="2.44140625" style="34" hidden="1" customWidth="1"/>
    <col min="54" max="54" width="20.109375" style="34" customWidth="1"/>
    <col min="55" max="55" width="12.33203125" style="42" hidden="1" customWidth="1"/>
    <col min="56" max="56" width="15.6640625" style="41" hidden="1" customWidth="1"/>
    <col min="57" max="57" width="51.44140625" style="40" hidden="1" customWidth="1"/>
    <col min="58" max="58" width="20.6640625" style="40" hidden="1" customWidth="1"/>
    <col min="59" max="59" width="23.44140625" style="40" hidden="1" customWidth="1"/>
    <col min="60" max="60" width="27.109375" style="40" hidden="1" customWidth="1"/>
    <col min="61" max="61" width="19.109375" style="40" hidden="1" customWidth="1"/>
    <col min="62" max="62" width="50.6640625" style="39" hidden="1" customWidth="1"/>
    <col min="63" max="63" width="21.44140625" style="40" hidden="1" customWidth="1"/>
    <col min="64" max="64" width="41.88671875" style="40" hidden="1" customWidth="1"/>
    <col min="65" max="65" width="56.44140625" style="39" hidden="1" customWidth="1"/>
    <col min="66" max="16384" width="11.44140625" style="39"/>
  </cols>
  <sheetData>
    <row r="1" spans="1:65" ht="30" customHeight="1" x14ac:dyDescent="0.3">
      <c r="A1" s="103"/>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1"/>
      <c r="BJ1" s="466" t="s">
        <v>396</v>
      </c>
      <c r="BK1" s="466"/>
      <c r="BL1" s="466"/>
    </row>
    <row r="2" spans="1:65" s="87" customFormat="1" ht="52.5" customHeight="1" thickBot="1" x14ac:dyDescent="0.35">
      <c r="A2" s="448" t="s">
        <v>5</v>
      </c>
      <c r="B2" s="467" t="s">
        <v>11</v>
      </c>
      <c r="C2" s="469" t="s">
        <v>12</v>
      </c>
      <c r="D2" s="471" t="s">
        <v>13</v>
      </c>
      <c r="E2" s="473" t="s">
        <v>14</v>
      </c>
      <c r="F2" s="475" t="s">
        <v>397</v>
      </c>
      <c r="G2" s="476"/>
      <c r="H2" s="476"/>
      <c r="I2" s="476"/>
      <c r="J2" s="476"/>
      <c r="K2" s="476"/>
      <c r="L2" s="476"/>
      <c r="M2" s="476"/>
      <c r="N2" s="476"/>
      <c r="O2" s="476"/>
      <c r="P2" s="476"/>
      <c r="Q2" s="476"/>
      <c r="R2" s="476"/>
      <c r="S2" s="476"/>
      <c r="T2" s="476"/>
      <c r="U2" s="476"/>
      <c r="V2" s="476"/>
      <c r="W2" s="476"/>
      <c r="X2" s="476"/>
      <c r="Y2" s="476"/>
      <c r="Z2" s="476"/>
      <c r="AA2" s="476"/>
      <c r="AB2" s="476"/>
      <c r="AC2" s="476"/>
      <c r="AD2" s="477"/>
      <c r="AE2" s="464" t="s">
        <v>21</v>
      </c>
      <c r="AF2" s="452" t="s">
        <v>22</v>
      </c>
      <c r="AG2" s="136" t="s">
        <v>45</v>
      </c>
      <c r="AH2" s="136" t="s">
        <v>46</v>
      </c>
      <c r="AI2" s="136" t="s">
        <v>47</v>
      </c>
      <c r="AJ2" s="136" t="s">
        <v>48</v>
      </c>
      <c r="AK2" s="136" t="s">
        <v>49</v>
      </c>
      <c r="AL2" s="136" t="s">
        <v>50</v>
      </c>
      <c r="AM2" s="136" t="s">
        <v>51</v>
      </c>
      <c r="AN2" s="452" t="s">
        <v>30</v>
      </c>
      <c r="AO2" s="452" t="s">
        <v>31</v>
      </c>
      <c r="AP2" s="452" t="s">
        <v>32</v>
      </c>
      <c r="AQ2" s="452" t="s">
        <v>33</v>
      </c>
      <c r="AR2" s="452" t="s">
        <v>34</v>
      </c>
      <c r="AS2" s="452" t="s">
        <v>35</v>
      </c>
      <c r="AT2" s="454" t="s">
        <v>36</v>
      </c>
      <c r="AU2" s="455"/>
      <c r="AV2" s="456" t="s">
        <v>37</v>
      </c>
      <c r="AW2" s="457"/>
      <c r="AX2" s="457"/>
      <c r="AY2" s="457"/>
      <c r="AZ2" s="458"/>
      <c r="BA2" s="478"/>
      <c r="BB2" s="480"/>
      <c r="BC2" s="459" t="s">
        <v>38</v>
      </c>
      <c r="BD2" s="460"/>
      <c r="BE2" s="460"/>
      <c r="BF2" s="460"/>
      <c r="BG2" s="460"/>
      <c r="BH2" s="461"/>
      <c r="BI2" s="462" t="s">
        <v>681</v>
      </c>
      <c r="BJ2" s="462"/>
      <c r="BK2" s="462"/>
      <c r="BL2" s="463"/>
    </row>
    <row r="3" spans="1:65" s="87" customFormat="1" ht="66.75" customHeight="1" thickBot="1" x14ac:dyDescent="0.35">
      <c r="A3" s="449"/>
      <c r="B3" s="468"/>
      <c r="C3" s="470"/>
      <c r="D3" s="472"/>
      <c r="E3" s="474"/>
      <c r="F3" s="102" t="s">
        <v>39</v>
      </c>
      <c r="G3" s="98" t="s">
        <v>40</v>
      </c>
      <c r="H3" s="101" t="s">
        <v>398</v>
      </c>
      <c r="I3" s="101" t="s">
        <v>399</v>
      </c>
      <c r="J3" s="101" t="s">
        <v>400</v>
      </c>
      <c r="K3" s="101" t="s">
        <v>401</v>
      </c>
      <c r="L3" s="101" t="s">
        <v>402</v>
      </c>
      <c r="M3" s="101" t="s">
        <v>403</v>
      </c>
      <c r="N3" s="101" t="s">
        <v>404</v>
      </c>
      <c r="O3" s="101" t="s">
        <v>405</v>
      </c>
      <c r="P3" s="101" t="s">
        <v>406</v>
      </c>
      <c r="Q3" s="101" t="s">
        <v>407</v>
      </c>
      <c r="R3" s="101" t="s">
        <v>408</v>
      </c>
      <c r="S3" s="101" t="s">
        <v>409</v>
      </c>
      <c r="T3" s="101" t="s">
        <v>410</v>
      </c>
      <c r="U3" s="101" t="s">
        <v>411</v>
      </c>
      <c r="V3" s="101" t="s">
        <v>412</v>
      </c>
      <c r="W3" s="101" t="s">
        <v>413</v>
      </c>
      <c r="X3" s="101" t="s">
        <v>414</v>
      </c>
      <c r="Y3" s="101" t="s">
        <v>415</v>
      </c>
      <c r="Z3" s="101" t="s">
        <v>416</v>
      </c>
      <c r="AA3" s="100" t="s">
        <v>417</v>
      </c>
      <c r="AB3" s="99" t="s">
        <v>42</v>
      </c>
      <c r="AC3" s="98" t="s">
        <v>43</v>
      </c>
      <c r="AD3" s="93" t="s">
        <v>44</v>
      </c>
      <c r="AE3" s="465"/>
      <c r="AF3" s="453"/>
      <c r="AG3" s="97" t="s">
        <v>682</v>
      </c>
      <c r="AH3" s="97" t="s">
        <v>683</v>
      </c>
      <c r="AI3" s="97" t="s">
        <v>684</v>
      </c>
      <c r="AJ3" s="97" t="s">
        <v>685</v>
      </c>
      <c r="AK3" s="97" t="s">
        <v>418</v>
      </c>
      <c r="AL3" s="97" t="s">
        <v>686</v>
      </c>
      <c r="AM3" s="97" t="s">
        <v>419</v>
      </c>
      <c r="AN3" s="453"/>
      <c r="AO3" s="453"/>
      <c r="AP3" s="453"/>
      <c r="AQ3" s="453"/>
      <c r="AR3" s="453"/>
      <c r="AS3" s="453"/>
      <c r="AT3" s="94" t="s">
        <v>39</v>
      </c>
      <c r="AU3" s="96" t="s">
        <v>42</v>
      </c>
      <c r="AV3" s="95" t="s">
        <v>39</v>
      </c>
      <c r="AW3" s="94" t="s">
        <v>52</v>
      </c>
      <c r="AX3" s="94" t="s">
        <v>42</v>
      </c>
      <c r="AY3" s="94" t="s">
        <v>53</v>
      </c>
      <c r="AZ3" s="93" t="s">
        <v>44</v>
      </c>
      <c r="BA3" s="479"/>
      <c r="BB3" s="481"/>
      <c r="BC3" s="92" t="s">
        <v>54</v>
      </c>
      <c r="BD3" s="91" t="s">
        <v>55</v>
      </c>
      <c r="BE3" s="136" t="s">
        <v>56</v>
      </c>
      <c r="BF3" s="89" t="s">
        <v>57</v>
      </c>
      <c r="BG3" s="89" t="s">
        <v>58</v>
      </c>
      <c r="BH3" s="90" t="s">
        <v>59</v>
      </c>
      <c r="BI3" s="137" t="s">
        <v>60</v>
      </c>
      <c r="BJ3" s="89" t="s">
        <v>420</v>
      </c>
      <c r="BK3" s="89" t="s">
        <v>61</v>
      </c>
      <c r="BL3" s="89" t="s">
        <v>59</v>
      </c>
      <c r="BM3" s="88" t="s">
        <v>687</v>
      </c>
    </row>
    <row r="4" spans="1:65" s="49" customFormat="1" ht="23.25" customHeight="1" thickBot="1" x14ac:dyDescent="0.35">
      <c r="A4" s="434" t="s">
        <v>62</v>
      </c>
      <c r="B4" s="435" t="s">
        <v>688</v>
      </c>
      <c r="C4" s="439" t="s">
        <v>422</v>
      </c>
      <c r="D4" s="438" t="s">
        <v>421</v>
      </c>
      <c r="E4" s="440" t="s">
        <v>689</v>
      </c>
      <c r="F4" s="441" t="s">
        <v>105</v>
      </c>
      <c r="G4" s="441">
        <v>2</v>
      </c>
      <c r="H4" s="430">
        <v>1</v>
      </c>
      <c r="I4" s="430">
        <v>1</v>
      </c>
      <c r="J4" s="430">
        <v>1</v>
      </c>
      <c r="K4" s="430">
        <v>1</v>
      </c>
      <c r="L4" s="430">
        <v>1</v>
      </c>
      <c r="M4" s="430">
        <v>1</v>
      </c>
      <c r="N4" s="430">
        <v>1</v>
      </c>
      <c r="O4" s="430">
        <v>1</v>
      </c>
      <c r="P4" s="430">
        <v>0</v>
      </c>
      <c r="Q4" s="430">
        <v>1</v>
      </c>
      <c r="R4" s="430">
        <v>1</v>
      </c>
      <c r="S4" s="430">
        <v>1</v>
      </c>
      <c r="T4" s="430">
        <v>1</v>
      </c>
      <c r="U4" s="430">
        <v>1</v>
      </c>
      <c r="V4" s="430">
        <v>1</v>
      </c>
      <c r="W4" s="430">
        <v>0</v>
      </c>
      <c r="X4" s="430">
        <v>1</v>
      </c>
      <c r="Y4" s="430">
        <v>1</v>
      </c>
      <c r="Z4" s="430">
        <v>0</v>
      </c>
      <c r="AA4" s="430">
        <f>SUM(H4:Z4)</f>
        <v>16</v>
      </c>
      <c r="AB4" s="436" t="str">
        <f>IF($AA4&lt;6,"3. Moderado",IF($AA4&lt;12,"4. Mayor",IF($AA4&gt;11,"5. Catastrófico")))</f>
        <v>5. Catastrófico</v>
      </c>
      <c r="AC4" s="437">
        <v>5</v>
      </c>
      <c r="AD4" s="442"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86" t="s">
        <v>423</v>
      </c>
      <c r="AF4" s="85" t="s">
        <v>75</v>
      </c>
      <c r="AG4" s="84">
        <v>15</v>
      </c>
      <c r="AH4" s="84">
        <v>15</v>
      </c>
      <c r="AI4" s="84">
        <v>15</v>
      </c>
      <c r="AJ4" s="84">
        <v>15</v>
      </c>
      <c r="AK4" s="84">
        <v>15</v>
      </c>
      <c r="AL4" s="84">
        <v>15</v>
      </c>
      <c r="AM4" s="84">
        <v>10</v>
      </c>
      <c r="AN4" s="135">
        <f>SUM(AG4:AM4)</f>
        <v>100</v>
      </c>
      <c r="AO4" s="135" t="s">
        <v>76</v>
      </c>
      <c r="AP4" s="135" t="s">
        <v>76</v>
      </c>
      <c r="AQ4" s="135">
        <v>100</v>
      </c>
      <c r="AR4" s="445">
        <f>AVERAGE(AQ4:AQ5)</f>
        <v>75</v>
      </c>
      <c r="AS4" s="446" t="s">
        <v>97</v>
      </c>
      <c r="AT4" s="447" t="s">
        <v>78</v>
      </c>
      <c r="AU4" s="447" t="s">
        <v>424</v>
      </c>
      <c r="AV4" s="433" t="s">
        <v>163</v>
      </c>
      <c r="AW4" s="433">
        <v>1</v>
      </c>
      <c r="AX4" s="433" t="s">
        <v>74</v>
      </c>
      <c r="AY4" s="433">
        <v>5</v>
      </c>
      <c r="AZ4" s="442"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443" t="s">
        <v>425</v>
      </c>
      <c r="BB4" s="442" t="s">
        <v>81</v>
      </c>
      <c r="BC4" s="83" t="s">
        <v>426</v>
      </c>
      <c r="BD4" s="82" t="s">
        <v>426</v>
      </c>
      <c r="BE4" s="81" t="s">
        <v>427</v>
      </c>
      <c r="BF4" s="81" t="s">
        <v>428</v>
      </c>
      <c r="BG4" s="81" t="s">
        <v>429</v>
      </c>
      <c r="BH4" s="81" t="s">
        <v>430</v>
      </c>
      <c r="BI4" s="82" t="s">
        <v>431</v>
      </c>
      <c r="BJ4" s="80" t="s">
        <v>432</v>
      </c>
      <c r="BK4" s="79" t="s">
        <v>433</v>
      </c>
      <c r="BL4" s="78" t="s">
        <v>434</v>
      </c>
      <c r="BM4" s="356" t="s">
        <v>690</v>
      </c>
    </row>
    <row r="5" spans="1:65" s="49" customFormat="1" ht="54" customHeight="1" x14ac:dyDescent="0.3">
      <c r="A5" s="401"/>
      <c r="B5" s="402"/>
      <c r="C5" s="370"/>
      <c r="D5" s="367"/>
      <c r="E5" s="404"/>
      <c r="F5" s="406"/>
      <c r="G5" s="406"/>
      <c r="H5" s="372"/>
      <c r="I5" s="372"/>
      <c r="J5" s="372"/>
      <c r="K5" s="372"/>
      <c r="L5" s="372"/>
      <c r="M5" s="372"/>
      <c r="N5" s="372"/>
      <c r="O5" s="372"/>
      <c r="P5" s="372"/>
      <c r="Q5" s="372"/>
      <c r="R5" s="372"/>
      <c r="S5" s="372"/>
      <c r="T5" s="372"/>
      <c r="U5" s="372"/>
      <c r="V5" s="372"/>
      <c r="W5" s="372"/>
      <c r="X5" s="372"/>
      <c r="Y5" s="372"/>
      <c r="Z5" s="372"/>
      <c r="AA5" s="372"/>
      <c r="AB5" s="381"/>
      <c r="AC5" s="382"/>
      <c r="AD5" s="376"/>
      <c r="AE5" s="133" t="s">
        <v>691</v>
      </c>
      <c r="AF5" s="65" t="s">
        <v>75</v>
      </c>
      <c r="AG5" s="117">
        <v>15</v>
      </c>
      <c r="AH5" s="117">
        <v>15</v>
      </c>
      <c r="AI5" s="117">
        <v>0</v>
      </c>
      <c r="AJ5" s="117">
        <v>15</v>
      </c>
      <c r="AK5" s="117">
        <v>15</v>
      </c>
      <c r="AL5" s="117">
        <v>15</v>
      </c>
      <c r="AM5" s="117">
        <v>10</v>
      </c>
      <c r="AN5" s="108">
        <f>SUM(AG5:AM5)</f>
        <v>85</v>
      </c>
      <c r="AO5" s="108" t="s">
        <v>692</v>
      </c>
      <c r="AP5" s="108" t="s">
        <v>692</v>
      </c>
      <c r="AQ5" s="108">
        <v>50</v>
      </c>
      <c r="AR5" s="429"/>
      <c r="AS5" s="309"/>
      <c r="AT5" s="351"/>
      <c r="AU5" s="351"/>
      <c r="AV5" s="352"/>
      <c r="AW5" s="352"/>
      <c r="AX5" s="352"/>
      <c r="AY5" s="352"/>
      <c r="AZ5" s="376"/>
      <c r="BA5" s="444"/>
      <c r="BB5" s="376"/>
      <c r="BC5" s="59" t="s">
        <v>90</v>
      </c>
      <c r="BD5" s="45" t="s">
        <v>436</v>
      </c>
      <c r="BE5" s="113" t="s">
        <v>437</v>
      </c>
      <c r="BF5" s="81" t="s">
        <v>428</v>
      </c>
      <c r="BG5" s="113" t="s">
        <v>438</v>
      </c>
      <c r="BH5" s="113" t="s">
        <v>693</v>
      </c>
      <c r="BI5" s="45" t="s">
        <v>431</v>
      </c>
      <c r="BJ5" s="80" t="s">
        <v>694</v>
      </c>
      <c r="BK5" s="79" t="s">
        <v>433</v>
      </c>
      <c r="BL5" s="78" t="s">
        <v>695</v>
      </c>
      <c r="BM5" s="358"/>
    </row>
    <row r="6" spans="1:65" s="49" customFormat="1" ht="50.25" customHeight="1" x14ac:dyDescent="0.3">
      <c r="A6" s="401" t="s">
        <v>439</v>
      </c>
      <c r="B6" s="402" t="s">
        <v>440</v>
      </c>
      <c r="C6" s="368" t="s">
        <v>422</v>
      </c>
      <c r="D6" s="365" t="s">
        <v>421</v>
      </c>
      <c r="E6" s="409" t="s">
        <v>441</v>
      </c>
      <c r="F6" s="405" t="s">
        <v>72</v>
      </c>
      <c r="G6" s="405">
        <v>3</v>
      </c>
      <c r="H6" s="371">
        <v>1</v>
      </c>
      <c r="I6" s="371">
        <v>1</v>
      </c>
      <c r="J6" s="371">
        <v>1</v>
      </c>
      <c r="K6" s="371">
        <v>0</v>
      </c>
      <c r="L6" s="371">
        <v>1</v>
      </c>
      <c r="M6" s="371">
        <v>1</v>
      </c>
      <c r="N6" s="371">
        <v>1</v>
      </c>
      <c r="O6" s="371">
        <v>0</v>
      </c>
      <c r="P6" s="371">
        <v>0</v>
      </c>
      <c r="Q6" s="371">
        <v>1</v>
      </c>
      <c r="R6" s="371">
        <v>1</v>
      </c>
      <c r="S6" s="371">
        <v>1</v>
      </c>
      <c r="T6" s="371">
        <v>1</v>
      </c>
      <c r="U6" s="371">
        <v>1</v>
      </c>
      <c r="V6" s="371">
        <v>1</v>
      </c>
      <c r="W6" s="371">
        <v>0</v>
      </c>
      <c r="X6" s="371">
        <v>1</v>
      </c>
      <c r="Y6" s="371">
        <v>1</v>
      </c>
      <c r="Z6" s="371">
        <v>0</v>
      </c>
      <c r="AA6" s="371">
        <f>SUM(H6:Z6)</f>
        <v>14</v>
      </c>
      <c r="AB6" s="380" t="str">
        <f>IF($AA6&lt;6,"3. Moderado",IF($AA6&lt;12,"4. Mayor",IF($AA6&gt;11,"5. Catastrófico")))</f>
        <v>5. Catastrófico</v>
      </c>
      <c r="AC6" s="426">
        <v>5</v>
      </c>
      <c r="AD6" s="376"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431" t="s">
        <v>696</v>
      </c>
      <c r="AF6" s="387" t="s">
        <v>75</v>
      </c>
      <c r="AG6" s="387">
        <v>15</v>
      </c>
      <c r="AH6" s="387">
        <v>15</v>
      </c>
      <c r="AI6" s="387">
        <v>15</v>
      </c>
      <c r="AJ6" s="387">
        <v>15</v>
      </c>
      <c r="AK6" s="387">
        <v>15</v>
      </c>
      <c r="AL6" s="387">
        <v>15</v>
      </c>
      <c r="AM6" s="387">
        <v>10</v>
      </c>
      <c r="AN6" s="387">
        <v>100</v>
      </c>
      <c r="AO6" s="387" t="s">
        <v>76</v>
      </c>
      <c r="AP6" s="387" t="s">
        <v>76</v>
      </c>
      <c r="AQ6" s="387">
        <v>100</v>
      </c>
      <c r="AR6" s="429">
        <f>AVERAGE(AQ6:AQ7)</f>
        <v>100</v>
      </c>
      <c r="AS6" s="309" t="s">
        <v>76</v>
      </c>
      <c r="AT6" s="351" t="s">
        <v>78</v>
      </c>
      <c r="AU6" s="351" t="s">
        <v>424</v>
      </c>
      <c r="AV6" s="352" t="s">
        <v>163</v>
      </c>
      <c r="AW6" s="352">
        <v>1</v>
      </c>
      <c r="AX6" s="352" t="s">
        <v>74</v>
      </c>
      <c r="AY6" s="352">
        <v>5</v>
      </c>
      <c r="AZ6" s="376"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376" t="s">
        <v>442</v>
      </c>
      <c r="BB6" s="376" t="s">
        <v>81</v>
      </c>
      <c r="BC6" s="59" t="s">
        <v>90</v>
      </c>
      <c r="BD6" s="45" t="s">
        <v>436</v>
      </c>
      <c r="BE6" s="76" t="s">
        <v>697</v>
      </c>
      <c r="BF6" s="46" t="s">
        <v>443</v>
      </c>
      <c r="BG6" s="5" t="s">
        <v>444</v>
      </c>
      <c r="BH6" s="113" t="s">
        <v>430</v>
      </c>
      <c r="BI6" s="45" t="s">
        <v>431</v>
      </c>
      <c r="BJ6" s="74" t="s">
        <v>698</v>
      </c>
      <c r="BK6" s="106" t="s">
        <v>443</v>
      </c>
      <c r="BL6" s="77" t="s">
        <v>445</v>
      </c>
      <c r="BM6" s="75" t="s">
        <v>699</v>
      </c>
    </row>
    <row r="7" spans="1:65" s="49" customFormat="1" ht="19.5" customHeight="1" x14ac:dyDescent="0.3">
      <c r="A7" s="401"/>
      <c r="B7" s="402"/>
      <c r="C7" s="370"/>
      <c r="D7" s="367"/>
      <c r="E7" s="411"/>
      <c r="F7" s="406"/>
      <c r="G7" s="406"/>
      <c r="H7" s="372"/>
      <c r="I7" s="372"/>
      <c r="J7" s="372"/>
      <c r="K7" s="372"/>
      <c r="L7" s="372"/>
      <c r="M7" s="372"/>
      <c r="N7" s="372"/>
      <c r="O7" s="372"/>
      <c r="P7" s="372"/>
      <c r="Q7" s="372"/>
      <c r="R7" s="372"/>
      <c r="S7" s="372"/>
      <c r="T7" s="372"/>
      <c r="U7" s="372"/>
      <c r="V7" s="372"/>
      <c r="W7" s="372"/>
      <c r="X7" s="372"/>
      <c r="Y7" s="372"/>
      <c r="Z7" s="372"/>
      <c r="AA7" s="372"/>
      <c r="AB7" s="381"/>
      <c r="AC7" s="426"/>
      <c r="AD7" s="376"/>
      <c r="AE7" s="432"/>
      <c r="AF7" s="388"/>
      <c r="AG7" s="388">
        <v>15</v>
      </c>
      <c r="AH7" s="388">
        <v>15</v>
      </c>
      <c r="AI7" s="388">
        <v>15</v>
      </c>
      <c r="AJ7" s="388">
        <v>15</v>
      </c>
      <c r="AK7" s="388">
        <v>15</v>
      </c>
      <c r="AL7" s="388">
        <v>15</v>
      </c>
      <c r="AM7" s="388">
        <v>10</v>
      </c>
      <c r="AN7" s="388">
        <v>100</v>
      </c>
      <c r="AO7" s="388" t="s">
        <v>76</v>
      </c>
      <c r="AP7" s="388" t="s">
        <v>76</v>
      </c>
      <c r="AQ7" s="388">
        <v>100</v>
      </c>
      <c r="AR7" s="429"/>
      <c r="AS7" s="309"/>
      <c r="AT7" s="351"/>
      <c r="AU7" s="351"/>
      <c r="AV7" s="352"/>
      <c r="AW7" s="352"/>
      <c r="AX7" s="352"/>
      <c r="AY7" s="352"/>
      <c r="AZ7" s="376"/>
      <c r="BA7" s="376"/>
      <c r="BB7" s="376"/>
      <c r="BC7" s="59" t="s">
        <v>98</v>
      </c>
      <c r="BD7" s="45" t="s">
        <v>436</v>
      </c>
      <c r="BE7" s="76" t="s">
        <v>700</v>
      </c>
      <c r="BF7" s="46" t="s">
        <v>446</v>
      </c>
      <c r="BG7" s="5" t="s">
        <v>444</v>
      </c>
      <c r="BH7" s="113" t="s">
        <v>701</v>
      </c>
      <c r="BI7" s="45" t="s">
        <v>431</v>
      </c>
      <c r="BJ7" s="105" t="s">
        <v>447</v>
      </c>
      <c r="BK7" s="106" t="s">
        <v>421</v>
      </c>
      <c r="BL7" s="47" t="s">
        <v>421</v>
      </c>
      <c r="BM7" s="75" t="s">
        <v>702</v>
      </c>
    </row>
    <row r="8" spans="1:65" s="49" customFormat="1" ht="51" customHeight="1" x14ac:dyDescent="0.3">
      <c r="A8" s="401" t="s">
        <v>236</v>
      </c>
      <c r="B8" s="402" t="s">
        <v>703</v>
      </c>
      <c r="C8" s="368" t="s">
        <v>422</v>
      </c>
      <c r="D8" s="427" t="s">
        <v>421</v>
      </c>
      <c r="E8" s="409" t="s">
        <v>449</v>
      </c>
      <c r="F8" s="405" t="s">
        <v>105</v>
      </c>
      <c r="G8" s="405">
        <v>2</v>
      </c>
      <c r="H8" s="371">
        <v>1</v>
      </c>
      <c r="I8" s="371">
        <v>1</v>
      </c>
      <c r="J8" s="371">
        <v>1</v>
      </c>
      <c r="K8" s="371">
        <v>0</v>
      </c>
      <c r="L8" s="371">
        <v>1</v>
      </c>
      <c r="M8" s="371">
        <v>1</v>
      </c>
      <c r="N8" s="371">
        <v>1</v>
      </c>
      <c r="O8" s="371">
        <v>0</v>
      </c>
      <c r="P8" s="371">
        <v>0</v>
      </c>
      <c r="Q8" s="371">
        <v>1</v>
      </c>
      <c r="R8" s="371">
        <v>1</v>
      </c>
      <c r="S8" s="371">
        <v>1</v>
      </c>
      <c r="T8" s="371">
        <v>1</v>
      </c>
      <c r="U8" s="371">
        <v>1</v>
      </c>
      <c r="V8" s="371">
        <v>1</v>
      </c>
      <c r="W8" s="371">
        <v>0</v>
      </c>
      <c r="X8" s="371">
        <v>1</v>
      </c>
      <c r="Y8" s="371">
        <v>1</v>
      </c>
      <c r="Z8" s="371">
        <v>0</v>
      </c>
      <c r="AA8" s="371">
        <f>SUM(H8:Z8)</f>
        <v>14</v>
      </c>
      <c r="AB8" s="380" t="str">
        <f>IF($AA8&lt;6,"3. Moderado",IF($AA8&lt;12,"4. Mayor",IF($AA8&gt;11,"5. Catastrófico")))</f>
        <v>5. Catastrófico</v>
      </c>
      <c r="AC8" s="382">
        <v>5</v>
      </c>
      <c r="AD8" s="376"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704</v>
      </c>
      <c r="AF8" s="387" t="s">
        <v>75</v>
      </c>
      <c r="AG8" s="117">
        <v>15</v>
      </c>
      <c r="AH8" s="117">
        <v>15</v>
      </c>
      <c r="AI8" s="117">
        <v>15</v>
      </c>
      <c r="AJ8" s="117">
        <v>15</v>
      </c>
      <c r="AK8" s="117">
        <v>15</v>
      </c>
      <c r="AL8" s="117">
        <v>15</v>
      </c>
      <c r="AM8" s="117">
        <v>10</v>
      </c>
      <c r="AN8" s="108">
        <f t="shared" ref="AN8:AN21" si="0">SUM(AG8:AM8)</f>
        <v>100</v>
      </c>
      <c r="AO8" s="108" t="s">
        <v>76</v>
      </c>
      <c r="AP8" s="108" t="s">
        <v>76</v>
      </c>
      <c r="AQ8" s="108">
        <v>100</v>
      </c>
      <c r="AR8" s="309">
        <f>AVERAGE(AQ8:AQ9)</f>
        <v>100</v>
      </c>
      <c r="AS8" s="309" t="s">
        <v>76</v>
      </c>
      <c r="AT8" s="351" t="s">
        <v>78</v>
      </c>
      <c r="AU8" s="351" t="s">
        <v>424</v>
      </c>
      <c r="AV8" s="352" t="s">
        <v>163</v>
      </c>
      <c r="AW8" s="352">
        <v>1</v>
      </c>
      <c r="AX8" s="352" t="s">
        <v>74</v>
      </c>
      <c r="AY8" s="352">
        <v>5</v>
      </c>
      <c r="AZ8" s="376"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376" t="s">
        <v>450</v>
      </c>
      <c r="BB8" s="376" t="s">
        <v>81</v>
      </c>
      <c r="BC8" s="59" t="s">
        <v>451</v>
      </c>
      <c r="BD8" s="45" t="s">
        <v>436</v>
      </c>
      <c r="BE8" s="2" t="s">
        <v>705</v>
      </c>
      <c r="BF8" s="3" t="s">
        <v>452</v>
      </c>
      <c r="BG8" s="3" t="s">
        <v>453</v>
      </c>
      <c r="BH8" s="106" t="s">
        <v>454</v>
      </c>
      <c r="BI8" s="45" t="s">
        <v>431</v>
      </c>
      <c r="BJ8" s="105" t="s">
        <v>455</v>
      </c>
      <c r="BK8" s="3" t="s">
        <v>452</v>
      </c>
      <c r="BL8" s="47" t="s">
        <v>456</v>
      </c>
      <c r="BM8" s="130" t="s">
        <v>706</v>
      </c>
    </row>
    <row r="9" spans="1:65" s="49" customFormat="1" ht="33" customHeight="1" x14ac:dyDescent="0.3">
      <c r="A9" s="401"/>
      <c r="B9" s="402"/>
      <c r="C9" s="370"/>
      <c r="D9" s="428"/>
      <c r="E9" s="411"/>
      <c r="F9" s="406"/>
      <c r="G9" s="406"/>
      <c r="H9" s="372"/>
      <c r="I9" s="372"/>
      <c r="J9" s="372"/>
      <c r="K9" s="372"/>
      <c r="L9" s="372"/>
      <c r="M9" s="372"/>
      <c r="N9" s="372"/>
      <c r="O9" s="372"/>
      <c r="P9" s="372"/>
      <c r="Q9" s="372"/>
      <c r="R9" s="372"/>
      <c r="S9" s="372"/>
      <c r="T9" s="372"/>
      <c r="U9" s="372"/>
      <c r="V9" s="372"/>
      <c r="W9" s="372"/>
      <c r="X9" s="372"/>
      <c r="Y9" s="372"/>
      <c r="Z9" s="372"/>
      <c r="AA9" s="372"/>
      <c r="AB9" s="381"/>
      <c r="AC9" s="382"/>
      <c r="AD9" s="376"/>
      <c r="AE9" s="4" t="s">
        <v>707</v>
      </c>
      <c r="AF9" s="388"/>
      <c r="AG9" s="117">
        <v>15</v>
      </c>
      <c r="AH9" s="117">
        <v>15</v>
      </c>
      <c r="AI9" s="117">
        <v>15</v>
      </c>
      <c r="AJ9" s="117">
        <v>15</v>
      </c>
      <c r="AK9" s="117">
        <v>15</v>
      </c>
      <c r="AL9" s="117">
        <v>15</v>
      </c>
      <c r="AM9" s="117">
        <v>10</v>
      </c>
      <c r="AN9" s="108">
        <f t="shared" si="0"/>
        <v>100</v>
      </c>
      <c r="AO9" s="108" t="s">
        <v>76</v>
      </c>
      <c r="AP9" s="108" t="s">
        <v>76</v>
      </c>
      <c r="AQ9" s="108">
        <v>100</v>
      </c>
      <c r="AR9" s="309"/>
      <c r="AS9" s="309"/>
      <c r="AT9" s="351"/>
      <c r="AU9" s="351"/>
      <c r="AV9" s="352"/>
      <c r="AW9" s="352"/>
      <c r="AX9" s="352"/>
      <c r="AY9" s="352"/>
      <c r="AZ9" s="376"/>
      <c r="BA9" s="376"/>
      <c r="BB9" s="376"/>
      <c r="BC9" s="59" t="s">
        <v>451</v>
      </c>
      <c r="BD9" s="45" t="s">
        <v>436</v>
      </c>
      <c r="BE9" s="3" t="s">
        <v>457</v>
      </c>
      <c r="BF9" s="3" t="s">
        <v>452</v>
      </c>
      <c r="BG9" s="3" t="s">
        <v>458</v>
      </c>
      <c r="BH9" s="106" t="s">
        <v>459</v>
      </c>
      <c r="BI9" s="45" t="s">
        <v>431</v>
      </c>
      <c r="BJ9" s="3" t="s">
        <v>708</v>
      </c>
      <c r="BK9" s="3" t="s">
        <v>452</v>
      </c>
      <c r="BL9" s="47" t="s">
        <v>460</v>
      </c>
      <c r="BM9" s="130" t="s">
        <v>706</v>
      </c>
    </row>
    <row r="10" spans="1:65" s="49" customFormat="1" ht="18.75" customHeight="1" x14ac:dyDescent="0.3">
      <c r="A10" s="417" t="s">
        <v>461</v>
      </c>
      <c r="B10" s="420" t="s">
        <v>709</v>
      </c>
      <c r="C10" s="368" t="s">
        <v>422</v>
      </c>
      <c r="D10" s="365" t="s">
        <v>421</v>
      </c>
      <c r="E10" s="403" t="s">
        <v>462</v>
      </c>
      <c r="F10" s="405" t="s">
        <v>72</v>
      </c>
      <c r="G10" s="405">
        <v>3</v>
      </c>
      <c r="H10" s="405">
        <v>1</v>
      </c>
      <c r="I10" s="405">
        <v>1</v>
      </c>
      <c r="J10" s="405">
        <v>1</v>
      </c>
      <c r="K10" s="405">
        <v>1</v>
      </c>
      <c r="L10" s="405">
        <v>1</v>
      </c>
      <c r="M10" s="405">
        <v>1</v>
      </c>
      <c r="N10" s="405">
        <v>1</v>
      </c>
      <c r="O10" s="405">
        <v>0</v>
      </c>
      <c r="P10" s="405">
        <v>0</v>
      </c>
      <c r="Q10" s="405">
        <v>1</v>
      </c>
      <c r="R10" s="405">
        <v>1</v>
      </c>
      <c r="S10" s="405">
        <v>1</v>
      </c>
      <c r="T10" s="405">
        <v>1</v>
      </c>
      <c r="U10" s="405">
        <v>1</v>
      </c>
      <c r="V10" s="405">
        <v>1</v>
      </c>
      <c r="W10" s="405">
        <v>0</v>
      </c>
      <c r="X10" s="405">
        <v>1</v>
      </c>
      <c r="Y10" s="405">
        <v>1</v>
      </c>
      <c r="Z10" s="405">
        <v>0</v>
      </c>
      <c r="AA10" s="405">
        <f>SUM(H10:Z10)</f>
        <v>15</v>
      </c>
      <c r="AB10" s="405" t="s">
        <v>107</v>
      </c>
      <c r="AC10" s="405">
        <v>4</v>
      </c>
      <c r="AD10" s="395" t="s">
        <v>513</v>
      </c>
      <c r="AE10" s="46" t="s">
        <v>710</v>
      </c>
      <c r="AF10" s="387" t="s">
        <v>75</v>
      </c>
      <c r="AG10" s="117">
        <v>15</v>
      </c>
      <c r="AH10" s="117">
        <v>15</v>
      </c>
      <c r="AI10" s="117">
        <v>15</v>
      </c>
      <c r="AJ10" s="117">
        <v>15</v>
      </c>
      <c r="AK10" s="117">
        <v>15</v>
      </c>
      <c r="AL10" s="117">
        <v>15</v>
      </c>
      <c r="AM10" s="117">
        <v>10</v>
      </c>
      <c r="AN10" s="108">
        <f t="shared" si="0"/>
        <v>100</v>
      </c>
      <c r="AO10" s="108" t="s">
        <v>76</v>
      </c>
      <c r="AP10" s="108" t="s">
        <v>76</v>
      </c>
      <c r="AQ10" s="108">
        <v>100</v>
      </c>
      <c r="AR10" s="414">
        <f>(+AQ10+AQ11+AQ12)/3</f>
        <v>83.333333333333329</v>
      </c>
      <c r="AS10" s="398" t="s">
        <v>76</v>
      </c>
      <c r="AT10" s="387" t="s">
        <v>78</v>
      </c>
      <c r="AU10" s="387" t="s">
        <v>424</v>
      </c>
      <c r="AV10" s="377" t="s">
        <v>105</v>
      </c>
      <c r="AW10" s="377">
        <v>2</v>
      </c>
      <c r="AX10" s="377" t="s">
        <v>107</v>
      </c>
      <c r="AY10" s="377">
        <v>4</v>
      </c>
      <c r="AZ10" s="395"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395" t="s">
        <v>442</v>
      </c>
      <c r="BB10" s="395" t="s">
        <v>81</v>
      </c>
      <c r="BC10" s="59" t="s">
        <v>464</v>
      </c>
      <c r="BD10" s="45" t="s">
        <v>465</v>
      </c>
      <c r="BE10" s="3" t="s">
        <v>466</v>
      </c>
      <c r="BF10" s="3" t="s">
        <v>467</v>
      </c>
      <c r="BG10" s="3" t="s">
        <v>468</v>
      </c>
      <c r="BH10" s="106" t="s">
        <v>711</v>
      </c>
      <c r="BI10" s="45" t="s">
        <v>431</v>
      </c>
      <c r="BJ10" s="105" t="s">
        <v>447</v>
      </c>
      <c r="BK10" s="106" t="s">
        <v>421</v>
      </c>
      <c r="BL10" s="47" t="s">
        <v>421</v>
      </c>
      <c r="BM10" s="413" t="s">
        <v>712</v>
      </c>
    </row>
    <row r="11" spans="1:65" s="49" customFormat="1" ht="8.25" customHeight="1" x14ac:dyDescent="0.3">
      <c r="A11" s="418"/>
      <c r="B11" s="421"/>
      <c r="C11" s="369"/>
      <c r="D11" s="366"/>
      <c r="E11" s="425"/>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396"/>
      <c r="AE11" s="46" t="s">
        <v>713</v>
      </c>
      <c r="AF11" s="391"/>
      <c r="AG11" s="117">
        <v>15</v>
      </c>
      <c r="AH11" s="117">
        <v>15</v>
      </c>
      <c r="AI11" s="117">
        <v>15</v>
      </c>
      <c r="AJ11" s="117">
        <v>15</v>
      </c>
      <c r="AK11" s="117">
        <v>15</v>
      </c>
      <c r="AL11" s="117">
        <v>15</v>
      </c>
      <c r="AM11" s="117">
        <v>10</v>
      </c>
      <c r="AN11" s="108">
        <f t="shared" si="0"/>
        <v>100</v>
      </c>
      <c r="AO11" s="108" t="s">
        <v>76</v>
      </c>
      <c r="AP11" s="108" t="s">
        <v>76</v>
      </c>
      <c r="AQ11" s="108">
        <v>100</v>
      </c>
      <c r="AR11" s="415"/>
      <c r="AS11" s="399"/>
      <c r="AT11" s="391"/>
      <c r="AU11" s="391"/>
      <c r="AV11" s="378"/>
      <c r="AW11" s="378"/>
      <c r="AX11" s="378"/>
      <c r="AY11" s="378"/>
      <c r="AZ11" s="396"/>
      <c r="BA11" s="396"/>
      <c r="BB11" s="396"/>
      <c r="BC11" s="59" t="s">
        <v>98</v>
      </c>
      <c r="BD11" s="45" t="s">
        <v>436</v>
      </c>
      <c r="BE11" s="2" t="s">
        <v>469</v>
      </c>
      <c r="BF11" s="3" t="s">
        <v>467</v>
      </c>
      <c r="BG11" s="3" t="s">
        <v>470</v>
      </c>
      <c r="BH11" s="106" t="s">
        <v>471</v>
      </c>
      <c r="BI11" s="45" t="s">
        <v>431</v>
      </c>
      <c r="BJ11" s="105" t="s">
        <v>472</v>
      </c>
      <c r="BK11" s="106" t="s">
        <v>421</v>
      </c>
      <c r="BL11" s="47" t="s">
        <v>421</v>
      </c>
      <c r="BM11" s="413"/>
    </row>
    <row r="12" spans="1:65" s="49" customFormat="1" ht="49.5" customHeight="1" x14ac:dyDescent="0.3">
      <c r="A12" s="423"/>
      <c r="B12" s="424"/>
      <c r="C12" s="370"/>
      <c r="D12" s="367"/>
      <c r="E12" s="404"/>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361"/>
      <c r="AD12" s="397"/>
      <c r="AE12" s="46" t="s">
        <v>473</v>
      </c>
      <c r="AF12" s="388"/>
      <c r="AG12" s="117">
        <v>0</v>
      </c>
      <c r="AH12" s="117">
        <v>15</v>
      </c>
      <c r="AI12" s="117">
        <v>15</v>
      </c>
      <c r="AJ12" s="117">
        <v>15</v>
      </c>
      <c r="AK12" s="117">
        <v>15</v>
      </c>
      <c r="AL12" s="117">
        <v>15</v>
      </c>
      <c r="AM12" s="117">
        <v>10</v>
      </c>
      <c r="AN12" s="108">
        <f t="shared" si="0"/>
        <v>85</v>
      </c>
      <c r="AO12" s="125" t="s">
        <v>77</v>
      </c>
      <c r="AP12" s="125" t="s">
        <v>77</v>
      </c>
      <c r="AQ12" s="108">
        <v>50</v>
      </c>
      <c r="AR12" s="416"/>
      <c r="AS12" s="400"/>
      <c r="AT12" s="388"/>
      <c r="AU12" s="388"/>
      <c r="AV12" s="379"/>
      <c r="AW12" s="379"/>
      <c r="AX12" s="379"/>
      <c r="AY12" s="379"/>
      <c r="AZ12" s="397"/>
      <c r="BA12" s="361"/>
      <c r="BB12" s="397"/>
      <c r="BC12" s="59" t="s">
        <v>98</v>
      </c>
      <c r="BD12" s="45" t="s">
        <v>436</v>
      </c>
      <c r="BE12" s="2" t="s">
        <v>474</v>
      </c>
      <c r="BF12" s="3" t="s">
        <v>475</v>
      </c>
      <c r="BG12" s="3" t="s">
        <v>476</v>
      </c>
      <c r="BH12" s="106" t="s">
        <v>477</v>
      </c>
      <c r="BI12" s="45" t="s">
        <v>431</v>
      </c>
      <c r="BJ12" s="105" t="s">
        <v>472</v>
      </c>
      <c r="BK12" s="106" t="s">
        <v>421</v>
      </c>
      <c r="BL12" s="47" t="s">
        <v>421</v>
      </c>
      <c r="BM12" s="413"/>
    </row>
    <row r="13" spans="1:65" s="49" customFormat="1" ht="45" customHeight="1" x14ac:dyDescent="0.3">
      <c r="A13" s="417" t="s">
        <v>478</v>
      </c>
      <c r="B13" s="420" t="s">
        <v>479</v>
      </c>
      <c r="C13" s="368" t="s">
        <v>422</v>
      </c>
      <c r="D13" s="365" t="s">
        <v>421</v>
      </c>
      <c r="E13" s="409" t="s">
        <v>714</v>
      </c>
      <c r="F13" s="405" t="s">
        <v>105</v>
      </c>
      <c r="G13" s="405">
        <v>2</v>
      </c>
      <c r="H13" s="371">
        <v>1</v>
      </c>
      <c r="I13" s="371">
        <v>1</v>
      </c>
      <c r="J13" s="371">
        <v>1</v>
      </c>
      <c r="K13" s="371">
        <v>1</v>
      </c>
      <c r="L13" s="371">
        <v>1</v>
      </c>
      <c r="M13" s="371">
        <v>1</v>
      </c>
      <c r="N13" s="371">
        <v>1</v>
      </c>
      <c r="O13" s="371">
        <v>0</v>
      </c>
      <c r="P13" s="371">
        <v>0</v>
      </c>
      <c r="Q13" s="371">
        <v>1</v>
      </c>
      <c r="R13" s="371">
        <v>1</v>
      </c>
      <c r="S13" s="371">
        <v>1</v>
      </c>
      <c r="T13" s="371">
        <v>1</v>
      </c>
      <c r="U13" s="371">
        <v>1</v>
      </c>
      <c r="V13" s="371">
        <v>1</v>
      </c>
      <c r="W13" s="371">
        <v>0</v>
      </c>
      <c r="X13" s="371">
        <v>1</v>
      </c>
      <c r="Y13" s="371">
        <v>1</v>
      </c>
      <c r="Z13" s="371">
        <v>0</v>
      </c>
      <c r="AA13" s="371">
        <f>SUM(H15:Z15)</f>
        <v>1</v>
      </c>
      <c r="AB13" s="380" t="s">
        <v>107</v>
      </c>
      <c r="AC13" s="365">
        <v>4</v>
      </c>
      <c r="AD13" s="395"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66" t="s">
        <v>480</v>
      </c>
      <c r="AF13" s="387" t="s">
        <v>75</v>
      </c>
      <c r="AG13" s="117">
        <v>15</v>
      </c>
      <c r="AH13" s="117">
        <v>15</v>
      </c>
      <c r="AI13" s="117">
        <v>15</v>
      </c>
      <c r="AJ13" s="117">
        <v>15</v>
      </c>
      <c r="AK13" s="117">
        <v>15</v>
      </c>
      <c r="AL13" s="117">
        <v>15</v>
      </c>
      <c r="AM13" s="117">
        <v>10</v>
      </c>
      <c r="AN13" s="108">
        <f t="shared" si="0"/>
        <v>100</v>
      </c>
      <c r="AO13" s="108" t="s">
        <v>76</v>
      </c>
      <c r="AP13" s="108" t="s">
        <v>76</v>
      </c>
      <c r="AQ13" s="108">
        <v>100</v>
      </c>
      <c r="AR13" s="398">
        <f>AVERAGE(AQ13:AQ16)</f>
        <v>87.5</v>
      </c>
      <c r="AS13" s="398" t="s">
        <v>97</v>
      </c>
      <c r="AT13" s="387" t="s">
        <v>78</v>
      </c>
      <c r="AU13" s="387" t="s">
        <v>424</v>
      </c>
      <c r="AV13" s="377" t="s">
        <v>163</v>
      </c>
      <c r="AW13" s="377">
        <v>1</v>
      </c>
      <c r="AX13" s="377" t="s">
        <v>107</v>
      </c>
      <c r="AY13" s="377">
        <v>4</v>
      </c>
      <c r="AZ13" s="392"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395" t="s">
        <v>442</v>
      </c>
      <c r="BB13" s="395" t="s">
        <v>81</v>
      </c>
      <c r="BC13" s="59" t="s">
        <v>481</v>
      </c>
      <c r="BD13" s="45" t="s">
        <v>98</v>
      </c>
      <c r="BE13" s="2" t="s">
        <v>482</v>
      </c>
      <c r="BF13" s="4" t="s">
        <v>483</v>
      </c>
      <c r="BG13" s="3" t="s">
        <v>484</v>
      </c>
      <c r="BH13" s="106" t="s">
        <v>485</v>
      </c>
      <c r="BI13" s="45" t="s">
        <v>431</v>
      </c>
      <c r="BJ13" s="74" t="s">
        <v>486</v>
      </c>
      <c r="BK13" s="4" t="s">
        <v>483</v>
      </c>
      <c r="BL13" s="47" t="s">
        <v>487</v>
      </c>
      <c r="BM13" s="356" t="s">
        <v>715</v>
      </c>
    </row>
    <row r="14" spans="1:65" s="49" customFormat="1" ht="15.75" customHeight="1" x14ac:dyDescent="0.3">
      <c r="A14" s="418"/>
      <c r="B14" s="421"/>
      <c r="C14" s="369"/>
      <c r="D14" s="366"/>
      <c r="E14" s="410"/>
      <c r="F14" s="412"/>
      <c r="G14" s="412"/>
      <c r="H14" s="407"/>
      <c r="I14" s="407"/>
      <c r="J14" s="407"/>
      <c r="K14" s="407"/>
      <c r="L14" s="407"/>
      <c r="M14" s="407"/>
      <c r="N14" s="407"/>
      <c r="O14" s="407"/>
      <c r="P14" s="407"/>
      <c r="Q14" s="407"/>
      <c r="R14" s="407"/>
      <c r="S14" s="407"/>
      <c r="T14" s="407"/>
      <c r="U14" s="407"/>
      <c r="V14" s="407"/>
      <c r="W14" s="407"/>
      <c r="X14" s="407"/>
      <c r="Y14" s="407"/>
      <c r="Z14" s="407"/>
      <c r="AA14" s="407"/>
      <c r="AB14" s="408"/>
      <c r="AC14" s="366"/>
      <c r="AD14" s="396"/>
      <c r="AE14" s="46" t="s">
        <v>716</v>
      </c>
      <c r="AF14" s="391"/>
      <c r="AG14" s="117">
        <v>15</v>
      </c>
      <c r="AH14" s="117">
        <v>15</v>
      </c>
      <c r="AI14" s="117">
        <v>0</v>
      </c>
      <c r="AJ14" s="117">
        <v>10</v>
      </c>
      <c r="AK14" s="117">
        <v>15</v>
      </c>
      <c r="AL14" s="117">
        <v>15</v>
      </c>
      <c r="AM14" s="117">
        <v>10</v>
      </c>
      <c r="AN14" s="108">
        <f t="shared" si="0"/>
        <v>80</v>
      </c>
      <c r="AO14" s="108" t="s">
        <v>692</v>
      </c>
      <c r="AP14" s="108" t="s">
        <v>692</v>
      </c>
      <c r="AQ14" s="108">
        <v>50</v>
      </c>
      <c r="AR14" s="399"/>
      <c r="AS14" s="399"/>
      <c r="AT14" s="391"/>
      <c r="AU14" s="391"/>
      <c r="AV14" s="378"/>
      <c r="AW14" s="378"/>
      <c r="AX14" s="378"/>
      <c r="AY14" s="378"/>
      <c r="AZ14" s="393"/>
      <c r="BA14" s="396"/>
      <c r="BB14" s="396"/>
      <c r="BC14" s="59" t="s">
        <v>98</v>
      </c>
      <c r="BD14" s="45" t="s">
        <v>435</v>
      </c>
      <c r="BE14" s="2" t="s">
        <v>488</v>
      </c>
      <c r="BF14" s="4" t="s">
        <v>483</v>
      </c>
      <c r="BG14" s="3" t="s">
        <v>489</v>
      </c>
      <c r="BH14" s="106" t="s">
        <v>490</v>
      </c>
      <c r="BI14" s="45" t="s">
        <v>431</v>
      </c>
      <c r="BJ14" s="74" t="s">
        <v>491</v>
      </c>
      <c r="BK14" s="106" t="s">
        <v>483</v>
      </c>
      <c r="BL14" s="47" t="s">
        <v>492</v>
      </c>
      <c r="BM14" s="357"/>
    </row>
    <row r="15" spans="1:65" s="49" customFormat="1" ht="12" customHeight="1" x14ac:dyDescent="0.3">
      <c r="A15" s="418"/>
      <c r="B15" s="421"/>
      <c r="C15" s="369"/>
      <c r="D15" s="366"/>
      <c r="E15" s="410"/>
      <c r="F15" s="412"/>
      <c r="G15" s="412"/>
      <c r="H15" s="407"/>
      <c r="I15" s="407">
        <v>1</v>
      </c>
      <c r="J15" s="407"/>
      <c r="K15" s="407"/>
      <c r="L15" s="407"/>
      <c r="M15" s="407"/>
      <c r="N15" s="407"/>
      <c r="O15" s="407"/>
      <c r="P15" s="407"/>
      <c r="Q15" s="407"/>
      <c r="R15" s="407"/>
      <c r="S15" s="407"/>
      <c r="T15" s="407"/>
      <c r="U15" s="407"/>
      <c r="V15" s="407"/>
      <c r="W15" s="407"/>
      <c r="X15" s="407"/>
      <c r="Y15" s="407"/>
      <c r="Z15" s="407"/>
      <c r="AA15" s="407"/>
      <c r="AB15" s="408"/>
      <c r="AC15" s="366"/>
      <c r="AD15" s="396"/>
      <c r="AE15" s="73" t="s">
        <v>717</v>
      </c>
      <c r="AF15" s="391"/>
      <c r="AG15" s="117">
        <v>15</v>
      </c>
      <c r="AH15" s="117">
        <v>15</v>
      </c>
      <c r="AI15" s="117">
        <v>15</v>
      </c>
      <c r="AJ15" s="117">
        <v>15</v>
      </c>
      <c r="AK15" s="117">
        <v>15</v>
      </c>
      <c r="AL15" s="117">
        <v>15</v>
      </c>
      <c r="AM15" s="117">
        <v>10</v>
      </c>
      <c r="AN15" s="108">
        <f t="shared" si="0"/>
        <v>100</v>
      </c>
      <c r="AO15" s="108" t="s">
        <v>76</v>
      </c>
      <c r="AP15" s="108" t="s">
        <v>76</v>
      </c>
      <c r="AQ15" s="108">
        <v>100</v>
      </c>
      <c r="AR15" s="399"/>
      <c r="AS15" s="399"/>
      <c r="AT15" s="391"/>
      <c r="AU15" s="391"/>
      <c r="AV15" s="378"/>
      <c r="AW15" s="378"/>
      <c r="AX15" s="378"/>
      <c r="AY15" s="378"/>
      <c r="AZ15" s="393"/>
      <c r="BA15" s="396"/>
      <c r="BB15" s="396"/>
      <c r="BC15" s="59" t="s">
        <v>98</v>
      </c>
      <c r="BD15" s="45" t="s">
        <v>435</v>
      </c>
      <c r="BE15" s="4" t="s">
        <v>493</v>
      </c>
      <c r="BF15" s="4" t="s">
        <v>483</v>
      </c>
      <c r="BG15" s="72" t="s">
        <v>494</v>
      </c>
      <c r="BH15" s="70" t="s">
        <v>495</v>
      </c>
      <c r="BI15" s="45" t="s">
        <v>431</v>
      </c>
      <c r="BJ15" s="105" t="s">
        <v>447</v>
      </c>
      <c r="BK15" s="106" t="s">
        <v>421</v>
      </c>
      <c r="BL15" s="47" t="s">
        <v>421</v>
      </c>
      <c r="BM15" s="357"/>
    </row>
    <row r="16" spans="1:65" s="49" customFormat="1" ht="17.25" customHeight="1" x14ac:dyDescent="0.3">
      <c r="A16" s="419"/>
      <c r="B16" s="422"/>
      <c r="C16" s="370"/>
      <c r="D16" s="367"/>
      <c r="E16" s="411"/>
      <c r="F16" s="406"/>
      <c r="G16" s="406"/>
      <c r="H16" s="372"/>
      <c r="I16" s="372"/>
      <c r="J16" s="372"/>
      <c r="K16" s="372"/>
      <c r="L16" s="372"/>
      <c r="M16" s="372"/>
      <c r="N16" s="372"/>
      <c r="O16" s="372"/>
      <c r="P16" s="372"/>
      <c r="Q16" s="372"/>
      <c r="R16" s="372"/>
      <c r="S16" s="372"/>
      <c r="T16" s="372"/>
      <c r="U16" s="372"/>
      <c r="V16" s="372"/>
      <c r="W16" s="372"/>
      <c r="X16" s="372"/>
      <c r="Y16" s="372"/>
      <c r="Z16" s="372"/>
      <c r="AA16" s="372"/>
      <c r="AB16" s="381"/>
      <c r="AC16" s="367"/>
      <c r="AD16" s="397"/>
      <c r="AE16" s="4" t="s">
        <v>496</v>
      </c>
      <c r="AF16" s="388"/>
      <c r="AG16" s="117">
        <v>15</v>
      </c>
      <c r="AH16" s="117">
        <v>15</v>
      </c>
      <c r="AI16" s="117">
        <v>15</v>
      </c>
      <c r="AJ16" s="117">
        <v>15</v>
      </c>
      <c r="AK16" s="117">
        <v>15</v>
      </c>
      <c r="AL16" s="117">
        <v>15</v>
      </c>
      <c r="AM16" s="117">
        <v>10</v>
      </c>
      <c r="AN16" s="108">
        <f t="shared" si="0"/>
        <v>100</v>
      </c>
      <c r="AO16" s="108" t="s">
        <v>76</v>
      </c>
      <c r="AP16" s="108" t="s">
        <v>76</v>
      </c>
      <c r="AQ16" s="108">
        <v>100</v>
      </c>
      <c r="AR16" s="400"/>
      <c r="AS16" s="400"/>
      <c r="AT16" s="388"/>
      <c r="AU16" s="388"/>
      <c r="AV16" s="379"/>
      <c r="AW16" s="379"/>
      <c r="AX16" s="379"/>
      <c r="AY16" s="379"/>
      <c r="AZ16" s="394"/>
      <c r="BA16" s="397"/>
      <c r="BB16" s="397"/>
      <c r="BC16" s="59" t="s">
        <v>98</v>
      </c>
      <c r="BD16" s="45" t="s">
        <v>435</v>
      </c>
      <c r="BE16" s="4" t="s">
        <v>497</v>
      </c>
      <c r="BF16" s="4" t="s">
        <v>483</v>
      </c>
      <c r="BG16" s="72" t="s">
        <v>494</v>
      </c>
      <c r="BH16" s="70" t="s">
        <v>430</v>
      </c>
      <c r="BI16" s="45" t="s">
        <v>431</v>
      </c>
      <c r="BJ16" s="105" t="s">
        <v>447</v>
      </c>
      <c r="BK16" s="106" t="s">
        <v>421</v>
      </c>
      <c r="BL16" s="47" t="s">
        <v>421</v>
      </c>
      <c r="BM16" s="358"/>
    </row>
    <row r="17" spans="1:65" s="49" customFormat="1" ht="70.5" customHeight="1" x14ac:dyDescent="0.3">
      <c r="A17" s="401" t="s">
        <v>498</v>
      </c>
      <c r="B17" s="402" t="s">
        <v>718</v>
      </c>
      <c r="C17" s="368" t="s">
        <v>422</v>
      </c>
      <c r="D17" s="365" t="s">
        <v>421</v>
      </c>
      <c r="E17" s="403" t="s">
        <v>499</v>
      </c>
      <c r="F17" s="405" t="s">
        <v>105</v>
      </c>
      <c r="G17" s="405">
        <v>2</v>
      </c>
      <c r="H17" s="371">
        <v>1</v>
      </c>
      <c r="I17" s="371">
        <v>1</v>
      </c>
      <c r="J17" s="371">
        <v>1</v>
      </c>
      <c r="K17" s="371">
        <v>1</v>
      </c>
      <c r="L17" s="371">
        <v>1</v>
      </c>
      <c r="M17" s="371">
        <v>1</v>
      </c>
      <c r="N17" s="371">
        <v>1</v>
      </c>
      <c r="O17" s="371">
        <v>0</v>
      </c>
      <c r="P17" s="371">
        <v>1</v>
      </c>
      <c r="Q17" s="371">
        <v>1</v>
      </c>
      <c r="R17" s="371">
        <v>1</v>
      </c>
      <c r="S17" s="371">
        <v>1</v>
      </c>
      <c r="T17" s="371">
        <v>1</v>
      </c>
      <c r="U17" s="371">
        <v>1</v>
      </c>
      <c r="V17" s="371">
        <v>1</v>
      </c>
      <c r="W17" s="371">
        <v>0</v>
      </c>
      <c r="X17" s="371">
        <v>1</v>
      </c>
      <c r="Y17" s="371">
        <v>1</v>
      </c>
      <c r="Z17" s="371">
        <v>0</v>
      </c>
      <c r="AA17" s="371">
        <f>SUM(H17:Z17)</f>
        <v>16</v>
      </c>
      <c r="AB17" s="380" t="s">
        <v>74</v>
      </c>
      <c r="AC17" s="382">
        <v>5</v>
      </c>
      <c r="AD17" s="376"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46" t="s">
        <v>500</v>
      </c>
      <c r="AF17" s="387" t="s">
        <v>75</v>
      </c>
      <c r="AG17" s="117">
        <v>15</v>
      </c>
      <c r="AH17" s="117">
        <v>15</v>
      </c>
      <c r="AI17" s="117">
        <v>15</v>
      </c>
      <c r="AJ17" s="117">
        <v>15</v>
      </c>
      <c r="AK17" s="117">
        <v>15</v>
      </c>
      <c r="AL17" s="117">
        <v>15</v>
      </c>
      <c r="AM17" s="117">
        <v>10</v>
      </c>
      <c r="AN17" s="108">
        <f t="shared" si="0"/>
        <v>100</v>
      </c>
      <c r="AO17" s="108" t="s">
        <v>76</v>
      </c>
      <c r="AP17" s="108" t="s">
        <v>76</v>
      </c>
      <c r="AQ17" s="108">
        <v>100</v>
      </c>
      <c r="AR17" s="108">
        <f>AVERAGE(AQ17:AQ18)</f>
        <v>100</v>
      </c>
      <c r="AS17" s="108" t="s">
        <v>76</v>
      </c>
      <c r="AT17" s="351" t="s">
        <v>78</v>
      </c>
      <c r="AU17" s="351" t="s">
        <v>424</v>
      </c>
      <c r="AV17" s="352" t="s">
        <v>163</v>
      </c>
      <c r="AW17" s="352">
        <v>1</v>
      </c>
      <c r="AX17" s="352" t="s">
        <v>74</v>
      </c>
      <c r="AY17" s="352">
        <v>5</v>
      </c>
      <c r="AZ17" s="376"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376" t="s">
        <v>442</v>
      </c>
      <c r="BB17" s="376" t="s">
        <v>81</v>
      </c>
      <c r="BC17" s="59" t="s">
        <v>451</v>
      </c>
      <c r="BD17" s="45" t="s">
        <v>436</v>
      </c>
      <c r="BE17" s="48" t="s">
        <v>719</v>
      </c>
      <c r="BF17" s="3" t="s">
        <v>433</v>
      </c>
      <c r="BG17" s="72" t="s">
        <v>501</v>
      </c>
      <c r="BH17" s="70" t="s">
        <v>502</v>
      </c>
      <c r="BI17" s="45" t="s">
        <v>431</v>
      </c>
      <c r="BJ17" s="48" t="s">
        <v>503</v>
      </c>
      <c r="BK17" s="3" t="s">
        <v>433</v>
      </c>
      <c r="BL17" s="68" t="s">
        <v>504</v>
      </c>
      <c r="BM17" s="356" t="s">
        <v>720</v>
      </c>
    </row>
    <row r="18" spans="1:65" s="49" customFormat="1" ht="3" customHeight="1" x14ac:dyDescent="0.3">
      <c r="A18" s="401"/>
      <c r="B18" s="402"/>
      <c r="C18" s="370"/>
      <c r="D18" s="367"/>
      <c r="E18" s="404"/>
      <c r="F18" s="406"/>
      <c r="G18" s="406"/>
      <c r="H18" s="372"/>
      <c r="I18" s="372"/>
      <c r="J18" s="372"/>
      <c r="K18" s="372"/>
      <c r="L18" s="372"/>
      <c r="M18" s="372"/>
      <c r="N18" s="372"/>
      <c r="O18" s="372"/>
      <c r="P18" s="372"/>
      <c r="Q18" s="372"/>
      <c r="R18" s="372"/>
      <c r="S18" s="372"/>
      <c r="T18" s="372"/>
      <c r="U18" s="372"/>
      <c r="V18" s="372"/>
      <c r="W18" s="372"/>
      <c r="X18" s="372"/>
      <c r="Y18" s="372"/>
      <c r="Z18" s="372"/>
      <c r="AA18" s="372"/>
      <c r="AB18" s="381"/>
      <c r="AC18" s="382"/>
      <c r="AD18" s="376"/>
      <c r="AE18" s="69" t="s">
        <v>721</v>
      </c>
      <c r="AF18" s="388"/>
      <c r="AG18" s="117">
        <v>15</v>
      </c>
      <c r="AH18" s="117">
        <v>15</v>
      </c>
      <c r="AI18" s="117">
        <v>15</v>
      </c>
      <c r="AJ18" s="117">
        <v>15</v>
      </c>
      <c r="AK18" s="117">
        <v>15</v>
      </c>
      <c r="AL18" s="117">
        <v>15</v>
      </c>
      <c r="AM18" s="117">
        <v>10</v>
      </c>
      <c r="AN18" s="108">
        <f t="shared" si="0"/>
        <v>100</v>
      </c>
      <c r="AO18" s="108" t="s">
        <v>76</v>
      </c>
      <c r="AP18" s="108" t="s">
        <v>76</v>
      </c>
      <c r="AQ18" s="108">
        <v>100</v>
      </c>
      <c r="AR18" s="108">
        <v>100</v>
      </c>
      <c r="AS18" s="108" t="s">
        <v>76</v>
      </c>
      <c r="AT18" s="351"/>
      <c r="AU18" s="351"/>
      <c r="AV18" s="352"/>
      <c r="AW18" s="352"/>
      <c r="AX18" s="352"/>
      <c r="AY18" s="352"/>
      <c r="AZ18" s="376"/>
      <c r="BA18" s="376"/>
      <c r="BB18" s="376"/>
      <c r="BC18" s="59" t="s">
        <v>451</v>
      </c>
      <c r="BD18" s="45" t="s">
        <v>436</v>
      </c>
      <c r="BE18" s="48" t="s">
        <v>722</v>
      </c>
      <c r="BF18" s="3" t="s">
        <v>433</v>
      </c>
      <c r="BG18" s="71" t="s">
        <v>505</v>
      </c>
      <c r="BH18" s="70" t="s">
        <v>506</v>
      </c>
      <c r="BI18" s="45" t="s">
        <v>431</v>
      </c>
      <c r="BJ18" s="69" t="s">
        <v>723</v>
      </c>
      <c r="BK18" s="3" t="s">
        <v>433</v>
      </c>
      <c r="BL18" s="68" t="s">
        <v>507</v>
      </c>
      <c r="BM18" s="358"/>
    </row>
    <row r="19" spans="1:65" s="49" customFormat="1" ht="84" customHeight="1" x14ac:dyDescent="0.3">
      <c r="A19" s="126" t="s">
        <v>508</v>
      </c>
      <c r="B19" s="127" t="s">
        <v>724</v>
      </c>
      <c r="C19" s="64" t="s">
        <v>422</v>
      </c>
      <c r="D19" s="120" t="s">
        <v>421</v>
      </c>
      <c r="E19" s="67" t="s">
        <v>509</v>
      </c>
      <c r="F19" s="62" t="s">
        <v>105</v>
      </c>
      <c r="G19" s="62">
        <v>2</v>
      </c>
      <c r="H19" s="134">
        <v>1</v>
      </c>
      <c r="I19" s="134">
        <v>1</v>
      </c>
      <c r="J19" s="134">
        <v>0</v>
      </c>
      <c r="K19" s="134">
        <v>0</v>
      </c>
      <c r="L19" s="134">
        <v>1</v>
      </c>
      <c r="M19" s="134">
        <v>1</v>
      </c>
      <c r="N19" s="134">
        <v>1</v>
      </c>
      <c r="O19" s="134">
        <v>0</v>
      </c>
      <c r="P19" s="134">
        <v>1</v>
      </c>
      <c r="Q19" s="134">
        <v>1</v>
      </c>
      <c r="R19" s="134">
        <v>1</v>
      </c>
      <c r="S19" s="134">
        <v>1</v>
      </c>
      <c r="T19" s="134">
        <v>1</v>
      </c>
      <c r="U19" s="134">
        <v>1</v>
      </c>
      <c r="V19" s="134">
        <v>1</v>
      </c>
      <c r="W19" s="134">
        <v>0</v>
      </c>
      <c r="X19" s="134">
        <v>1</v>
      </c>
      <c r="Y19" s="134">
        <v>1</v>
      </c>
      <c r="Z19" s="134">
        <v>0</v>
      </c>
      <c r="AA19" s="134">
        <f>SUM(H19:Z19)</f>
        <v>14</v>
      </c>
      <c r="AB19" s="61" t="s">
        <v>107</v>
      </c>
      <c r="AC19" s="120">
        <v>4</v>
      </c>
      <c r="AD19" s="122"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66" t="s">
        <v>510</v>
      </c>
      <c r="AF19" s="65" t="s">
        <v>75</v>
      </c>
      <c r="AG19" s="117">
        <v>15</v>
      </c>
      <c r="AH19" s="117">
        <v>15</v>
      </c>
      <c r="AI19" s="117">
        <v>15</v>
      </c>
      <c r="AJ19" s="117">
        <v>15</v>
      </c>
      <c r="AK19" s="117">
        <v>15</v>
      </c>
      <c r="AL19" s="117">
        <v>15</v>
      </c>
      <c r="AM19" s="117">
        <v>10</v>
      </c>
      <c r="AN19" s="108">
        <f t="shared" si="0"/>
        <v>100</v>
      </c>
      <c r="AO19" s="108" t="s">
        <v>76</v>
      </c>
      <c r="AP19" s="108" t="s">
        <v>76</v>
      </c>
      <c r="AQ19" s="108">
        <v>100</v>
      </c>
      <c r="AR19" s="108">
        <f>AVERAGE(AQ19:AQ20)</f>
        <v>100</v>
      </c>
      <c r="AS19" s="108" t="s">
        <v>76</v>
      </c>
      <c r="AT19" s="112" t="s">
        <v>78</v>
      </c>
      <c r="AU19" s="112" t="s">
        <v>424</v>
      </c>
      <c r="AV19" s="104" t="s">
        <v>163</v>
      </c>
      <c r="AW19" s="104">
        <v>1</v>
      </c>
      <c r="AX19" s="104" t="s">
        <v>74</v>
      </c>
      <c r="AY19" s="104">
        <v>5</v>
      </c>
      <c r="AZ19" s="122" t="s">
        <v>513</v>
      </c>
      <c r="BA19" s="122" t="s">
        <v>511</v>
      </c>
      <c r="BB19" s="122" t="s">
        <v>81</v>
      </c>
      <c r="BC19" s="59" t="s">
        <v>98</v>
      </c>
      <c r="BD19" s="45" t="s">
        <v>436</v>
      </c>
      <c r="BE19" s="2" t="s">
        <v>725</v>
      </c>
      <c r="BF19" s="3" t="s">
        <v>512</v>
      </c>
      <c r="BG19" s="3" t="s">
        <v>726</v>
      </c>
      <c r="BH19" s="106" t="s">
        <v>727</v>
      </c>
      <c r="BI19" s="45" t="s">
        <v>431</v>
      </c>
      <c r="BJ19" s="105" t="s">
        <v>447</v>
      </c>
      <c r="BK19" s="106" t="s">
        <v>421</v>
      </c>
      <c r="BL19" s="47" t="s">
        <v>421</v>
      </c>
      <c r="BM19" s="356" t="s">
        <v>728</v>
      </c>
    </row>
    <row r="20" spans="1:65" s="49" customFormat="1" ht="65.25" customHeight="1" x14ac:dyDescent="0.3">
      <c r="A20" s="126" t="s">
        <v>508</v>
      </c>
      <c r="B20" s="127" t="s">
        <v>515</v>
      </c>
      <c r="C20" s="64" t="s">
        <v>422</v>
      </c>
      <c r="D20" s="120" t="s">
        <v>421</v>
      </c>
      <c r="E20" s="63" t="s">
        <v>516</v>
      </c>
      <c r="F20" s="62" t="s">
        <v>105</v>
      </c>
      <c r="G20" s="62">
        <v>2</v>
      </c>
      <c r="H20" s="62">
        <v>1</v>
      </c>
      <c r="I20" s="62">
        <v>1</v>
      </c>
      <c r="J20" s="62">
        <v>0</v>
      </c>
      <c r="K20" s="62">
        <v>0</v>
      </c>
      <c r="L20" s="62">
        <v>1</v>
      </c>
      <c r="M20" s="62">
        <v>1</v>
      </c>
      <c r="N20" s="62">
        <v>1</v>
      </c>
      <c r="O20" s="62">
        <v>0</v>
      </c>
      <c r="P20" s="62">
        <v>1</v>
      </c>
      <c r="Q20" s="62">
        <v>1</v>
      </c>
      <c r="R20" s="62">
        <v>1</v>
      </c>
      <c r="S20" s="62">
        <v>1</v>
      </c>
      <c r="T20" s="62">
        <v>1</v>
      </c>
      <c r="U20" s="62">
        <v>1</v>
      </c>
      <c r="V20" s="62">
        <v>1</v>
      </c>
      <c r="W20" s="62">
        <v>0</v>
      </c>
      <c r="X20" s="62">
        <v>1</v>
      </c>
      <c r="Y20" s="62">
        <v>1</v>
      </c>
      <c r="Z20" s="62">
        <v>0</v>
      </c>
      <c r="AA20" s="62">
        <f>SUM(H20:Z20)</f>
        <v>14</v>
      </c>
      <c r="AB20" s="61" t="s">
        <v>107</v>
      </c>
      <c r="AC20" s="120">
        <v>4</v>
      </c>
      <c r="AD20" s="122"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0" t="s">
        <v>517</v>
      </c>
      <c r="AF20" s="104" t="s">
        <v>75</v>
      </c>
      <c r="AG20" s="117">
        <v>15</v>
      </c>
      <c r="AH20" s="117">
        <v>15</v>
      </c>
      <c r="AI20" s="117">
        <v>15</v>
      </c>
      <c r="AJ20" s="117">
        <v>15</v>
      </c>
      <c r="AK20" s="117">
        <v>15</v>
      </c>
      <c r="AL20" s="117">
        <v>15</v>
      </c>
      <c r="AM20" s="117">
        <v>10</v>
      </c>
      <c r="AN20" s="108">
        <f t="shared" si="0"/>
        <v>100</v>
      </c>
      <c r="AO20" s="108" t="s">
        <v>76</v>
      </c>
      <c r="AP20" s="108" t="s">
        <v>76</v>
      </c>
      <c r="AQ20" s="108">
        <v>100</v>
      </c>
      <c r="AR20" s="108">
        <f>AVERAGE(AQ20:AQ20)</f>
        <v>100</v>
      </c>
      <c r="AS20" s="108" t="s">
        <v>76</v>
      </c>
      <c r="AT20" s="112" t="s">
        <v>78</v>
      </c>
      <c r="AU20" s="112" t="s">
        <v>424</v>
      </c>
      <c r="AV20" s="104" t="s">
        <v>163</v>
      </c>
      <c r="AW20" s="104">
        <v>1</v>
      </c>
      <c r="AX20" s="104" t="s">
        <v>107</v>
      </c>
      <c r="AY20" s="104">
        <v>4</v>
      </c>
      <c r="AZ20" s="122"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2" t="s">
        <v>442</v>
      </c>
      <c r="BB20" s="122" t="s">
        <v>81</v>
      </c>
      <c r="BC20" s="59" t="s">
        <v>518</v>
      </c>
      <c r="BD20" s="45" t="s">
        <v>436</v>
      </c>
      <c r="BE20" s="2" t="s">
        <v>729</v>
      </c>
      <c r="BF20" s="3" t="s">
        <v>514</v>
      </c>
      <c r="BG20" s="3" t="s">
        <v>321</v>
      </c>
      <c r="BH20" s="3" t="s">
        <v>730</v>
      </c>
      <c r="BI20" s="45" t="s">
        <v>431</v>
      </c>
      <c r="BJ20" s="45" t="s">
        <v>447</v>
      </c>
      <c r="BK20" s="45" t="s">
        <v>512</v>
      </c>
      <c r="BL20" s="58" t="s">
        <v>421</v>
      </c>
      <c r="BM20" s="358"/>
    </row>
    <row r="21" spans="1:65" s="49" customFormat="1" ht="75" customHeight="1" x14ac:dyDescent="0.3">
      <c r="A21" s="131" t="s">
        <v>520</v>
      </c>
      <c r="B21" s="132" t="s">
        <v>731</v>
      </c>
      <c r="C21" s="115" t="s">
        <v>422</v>
      </c>
      <c r="D21" s="114" t="s">
        <v>421</v>
      </c>
      <c r="E21" s="128" t="s">
        <v>521</v>
      </c>
      <c r="F21" s="129" t="s">
        <v>105</v>
      </c>
      <c r="G21" s="129">
        <v>2</v>
      </c>
      <c r="H21" s="121">
        <v>1</v>
      </c>
      <c r="I21" s="121">
        <v>1</v>
      </c>
      <c r="J21" s="121">
        <v>0</v>
      </c>
      <c r="K21" s="121">
        <v>0</v>
      </c>
      <c r="L21" s="121">
        <v>1</v>
      </c>
      <c r="M21" s="121">
        <v>1</v>
      </c>
      <c r="N21" s="121">
        <v>1</v>
      </c>
      <c r="O21" s="121">
        <v>0</v>
      </c>
      <c r="P21" s="121">
        <v>1</v>
      </c>
      <c r="Q21" s="121">
        <v>1</v>
      </c>
      <c r="R21" s="121">
        <v>1</v>
      </c>
      <c r="S21" s="121">
        <v>1</v>
      </c>
      <c r="T21" s="121">
        <v>1</v>
      </c>
      <c r="U21" s="121">
        <v>1</v>
      </c>
      <c r="V21" s="121">
        <v>1</v>
      </c>
      <c r="W21" s="121">
        <v>0</v>
      </c>
      <c r="X21" s="121">
        <v>1</v>
      </c>
      <c r="Y21" s="121">
        <v>1</v>
      </c>
      <c r="Z21" s="121">
        <v>0</v>
      </c>
      <c r="AA21" s="121">
        <f>SUM(H21:Z21)</f>
        <v>14</v>
      </c>
      <c r="AB21" s="119" t="s">
        <v>107</v>
      </c>
      <c r="AC21" s="114">
        <v>4</v>
      </c>
      <c r="AD21" s="123"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57" t="s">
        <v>732</v>
      </c>
      <c r="AF21" s="116" t="s">
        <v>75</v>
      </c>
      <c r="AG21" s="56">
        <v>15</v>
      </c>
      <c r="AH21" s="56">
        <v>15</v>
      </c>
      <c r="AI21" s="56">
        <v>15</v>
      </c>
      <c r="AJ21" s="56">
        <v>10</v>
      </c>
      <c r="AK21" s="56">
        <v>15</v>
      </c>
      <c r="AL21" s="56">
        <v>15</v>
      </c>
      <c r="AM21" s="56">
        <v>10</v>
      </c>
      <c r="AN21" s="124">
        <f t="shared" si="0"/>
        <v>95</v>
      </c>
      <c r="AO21" s="124" t="s">
        <v>76</v>
      </c>
      <c r="AP21" s="124" t="s">
        <v>76</v>
      </c>
      <c r="AQ21" s="124">
        <v>100</v>
      </c>
      <c r="AR21" s="124">
        <v>97</v>
      </c>
      <c r="AS21" s="124" t="s">
        <v>76</v>
      </c>
      <c r="AT21" s="116" t="s">
        <v>78</v>
      </c>
      <c r="AU21" s="116" t="s">
        <v>424</v>
      </c>
      <c r="AV21" s="118" t="s">
        <v>163</v>
      </c>
      <c r="AW21" s="118">
        <v>1</v>
      </c>
      <c r="AX21" s="118" t="s">
        <v>107</v>
      </c>
      <c r="AY21" s="118">
        <v>4</v>
      </c>
      <c r="AZ21" s="123" t="s">
        <v>513</v>
      </c>
      <c r="BA21" s="123" t="s">
        <v>442</v>
      </c>
      <c r="BB21" s="123" t="s">
        <v>81</v>
      </c>
      <c r="BC21" s="55" t="s">
        <v>522</v>
      </c>
      <c r="BD21" s="53" t="s">
        <v>436</v>
      </c>
      <c r="BE21" s="54" t="s">
        <v>733</v>
      </c>
      <c r="BF21" s="52" t="s">
        <v>250</v>
      </c>
      <c r="BG21" s="52" t="s">
        <v>734</v>
      </c>
      <c r="BH21" s="52" t="s">
        <v>735</v>
      </c>
      <c r="BI21" s="53" t="s">
        <v>431</v>
      </c>
      <c r="BJ21" s="52" t="s">
        <v>736</v>
      </c>
      <c r="BK21" s="52" t="s">
        <v>250</v>
      </c>
      <c r="BL21" s="51" t="s">
        <v>737</v>
      </c>
      <c r="BM21" s="50" t="s">
        <v>738</v>
      </c>
    </row>
    <row r="22" spans="1:65" ht="27" customHeight="1" x14ac:dyDescent="0.3">
      <c r="A22" s="389" t="s">
        <v>523</v>
      </c>
      <c r="B22" s="390" t="s">
        <v>739</v>
      </c>
      <c r="C22" s="362" t="s">
        <v>422</v>
      </c>
      <c r="D22" s="117" t="s">
        <v>519</v>
      </c>
      <c r="E22" s="359" t="s">
        <v>525</v>
      </c>
      <c r="F22" s="377" t="s">
        <v>72</v>
      </c>
      <c r="G22" s="377">
        <v>3</v>
      </c>
      <c r="H22" s="373">
        <v>1</v>
      </c>
      <c r="I22" s="373">
        <v>1</v>
      </c>
      <c r="J22" s="373">
        <v>0</v>
      </c>
      <c r="K22" s="373">
        <v>0</v>
      </c>
      <c r="L22" s="373">
        <v>0</v>
      </c>
      <c r="M22" s="373">
        <v>0</v>
      </c>
      <c r="N22" s="373">
        <v>0</v>
      </c>
      <c r="O22" s="373">
        <v>0</v>
      </c>
      <c r="P22" s="373">
        <v>1</v>
      </c>
      <c r="Q22" s="373">
        <v>1</v>
      </c>
      <c r="R22" s="373">
        <v>1</v>
      </c>
      <c r="S22" s="373">
        <v>1</v>
      </c>
      <c r="T22" s="373">
        <v>1</v>
      </c>
      <c r="U22" s="373">
        <v>1</v>
      </c>
      <c r="V22" s="373">
        <v>1</v>
      </c>
      <c r="W22" s="373">
        <v>0</v>
      </c>
      <c r="X22" s="373">
        <v>0</v>
      </c>
      <c r="Y22" s="373">
        <v>0</v>
      </c>
      <c r="Z22" s="373">
        <v>0</v>
      </c>
      <c r="AA22" s="373">
        <v>9</v>
      </c>
      <c r="AB22" s="383" t="s">
        <v>107</v>
      </c>
      <c r="AC22" s="386">
        <v>4</v>
      </c>
      <c r="AD22" s="348" t="s">
        <v>463</v>
      </c>
      <c r="AE22" s="46" t="s">
        <v>740</v>
      </c>
      <c r="AF22" s="387" t="s">
        <v>75</v>
      </c>
      <c r="AG22" s="111">
        <v>15</v>
      </c>
      <c r="AH22" s="111">
        <v>15</v>
      </c>
      <c r="AI22" s="111">
        <v>15</v>
      </c>
      <c r="AJ22" s="111">
        <v>15</v>
      </c>
      <c r="AK22" s="111">
        <v>15</v>
      </c>
      <c r="AL22" s="111">
        <v>15</v>
      </c>
      <c r="AM22" s="111">
        <v>10</v>
      </c>
      <c r="AN22" s="111">
        <v>100</v>
      </c>
      <c r="AO22" s="111" t="s">
        <v>76</v>
      </c>
      <c r="AP22" s="111" t="s">
        <v>76</v>
      </c>
      <c r="AQ22" s="111" t="s">
        <v>76</v>
      </c>
      <c r="AR22" s="349">
        <v>100</v>
      </c>
      <c r="AS22" s="350" t="s">
        <v>76</v>
      </c>
      <c r="AT22" s="351" t="s">
        <v>78</v>
      </c>
      <c r="AU22" s="351" t="s">
        <v>78</v>
      </c>
      <c r="AV22" s="352" t="s">
        <v>163</v>
      </c>
      <c r="AW22" s="352">
        <v>1</v>
      </c>
      <c r="AX22" s="352" t="s">
        <v>641</v>
      </c>
      <c r="AY22" s="352">
        <v>2</v>
      </c>
      <c r="AZ22" s="353" t="s">
        <v>553</v>
      </c>
      <c r="BA22" s="354" t="s">
        <v>741</v>
      </c>
      <c r="BB22" s="355" t="s">
        <v>81</v>
      </c>
      <c r="BC22" s="45">
        <v>43831</v>
      </c>
      <c r="BD22" s="45">
        <v>44166</v>
      </c>
      <c r="BE22" s="107" t="s">
        <v>742</v>
      </c>
      <c r="BF22" s="106" t="s">
        <v>361</v>
      </c>
      <c r="BG22" s="106" t="s">
        <v>743</v>
      </c>
      <c r="BH22" s="106" t="s">
        <v>744</v>
      </c>
      <c r="BI22" s="45" t="s">
        <v>526</v>
      </c>
      <c r="BJ22" s="48" t="s">
        <v>745</v>
      </c>
      <c r="BK22" s="106" t="s">
        <v>527</v>
      </c>
      <c r="BL22" s="47"/>
      <c r="BM22" s="356" t="s">
        <v>746</v>
      </c>
    </row>
    <row r="23" spans="1:65" ht="30" customHeight="1" x14ac:dyDescent="0.3">
      <c r="A23" s="389"/>
      <c r="B23" s="390"/>
      <c r="C23" s="363"/>
      <c r="D23" s="117" t="s">
        <v>519</v>
      </c>
      <c r="E23" s="360"/>
      <c r="F23" s="378"/>
      <c r="G23" s="378"/>
      <c r="H23" s="374"/>
      <c r="I23" s="374"/>
      <c r="J23" s="374"/>
      <c r="K23" s="374"/>
      <c r="L23" s="374"/>
      <c r="M23" s="374"/>
      <c r="N23" s="374"/>
      <c r="O23" s="374"/>
      <c r="P23" s="374"/>
      <c r="Q23" s="374"/>
      <c r="R23" s="374"/>
      <c r="S23" s="374"/>
      <c r="T23" s="374"/>
      <c r="U23" s="374"/>
      <c r="V23" s="374"/>
      <c r="W23" s="374"/>
      <c r="X23" s="374"/>
      <c r="Y23" s="374"/>
      <c r="Z23" s="374"/>
      <c r="AA23" s="374"/>
      <c r="AB23" s="384"/>
      <c r="AC23" s="386"/>
      <c r="AD23" s="348"/>
      <c r="AE23" s="46" t="s">
        <v>528</v>
      </c>
      <c r="AF23" s="391"/>
      <c r="AG23" s="117">
        <v>15</v>
      </c>
      <c r="AH23" s="117">
        <v>15</v>
      </c>
      <c r="AI23" s="117">
        <v>15</v>
      </c>
      <c r="AJ23" s="117">
        <v>15</v>
      </c>
      <c r="AK23" s="117">
        <v>15</v>
      </c>
      <c r="AL23" s="117">
        <v>15</v>
      </c>
      <c r="AM23" s="111">
        <v>10</v>
      </c>
      <c r="AN23" s="111">
        <v>100</v>
      </c>
      <c r="AO23" s="111" t="s">
        <v>76</v>
      </c>
      <c r="AP23" s="111" t="s">
        <v>76</v>
      </c>
      <c r="AQ23" s="111" t="s">
        <v>76</v>
      </c>
      <c r="AR23" s="349"/>
      <c r="AS23" s="350"/>
      <c r="AT23" s="351"/>
      <c r="AU23" s="351"/>
      <c r="AV23" s="352"/>
      <c r="AW23" s="352"/>
      <c r="AX23" s="352"/>
      <c r="AY23" s="352"/>
      <c r="AZ23" s="353"/>
      <c r="BA23" s="354"/>
      <c r="BB23" s="355"/>
      <c r="BC23" s="45">
        <v>43831</v>
      </c>
      <c r="BD23" s="45">
        <v>44166</v>
      </c>
      <c r="BE23" s="107" t="s">
        <v>747</v>
      </c>
      <c r="BF23" s="106" t="s">
        <v>361</v>
      </c>
      <c r="BG23" s="106" t="s">
        <v>529</v>
      </c>
      <c r="BH23" s="106" t="s">
        <v>530</v>
      </c>
      <c r="BI23" s="45" t="s">
        <v>526</v>
      </c>
      <c r="BJ23" s="48" t="s">
        <v>531</v>
      </c>
      <c r="BK23" s="106" t="s">
        <v>527</v>
      </c>
      <c r="BL23" s="47" t="s">
        <v>748</v>
      </c>
      <c r="BM23" s="357"/>
    </row>
    <row r="24" spans="1:65" ht="11.25" customHeight="1" x14ac:dyDescent="0.3">
      <c r="A24" s="389"/>
      <c r="B24" s="390"/>
      <c r="C24" s="364"/>
      <c r="D24" s="117" t="s">
        <v>519</v>
      </c>
      <c r="E24" s="361"/>
      <c r="F24" s="379"/>
      <c r="G24" s="379"/>
      <c r="H24" s="375"/>
      <c r="I24" s="375"/>
      <c r="J24" s="375"/>
      <c r="K24" s="375"/>
      <c r="L24" s="375"/>
      <c r="M24" s="375"/>
      <c r="N24" s="375"/>
      <c r="O24" s="375"/>
      <c r="P24" s="375"/>
      <c r="Q24" s="375"/>
      <c r="R24" s="375"/>
      <c r="S24" s="375"/>
      <c r="T24" s="375"/>
      <c r="U24" s="375"/>
      <c r="V24" s="375"/>
      <c r="W24" s="375"/>
      <c r="X24" s="375"/>
      <c r="Y24" s="375"/>
      <c r="Z24" s="375"/>
      <c r="AA24" s="375"/>
      <c r="AB24" s="385"/>
      <c r="AC24" s="386"/>
      <c r="AD24" s="348"/>
      <c r="AE24" s="46" t="s">
        <v>749</v>
      </c>
      <c r="AF24" s="388"/>
      <c r="AG24" s="117">
        <v>15</v>
      </c>
      <c r="AH24" s="117">
        <v>15</v>
      </c>
      <c r="AI24" s="117">
        <v>15</v>
      </c>
      <c r="AJ24" s="117">
        <v>15</v>
      </c>
      <c r="AK24" s="117">
        <v>15</v>
      </c>
      <c r="AL24" s="117">
        <v>15</v>
      </c>
      <c r="AM24" s="111">
        <v>10</v>
      </c>
      <c r="AN24" s="111">
        <v>100</v>
      </c>
      <c r="AO24" s="111" t="s">
        <v>76</v>
      </c>
      <c r="AP24" s="111" t="s">
        <v>76</v>
      </c>
      <c r="AQ24" s="111" t="s">
        <v>76</v>
      </c>
      <c r="AR24" s="349"/>
      <c r="AS24" s="350"/>
      <c r="AT24" s="351"/>
      <c r="AU24" s="351"/>
      <c r="AV24" s="352"/>
      <c r="AW24" s="352"/>
      <c r="AX24" s="352"/>
      <c r="AY24" s="352"/>
      <c r="AZ24" s="353"/>
      <c r="BA24" s="354"/>
      <c r="BB24" s="355"/>
      <c r="BC24" s="45">
        <v>43831</v>
      </c>
      <c r="BD24" s="45">
        <v>44166</v>
      </c>
      <c r="BE24" s="107" t="s">
        <v>750</v>
      </c>
      <c r="BF24" s="106" t="s">
        <v>532</v>
      </c>
      <c r="BG24" s="106" t="s">
        <v>533</v>
      </c>
      <c r="BH24" s="106" t="s">
        <v>751</v>
      </c>
      <c r="BI24" s="45" t="s">
        <v>526</v>
      </c>
      <c r="BJ24" s="44" t="s">
        <v>752</v>
      </c>
      <c r="BK24" s="106" t="s">
        <v>527</v>
      </c>
      <c r="BL24" s="106" t="s">
        <v>753</v>
      </c>
      <c r="BM24" s="358"/>
    </row>
  </sheetData>
  <mergeCells count="330">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AK6:AK7"/>
    <mergeCell ref="AL6:AL7"/>
    <mergeCell ref="AM6:AM7"/>
    <mergeCell ref="AN6:AN7"/>
    <mergeCell ref="AO6:AO7"/>
    <mergeCell ref="AP6:AP7"/>
    <mergeCell ref="AE6:AE7"/>
    <mergeCell ref="AF6:AF7"/>
    <mergeCell ref="AG6:AG7"/>
    <mergeCell ref="AH6:AH7"/>
    <mergeCell ref="AI6:AI7"/>
    <mergeCell ref="AJ6:AJ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Z6:AZ7"/>
    <mergeCell ref="BA6:BA7"/>
    <mergeCell ref="BB6:BB7"/>
    <mergeCell ref="AQ6:AQ7"/>
    <mergeCell ref="AR6:AR7"/>
    <mergeCell ref="AS6:AS7"/>
    <mergeCell ref="AT6:AT7"/>
    <mergeCell ref="AU6:AU7"/>
    <mergeCell ref="AW6:AW7"/>
    <mergeCell ref="AV6:AV7"/>
    <mergeCell ref="AX6:AX7"/>
    <mergeCell ref="AY6:AY7"/>
    <mergeCell ref="Z8:Z9"/>
    <mergeCell ref="AA8:AA9"/>
    <mergeCell ref="A8:A9"/>
    <mergeCell ref="B8:B9"/>
    <mergeCell ref="D8:D9"/>
    <mergeCell ref="E8:E9"/>
    <mergeCell ref="F8:F9"/>
    <mergeCell ref="G8:G9"/>
    <mergeCell ref="H8:H9"/>
    <mergeCell ref="I8:I9"/>
    <mergeCell ref="C8:C9"/>
    <mergeCell ref="AB6:AB7"/>
    <mergeCell ref="AC6:AC7"/>
    <mergeCell ref="AD6:AD7"/>
    <mergeCell ref="S6:S7"/>
    <mergeCell ref="T6:T7"/>
    <mergeCell ref="U6:U7"/>
    <mergeCell ref="V6:V7"/>
    <mergeCell ref="W6:W7"/>
    <mergeCell ref="X6:X7"/>
    <mergeCell ref="AA6:AA7"/>
    <mergeCell ref="Z6:Z7"/>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Z8:AZ9"/>
    <mergeCell ref="AB8:AB9"/>
    <mergeCell ref="AC8:AC9"/>
    <mergeCell ref="AD8:AD9"/>
    <mergeCell ref="AR8:AR9"/>
    <mergeCell ref="AS8:AS9"/>
    <mergeCell ref="AT8:AT9"/>
    <mergeCell ref="BA8:BA9"/>
    <mergeCell ref="BB8:BB9"/>
    <mergeCell ref="AW8:AW9"/>
    <mergeCell ref="AX8:AX9"/>
    <mergeCell ref="AY8:AY9"/>
    <mergeCell ref="AF8:AF9"/>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AY13:AY16"/>
    <mergeCell ref="AZ13:AZ16"/>
    <mergeCell ref="BA13:BA16"/>
    <mergeCell ref="AC13:AC16"/>
    <mergeCell ref="AD13:AD16"/>
    <mergeCell ref="AR13:AR16"/>
    <mergeCell ref="AS13:AS16"/>
    <mergeCell ref="AT13:AT16"/>
    <mergeCell ref="BB13:BB16"/>
    <mergeCell ref="AF13:AF16"/>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AD22:AD24"/>
    <mergeCell ref="AR22:AR24"/>
    <mergeCell ref="AS22:AS24"/>
    <mergeCell ref="AT22:AT24"/>
    <mergeCell ref="AU22:AU24"/>
    <mergeCell ref="AV22:AV24"/>
    <mergeCell ref="AW22:AW24"/>
    <mergeCell ref="AX22:AX24"/>
    <mergeCell ref="AY22:A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600-000000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00F4F2619C2D44B08525E3FCC0108F" ma:contentTypeVersion="12" ma:contentTypeDescription="Create a new document." ma:contentTypeScope="" ma:versionID="7f3f61dbef1c0cbead9ee0754fdb0081">
  <xsd:schema xmlns:xsd="http://www.w3.org/2001/XMLSchema" xmlns:xs="http://www.w3.org/2001/XMLSchema" xmlns:p="http://schemas.microsoft.com/office/2006/metadata/properties" xmlns:ns3="05ddc893-275e-4312-bcef-40ba1476a68f" xmlns:ns4="421d4aac-2813-40e2-a6ab-327719b83392" targetNamespace="http://schemas.microsoft.com/office/2006/metadata/properties" ma:root="true" ma:fieldsID="ac579eaf52cf6ea34794249803566267" ns3:_="" ns4:_="">
    <xsd:import namespace="05ddc893-275e-4312-bcef-40ba1476a68f"/>
    <xsd:import namespace="421d4aac-2813-40e2-a6ab-327719b833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dc893-275e-4312-bcef-40ba1476a6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d4aac-2813-40e2-a6ab-327719b833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7AB45-9C17-4F0F-85D6-DCB5BD91874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3.xml><?xml version="1.0" encoding="utf-8"?>
<ds:datastoreItem xmlns:ds="http://schemas.openxmlformats.org/officeDocument/2006/customXml" ds:itemID="{1CF291B5-6AE9-4333-A3FD-DF3D1F6AB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dc893-275e-4312-bcef-40ba1476a68f"/>
    <ds:schemaRef ds:uri="421d4aac-2813-40e2-a6ab-327719b83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 GESTIÓN 2021</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ROBERT TORRES VELANDIA</cp:lastModifiedBy>
  <cp:revision/>
  <dcterms:created xsi:type="dcterms:W3CDTF">2020-12-18T16:28:33Z</dcterms:created>
  <dcterms:modified xsi:type="dcterms:W3CDTF">2021-10-21T21:24:10Z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0x0101004300F4F2619C2D44B08525E3FCC0108F</vt:lpwstr>
  </property>
</Properties>
</file>