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
    </mc:Choice>
  </mc:AlternateContent>
  <bookViews>
    <workbookView xWindow="0" yWindow="0" windowWidth="20490" windowHeight="7755" activeTab="1"/>
  </bookViews>
  <sheets>
    <sheet name="RIESGOS DE CORRUPCIÓN" sheetId="1" r:id="rId1"/>
    <sheet name="MAPA DE RIESGOS DE GESTIÓN" sheetId="2" r:id="rId2"/>
  </sheets>
  <externalReferences>
    <externalReference r:id="rId3"/>
    <externalReference r:id="rId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86" i="2" l="1"/>
  <c r="AB85" i="2"/>
  <c r="AB84" i="2"/>
  <c r="AN83" i="2"/>
  <c r="AF83" i="2"/>
  <c r="AB83" i="2"/>
  <c r="R83" i="2"/>
  <c r="AB82" i="2"/>
  <c r="AB81" i="2"/>
  <c r="AB80" i="2"/>
  <c r="AN79" i="2"/>
  <c r="AF79" i="2"/>
  <c r="AB79" i="2"/>
  <c r="R79" i="2"/>
  <c r="AB78" i="2"/>
  <c r="AB77" i="2"/>
  <c r="AB76" i="2"/>
  <c r="AN75" i="2"/>
  <c r="AF75" i="2"/>
  <c r="AB75" i="2"/>
  <c r="R75" i="2"/>
  <c r="AB74" i="2"/>
  <c r="AB73" i="2"/>
  <c r="AB72" i="2"/>
  <c r="AB71" i="2"/>
  <c r="AN70" i="2"/>
  <c r="AF70" i="2"/>
  <c r="AB70" i="2"/>
  <c r="R70" i="2"/>
  <c r="AB69" i="2"/>
  <c r="AB68" i="2"/>
  <c r="AF67" i="2"/>
  <c r="AB67" i="2"/>
  <c r="R67" i="2"/>
  <c r="AB66" i="2"/>
  <c r="AB65" i="2"/>
  <c r="AN64" i="2"/>
  <c r="AF64" i="2"/>
  <c r="AB64" i="2"/>
  <c r="R64" i="2"/>
  <c r="AB63" i="2"/>
  <c r="AB62" i="2"/>
  <c r="AB61" i="2"/>
  <c r="AB60" i="2"/>
  <c r="AN59" i="2"/>
  <c r="AF59" i="2"/>
  <c r="AB59" i="2"/>
  <c r="R59" i="2"/>
  <c r="AB58" i="2"/>
  <c r="AB57" i="2"/>
  <c r="AB56" i="2"/>
  <c r="AB55" i="2"/>
  <c r="AN54" i="2"/>
  <c r="AF54" i="2"/>
  <c r="AB54" i="2"/>
  <c r="R54" i="2"/>
  <c r="AB53" i="2"/>
  <c r="AB52" i="2"/>
  <c r="AB51" i="2"/>
  <c r="AB50" i="2"/>
  <c r="AB49" i="2"/>
  <c r="AN48" i="2"/>
  <c r="AF48" i="2"/>
  <c r="AB48" i="2"/>
  <c r="R48" i="2"/>
  <c r="AB47" i="2"/>
  <c r="AB46" i="2"/>
  <c r="AB45" i="2"/>
  <c r="AN44" i="2"/>
  <c r="AF44" i="2"/>
  <c r="AB44" i="2"/>
  <c r="R44" i="2"/>
  <c r="AB43" i="2"/>
  <c r="AB42" i="2"/>
  <c r="AB41" i="2"/>
  <c r="AB40" i="2"/>
  <c r="AB39" i="2"/>
  <c r="AN38" i="2"/>
  <c r="AF38" i="2"/>
  <c r="AB38" i="2"/>
  <c r="R38" i="2"/>
  <c r="AB36" i="2"/>
  <c r="AB35" i="2"/>
  <c r="AN34" i="2"/>
  <c r="AF34" i="2"/>
  <c r="AB34" i="2"/>
  <c r="R34" i="2"/>
  <c r="AB33" i="2"/>
  <c r="AB32" i="2"/>
  <c r="AB31" i="2"/>
  <c r="AB30" i="2"/>
  <c r="AN29" i="2"/>
  <c r="AF29" i="2"/>
  <c r="AB29" i="2"/>
  <c r="R29" i="2"/>
  <c r="AN27" i="2"/>
  <c r="AF27" i="2"/>
  <c r="R27" i="2"/>
  <c r="AN24" i="2"/>
  <c r="AF24" i="2"/>
  <c r="R24" i="2"/>
  <c r="AB23" i="2"/>
  <c r="AN21" i="2"/>
  <c r="AF21" i="2"/>
  <c r="R21" i="2"/>
  <c r="AB20" i="2"/>
  <c r="AB19" i="2"/>
  <c r="AN18" i="2"/>
  <c r="AF18" i="2"/>
  <c r="AB18" i="2"/>
  <c r="R18" i="2"/>
  <c r="AB17" i="2"/>
  <c r="AB16" i="2"/>
  <c r="AB15" i="2"/>
  <c r="AN14" i="2"/>
  <c r="AF14" i="2"/>
  <c r="AB14" i="2"/>
  <c r="R14" i="2"/>
  <c r="AB13" i="2"/>
  <c r="AB12" i="2"/>
  <c r="AB11" i="2"/>
  <c r="AB10" i="2"/>
  <c r="AN9" i="2"/>
  <c r="AF9" i="2"/>
  <c r="AB9" i="2"/>
  <c r="R9" i="2"/>
  <c r="AU25" i="1" l="1"/>
  <c r="AK25" i="1"/>
  <c r="AH25" i="1"/>
  <c r="AY24" i="1"/>
  <c r="AU24" i="1"/>
  <c r="AK24" i="1"/>
  <c r="AH24" i="1"/>
  <c r="AY23" i="1"/>
  <c r="AU23" i="1"/>
  <c r="AK23" i="1"/>
  <c r="AH23" i="1"/>
  <c r="AU22" i="1"/>
  <c r="BG21" i="1"/>
  <c r="AY21" i="1"/>
  <c r="AU21" i="1"/>
  <c r="AK21" i="1"/>
  <c r="AH21" i="1"/>
  <c r="AU20" i="1"/>
  <c r="AU19" i="1"/>
  <c r="AU18" i="1"/>
  <c r="AY17" i="1"/>
  <c r="AU17" i="1"/>
  <c r="AK17" i="1"/>
  <c r="AU16" i="1"/>
  <c r="AU15" i="1"/>
  <c r="AY14" i="1"/>
  <c r="AU14" i="1"/>
  <c r="AH14" i="1"/>
  <c r="AU13" i="1"/>
  <c r="BG12" i="1"/>
  <c r="AY12" i="1"/>
  <c r="AU12" i="1"/>
  <c r="AK12" i="1"/>
  <c r="AI12" i="1"/>
  <c r="AH12" i="1"/>
  <c r="BG10" i="1"/>
  <c r="AY10" i="1"/>
  <c r="AK10" i="1"/>
  <c r="AH10" i="1"/>
  <c r="AI10" i="1" s="1"/>
  <c r="AU9" i="1"/>
  <c r="BG8" i="1"/>
  <c r="AY8" i="1"/>
  <c r="AU8" i="1"/>
  <c r="AK8" i="1"/>
  <c r="AH8" i="1"/>
  <c r="AI8" i="1" s="1"/>
</calcChain>
</file>

<file path=xl/comments1.xml><?xml version="1.0" encoding="utf-8"?>
<comments xmlns="http://schemas.openxmlformats.org/spreadsheetml/2006/main">
  <authors>
    <author>William Hernan Otalora Cabanzo</author>
    <author>-user</author>
  </authors>
  <commentList>
    <comment ref="BH5" authorId="0" shapeId="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I5" authorId="0" shapeId="0">
      <text>
        <r>
          <rPr>
            <b/>
            <sz val="9"/>
            <color indexed="81"/>
            <rFont val="Tahoma"/>
            <family val="2"/>
          </rPr>
          <t>OAP:</t>
        </r>
        <r>
          <rPr>
            <sz val="9"/>
            <color indexed="81"/>
            <rFont val="Tahoma"/>
            <family val="2"/>
          </rPr>
          <t xml:space="preserve">
Seleccionar de acuedo a la política de tratamiento del riesgo del MEN
</t>
        </r>
      </text>
    </comment>
    <comment ref="B6" authorId="1" shapeId="0">
      <text>
        <r>
          <rPr>
            <b/>
            <sz val="9"/>
            <color indexed="81"/>
            <rFont val="Tahoma"/>
            <family val="2"/>
          </rPr>
          <t>OAP:</t>
        </r>
        <r>
          <rPr>
            <sz val="9"/>
            <color indexed="81"/>
            <rFont val="Tahoma"/>
            <family val="2"/>
          </rPr>
          <t xml:space="preserve">
Registrar el objetivo del Proceso</t>
        </r>
      </text>
    </comment>
    <comment ref="C6" authorId="0" shapeId="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text>
        <r>
          <rPr>
            <b/>
            <sz val="9"/>
            <color indexed="81"/>
            <rFont val="Tahoma"/>
            <family val="2"/>
          </rPr>
          <t>OAP:</t>
        </r>
        <r>
          <rPr>
            <sz val="9"/>
            <color indexed="81"/>
            <rFont val="Tahoma"/>
            <family val="2"/>
          </rPr>
          <t xml:space="preserve">
Seleccione de acuerdo con el contexto al cual pertenece la causa
</t>
        </r>
      </text>
    </comment>
    <comment ref="G6" authorId="0" shapeId="0">
      <text>
        <r>
          <rPr>
            <b/>
            <sz val="11"/>
            <color indexed="81"/>
            <rFont val="Tahoma"/>
            <family val="2"/>
          </rPr>
          <t>OAP:</t>
        </r>
        <r>
          <rPr>
            <sz val="11"/>
            <color indexed="81"/>
            <rFont val="Tahoma"/>
            <family val="2"/>
          </rPr>
          <t xml:space="preserve">
Appica para Riesgos de Seguridad Digital, Ejemplo:
- base de datos SIMAT
- Base de datos de nómina</t>
        </r>
      </text>
    </comment>
    <comment ref="K6" authorId="0" shapeId="0">
      <text>
        <r>
          <rPr>
            <b/>
            <sz val="11"/>
            <color indexed="81"/>
            <rFont val="Tahoma"/>
            <family val="2"/>
          </rPr>
          <t>OAP:</t>
        </r>
        <r>
          <rPr>
            <sz val="11"/>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L6" authorId="1" shapeId="0">
      <text>
        <r>
          <rPr>
            <sz val="8"/>
            <color indexed="81"/>
            <rFont val="Tahoma"/>
            <family val="2"/>
          </rPr>
          <t>OAP: Enuncie las consecuencias más importantes de la materialización del riesgo.
¿que pasa si se materializa el riesgo?</t>
        </r>
      </text>
    </comment>
    <comment ref="AL6" authorId="0" shapeId="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text>
        <r>
          <rPr>
            <b/>
            <sz val="9"/>
            <color indexed="81"/>
            <rFont val="Tahoma"/>
            <family val="2"/>
          </rPr>
          <t>OAP:</t>
        </r>
        <r>
          <rPr>
            <sz val="9"/>
            <color indexed="81"/>
            <rFont val="Tahoma"/>
            <family val="2"/>
          </rPr>
          <t xml:space="preserve">
Seleccionar
</t>
        </r>
      </text>
    </comment>
    <comment ref="AN6" authorId="0" shapeId="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text>
        <r>
          <rPr>
            <sz val="9"/>
            <color indexed="81"/>
            <rFont val="Tahoma"/>
            <family val="2"/>
          </rPr>
          <t>OAP
Dato automático.
Calcula el promedio para los controles</t>
        </r>
      </text>
    </comment>
    <comment ref="AZ6" authorId="0" shapeId="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A6" authorId="0" shapeId="0">
      <text>
        <r>
          <rPr>
            <b/>
            <sz val="11"/>
            <color indexed="81"/>
            <rFont val="Tahoma"/>
            <family val="2"/>
          </rPr>
          <t>OAP:</t>
        </r>
        <r>
          <rPr>
            <sz val="11"/>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text>
        <r>
          <rPr>
            <b/>
            <sz val="9"/>
            <color indexed="81"/>
            <rFont val="Tahoma"/>
            <family val="2"/>
          </rPr>
          <t>OAP:</t>
        </r>
        <r>
          <rPr>
            <sz val="9"/>
            <color indexed="81"/>
            <rFont val="Tahoma"/>
            <family val="2"/>
          </rPr>
          <t xml:space="preserve">
Seleccione  el número de acuerdo al número de la probabilidad</t>
        </r>
      </text>
    </comment>
    <comment ref="O7" authorId="0" shapeId="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J7" authorId="0" shapeId="0">
      <text>
        <r>
          <rPr>
            <b/>
            <sz val="9"/>
            <color indexed="81"/>
            <rFont val="Tahoma"/>
            <family val="2"/>
          </rPr>
          <t>OAP:</t>
        </r>
        <r>
          <rPr>
            <sz val="9"/>
            <color indexed="81"/>
            <rFont val="Tahoma"/>
            <family val="2"/>
          </rPr>
          <t xml:space="preserve">
Seleccione de acuerdo al número del impacto</t>
        </r>
      </text>
    </comment>
    <comment ref="AK7" authorId="0" shapeId="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D7" authorId="0" shapeId="0">
      <text>
        <r>
          <rPr>
            <b/>
            <sz val="9"/>
            <color indexed="81"/>
            <rFont val="Tahoma"/>
            <family val="2"/>
          </rPr>
          <t>OAP:</t>
        </r>
        <r>
          <rPr>
            <sz val="9"/>
            <color indexed="81"/>
            <rFont val="Tahoma"/>
            <family val="2"/>
          </rPr>
          <t xml:space="preserve">
Seleccionar de acuerdo al número de la probabilidad</t>
        </r>
      </text>
    </comment>
    <comment ref="BE7" authorId="0" shapeId="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text>
        <r>
          <rPr>
            <b/>
            <sz val="9"/>
            <color indexed="81"/>
            <rFont val="Tahoma"/>
            <family val="2"/>
          </rPr>
          <t>OAP:</t>
        </r>
        <r>
          <rPr>
            <sz val="9"/>
            <color indexed="81"/>
            <rFont val="Tahoma"/>
            <family val="2"/>
          </rPr>
          <t xml:space="preserve">
Seleccionar de acuerdo al número del impacto</t>
        </r>
      </text>
    </comment>
    <comment ref="BG7" authorId="0" shapeId="0">
      <text>
        <r>
          <rPr>
            <b/>
            <sz val="9"/>
            <color indexed="81"/>
            <rFont val="Tahoma"/>
            <family val="2"/>
          </rPr>
          <t xml:space="preserve">OAP: </t>
        </r>
        <r>
          <rPr>
            <sz val="9"/>
            <color indexed="81"/>
            <rFont val="Tahoma"/>
            <family val="2"/>
          </rPr>
          <t xml:space="preserve">Resultado es automático
</t>
        </r>
      </text>
    </comment>
    <comment ref="BJ7" authorId="0" shapeId="0">
      <text>
        <r>
          <rPr>
            <b/>
            <sz val="9"/>
            <color indexed="81"/>
            <rFont val="Tahoma"/>
            <family val="2"/>
          </rPr>
          <t>OAP:</t>
        </r>
        <r>
          <rPr>
            <sz val="9"/>
            <color indexed="81"/>
            <rFont val="Tahoma"/>
            <family val="2"/>
          </rPr>
          <t xml:space="preserve">
Definir fechas inicial y final de la actividad</t>
        </r>
      </text>
    </comment>
    <comment ref="BL7" authorId="0" shapeId="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List>
</comments>
</file>

<file path=xl/comments2.xml><?xml version="1.0" encoding="utf-8"?>
<comments xmlns="http://schemas.openxmlformats.org/spreadsheetml/2006/main">
  <authors>
    <author>William Hernan Otalora Cabanzo</author>
    <author>-user</author>
  </authors>
  <commentList>
    <comment ref="AO5" authorId="0" shapeId="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P5" authorId="0" shapeId="0">
      <text>
        <r>
          <rPr>
            <b/>
            <sz val="9"/>
            <color indexed="81"/>
            <rFont val="Tahoma"/>
            <family val="2"/>
          </rPr>
          <t>OAP:</t>
        </r>
        <r>
          <rPr>
            <sz val="9"/>
            <color indexed="81"/>
            <rFont val="Tahoma"/>
            <family val="2"/>
          </rPr>
          <t xml:space="preserve">
Seleccionar de acuerdo a la política de tratamiento del riesgo 
</t>
        </r>
      </text>
    </comment>
    <comment ref="B6" authorId="1" shapeId="0">
      <text>
        <r>
          <rPr>
            <b/>
            <sz val="9"/>
            <color indexed="81"/>
            <rFont val="Tahoma"/>
            <family val="2"/>
          </rPr>
          <t>OAP:</t>
        </r>
        <r>
          <rPr>
            <sz val="9"/>
            <color indexed="81"/>
            <rFont val="Tahoma"/>
            <family val="2"/>
          </rPr>
          <t xml:space="preserve">
Registrar el objetivo del Proceso</t>
        </r>
      </text>
    </comment>
    <comment ref="C6" authorId="0" shapeId="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text>
        <r>
          <rPr>
            <b/>
            <sz val="9"/>
            <color indexed="81"/>
            <rFont val="Tahoma"/>
            <family val="2"/>
          </rPr>
          <t>OAP:</t>
        </r>
        <r>
          <rPr>
            <sz val="9"/>
            <color indexed="81"/>
            <rFont val="Tahoma"/>
            <family val="2"/>
          </rPr>
          <t xml:space="preserve">
Seleccione de acuerdo con el contexto al cual pertenece la causa
</t>
        </r>
      </text>
    </comment>
    <comment ref="G6" authorId="0" shapeId="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6" authorId="0" shapeId="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6" authorId="1" shapeId="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S7" authorId="0" shapeId="0">
      <text>
        <r>
          <rPr>
            <b/>
            <sz val="9"/>
            <color indexed="81"/>
            <rFont val="Tahoma"/>
            <family val="2"/>
          </rPr>
          <t>OAP:</t>
        </r>
        <r>
          <rPr>
            <sz val="9"/>
            <color indexed="81"/>
            <rFont val="Tahoma"/>
            <family val="2"/>
          </rPr>
          <t xml:space="preserve">
Si el riesgo tiene más controles, adicionar líneas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T7" authorId="0" shapeId="0">
      <text>
        <r>
          <rPr>
            <b/>
            <sz val="9"/>
            <color indexed="81"/>
            <rFont val="Tahoma"/>
            <family val="2"/>
          </rPr>
          <t>OAP:</t>
        </r>
        <r>
          <rPr>
            <sz val="9"/>
            <color indexed="81"/>
            <rFont val="Tahoma"/>
            <family val="2"/>
          </rPr>
          <t xml:space="preserve">
Seleccionar
</t>
        </r>
      </text>
    </comment>
    <comment ref="AF7" authorId="0" shapeId="0">
      <text>
        <r>
          <rPr>
            <b/>
            <sz val="9"/>
            <color indexed="81"/>
            <rFont val="Tahoma"/>
            <family val="2"/>
          </rPr>
          <t>OAP:</t>
        </r>
        <r>
          <rPr>
            <sz val="9"/>
            <color indexed="81"/>
            <rFont val="Tahoma"/>
            <family val="2"/>
          </rPr>
          <t xml:space="preserve">
Dato automático.
Calcula el promedio para los controles</t>
        </r>
      </text>
    </comment>
    <comment ref="AG7" authorId="0" shapeId="0">
      <text>
        <r>
          <rPr>
            <b/>
            <sz val="9"/>
            <color indexed="81"/>
            <rFont val="Tahoma"/>
            <family val="2"/>
          </rPr>
          <t>William Hernán Otalora Cabanzo:</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AH7" authorId="0" shapeId="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8" authorId="0" shapeId="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8" authorId="0" shapeId="0">
      <text>
        <r>
          <rPr>
            <b/>
            <sz val="9"/>
            <color indexed="81"/>
            <rFont val="Tahoma"/>
            <family val="2"/>
          </rPr>
          <t>OAP:</t>
        </r>
        <r>
          <rPr>
            <sz val="9"/>
            <color indexed="81"/>
            <rFont val="Tahoma"/>
            <family val="2"/>
          </rPr>
          <t xml:space="preserve">
Seleccione  el número de acuerdo al número de la probabilidad</t>
        </r>
      </text>
    </comment>
    <comment ref="O8" authorId="0" shapeId="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 del listado de acuerdo si es de proceso o de seguridad digital.</t>
        </r>
      </text>
    </comment>
    <comment ref="P8" authorId="0" shapeId="0">
      <text>
        <r>
          <rPr>
            <b/>
            <sz val="9"/>
            <color indexed="81"/>
            <rFont val="Tahoma"/>
            <family val="2"/>
          </rPr>
          <t>OAP:</t>
        </r>
        <r>
          <rPr>
            <sz val="9"/>
            <color indexed="81"/>
            <rFont val="Tahoma"/>
            <family val="2"/>
          </rPr>
          <t xml:space="preserve">
seleccione de acuerdo a la escala de tipo de impacto</t>
        </r>
      </text>
    </comment>
    <comment ref="Q8" authorId="0" shapeId="0">
      <text>
        <r>
          <rPr>
            <b/>
            <sz val="9"/>
            <color indexed="81"/>
            <rFont val="Tahoma"/>
            <family val="2"/>
          </rPr>
          <t>OAP:</t>
        </r>
        <r>
          <rPr>
            <sz val="9"/>
            <color indexed="81"/>
            <rFont val="Tahoma"/>
            <family val="2"/>
          </rPr>
          <t xml:space="preserve">
Seleccione de acuerdo al número del impacto</t>
        </r>
      </text>
    </comment>
    <comment ref="R8" authorId="0" shapeId="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U8" authorId="0" shapeId="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J8" authorId="0" shapeId="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AK8" authorId="0" shapeId="0">
      <text>
        <r>
          <rPr>
            <b/>
            <sz val="9"/>
            <color indexed="81"/>
            <rFont val="Tahoma"/>
            <family val="2"/>
          </rPr>
          <t>OAP:</t>
        </r>
        <r>
          <rPr>
            <sz val="9"/>
            <color indexed="81"/>
            <rFont val="Tahoma"/>
            <family val="2"/>
          </rPr>
          <t xml:space="preserve">
Seleccionar de acuerdo al número de la probabilidad</t>
        </r>
      </text>
    </comment>
    <comment ref="AL8" authorId="0" shapeId="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M8" authorId="0" shapeId="0">
      <text>
        <r>
          <rPr>
            <b/>
            <sz val="9"/>
            <color indexed="81"/>
            <rFont val="Tahoma"/>
            <family val="2"/>
          </rPr>
          <t>OAP:</t>
        </r>
        <r>
          <rPr>
            <sz val="9"/>
            <color indexed="81"/>
            <rFont val="Tahoma"/>
            <family val="2"/>
          </rPr>
          <t xml:space="preserve">
Seleccionar de acuerdo al número del impacto</t>
        </r>
      </text>
    </comment>
    <comment ref="AN8" authorId="0" shapeId="0">
      <text>
        <r>
          <rPr>
            <b/>
            <sz val="9"/>
            <color indexed="81"/>
            <rFont val="Tahoma"/>
            <family val="2"/>
          </rPr>
          <t>OAP:</t>
        </r>
        <r>
          <rPr>
            <sz val="9"/>
            <color indexed="81"/>
            <rFont val="Tahoma"/>
            <family val="2"/>
          </rPr>
          <t xml:space="preserve">
Resultado es automático
</t>
        </r>
      </text>
    </comment>
    <comment ref="AQ8" authorId="0" shapeId="0">
      <text>
        <r>
          <rPr>
            <b/>
            <sz val="9"/>
            <color indexed="81"/>
            <rFont val="Tahoma"/>
            <family val="2"/>
          </rPr>
          <t>OAP:</t>
        </r>
        <r>
          <rPr>
            <sz val="9"/>
            <color indexed="81"/>
            <rFont val="Tahoma"/>
            <family val="2"/>
          </rPr>
          <t xml:space="preserve">
Definir fechas inicial y final de la actividad</t>
        </r>
      </text>
    </comment>
    <comment ref="AS8" authorId="0" shapeId="0">
      <text>
        <r>
          <rPr>
            <b/>
            <sz val="9"/>
            <color indexed="81"/>
            <rFont val="Tahoma"/>
            <family val="2"/>
          </rPr>
          <t>OAP:</t>
        </r>
        <r>
          <rPr>
            <sz val="9"/>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U8" authorId="0" shapeId="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V8" authorId="0" shapeId="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riesgos
((# de casos de desabastecimiento presentados periodo actual - # de casos de desabastecimiento presentados periodo anterior) / # de casos de desabastecimiento presentados periodo anterior) x 100</t>
        </r>
      </text>
    </comment>
  </commentList>
</comments>
</file>

<file path=xl/sharedStrings.xml><?xml version="1.0" encoding="utf-8"?>
<sst xmlns="http://schemas.openxmlformats.org/spreadsheetml/2006/main" count="1967" uniqueCount="776">
  <si>
    <t>Mapa de riesgos Institucional</t>
  </si>
  <si>
    <t>Código:DG-100-FM-284</t>
  </si>
  <si>
    <t>Versión:4</t>
  </si>
  <si>
    <t>Proceso: Direccionamiento Estratégico</t>
  </si>
  <si>
    <t>Vigencia: 18/10/2019</t>
  </si>
  <si>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</si>
  <si>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</si>
  <si>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</si>
  <si>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</si>
  <si>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</si>
  <si>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</si>
  <si>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</si>
  <si>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</si>
  <si>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</si>
  <si>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</si>
  <si>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</si>
  <si>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</si>
  <si>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</si>
  <si>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</si>
  <si>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</si>
  <si>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ANALISIS DE RIESGO INHERENTE</t>
  </si>
  <si>
    <t>Controles Existentes</t>
  </si>
  <si>
    <t>Tipo de Control</t>
  </si>
  <si>
    <t>15 asignado</t>
  </si>
  <si>
    <t>15 adecuado</t>
  </si>
  <si>
    <t>15  oportuna</t>
  </si>
  <si>
    <t>15 prevenir 
10  detectar</t>
  </si>
  <si>
    <t>15 confiable</t>
  </si>
  <si>
    <t>15 se investiga y resuelve</t>
  </si>
  <si>
    <t>10 completa
5 incompleta</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</si>
  <si>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</si>
  <si>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</si>
  <si>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</si>
  <si>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</si>
  <si>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</si>
  <si>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</si>
  <si>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</si>
  <si>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</si>
  <si>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</si>
  <si>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Contexto
Externo</t>
  </si>
  <si>
    <t>Contexto
Interno</t>
  </si>
  <si>
    <t>Contexto de proceso</t>
  </si>
  <si>
    <t>Probabilidad</t>
  </si>
  <si>
    <t>Calificación Probabilidad</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</si>
  <si>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</si>
  <si>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</si>
  <si>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</si>
  <si>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</si>
  <si>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</si>
  <si>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</si>
  <si>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</si>
  <si>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</si>
  <si>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</si>
  <si>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</si>
  <si>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</si>
  <si>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</si>
  <si>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</si>
  <si>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</si>
  <si>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</si>
  <si>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</si>
  <si>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</si>
  <si>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</si>
  <si>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</si>
  <si>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</si>
  <si>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Impacto</t>
  </si>
  <si>
    <t>Calificación Impacto</t>
  </si>
  <si>
    <t>Zona de Riesgo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</si>
  <si>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</si>
  <si>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</si>
  <si>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</si>
  <si>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</si>
  <si>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</si>
  <si>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</si>
  <si>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</si>
  <si>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Nueva calificación de Probabilidad</t>
  </si>
  <si>
    <t>Nueva calificación de Impacto</t>
  </si>
  <si>
    <t>Fecha Inicial</t>
  </si>
  <si>
    <t>Fecha final</t>
  </si>
  <si>
    <t>Actividad</t>
  </si>
  <si>
    <t>Responsable / Actividad</t>
  </si>
  <si>
    <t>Soporte / Registro</t>
  </si>
  <si>
    <t>Indicador</t>
  </si>
  <si>
    <t>Direccionamiento Estratégico</t>
  </si>
  <si>
    <t>Gestionar las políticas institucionales, los planes y proyectos para la inclusión social de la población con discapacidad visual.</t>
  </si>
  <si>
    <t xml:space="preserve">Planteamiento de actividades que no esten relacionadas con los objetivos estratégicos, originando una ejecución de recursos inadecuada.
</t>
  </si>
  <si>
    <t>N.A.</t>
  </si>
  <si>
    <t>Estratégicos</t>
  </si>
  <si>
    <t>Procedimientos asociados</t>
  </si>
  <si>
    <t>No aplica</t>
  </si>
  <si>
    <t>R1</t>
  </si>
  <si>
    <t>Direccionar la formulación y/o seguimiento del plan de acción o del plan de adquisiciones de manera que responda a intereses particulares</t>
  </si>
  <si>
    <t>Corrupción</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</si>
  <si>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</si>
  <si>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2. Improbable</t>
  </si>
  <si>
    <t xml:space="preserve">Reuniones con los líderes de proceso con quienes se define el presupuesto, las actividades de los planes y las metas de los proyectos de inversión
</t>
  </si>
  <si>
    <t>Preventivo</t>
  </si>
  <si>
    <t>Fuerte</t>
  </si>
  <si>
    <t>Directamente</t>
  </si>
  <si>
    <t>No disminuye</t>
  </si>
  <si>
    <t>1. Rara vez</t>
  </si>
  <si>
    <t>5. Catastrófico</t>
  </si>
  <si>
    <t>Ajustar los planes de acuerdo con las observaciones a las inconsistencias identificadas, si se encuentra en ejecución</t>
  </si>
  <si>
    <t>Reducir el riesgo</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</si>
  <si>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</si>
  <si>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</si>
  <si>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</si>
  <si>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</si>
  <si>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</si>
  <si>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Jefe Oficina Asesora de Planeación</t>
  </si>
  <si>
    <t xml:space="preserve">Ausencia o inadecuado seguimiento a los planes y institucionales por consiguiente a los proyectos de inversión
</t>
  </si>
  <si>
    <t xml:space="preserve">Seguimiento a la ejecución del Plan de Adquisiciones 
Seguimiento mensual del plan de acción anual 
Reportes mensuales aplicativo SPI </t>
  </si>
  <si>
    <t>Marzo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</si>
  <si>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</si>
  <si>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</si>
  <si>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</si>
  <si>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 xml:space="preserve">Número de seguimientos Plan de Acción
Número de reuniones realizadas 
Número de circulares elaboradas
Número de reportes aplicativo SPI  del  seguimientos a proyectos de inversión </t>
  </si>
  <si>
    <t>Gestión Contractual</t>
  </si>
  <si>
    <t>Aplicar los procedimientos legales para contratar bienes, servicios y obras con el fin de satisfacer las necesidades del Instituto</t>
  </si>
  <si>
    <t xml:space="preserve">Alianzas  por parte de los Directivos, Funcionarios y/o contratistas que intervienen en la estructuración y elaboración de estudios previos para favorecer un tercero. </t>
  </si>
  <si>
    <t>Personal</t>
  </si>
  <si>
    <t>R2</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</si>
  <si>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</si>
  <si>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</si>
  <si>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Seguimiento ejecución plan de adquisiciones
Guía Procedimiento Contractual Colombia Compra Eficiente, Manuales, Procedimientos y Formatos del Sistema Integrado de Gestión y  Normatividad vigente</t>
  </si>
  <si>
    <t>Iniciar la investigación disciplinaria, fiscal o remitir a las instancias correspondientes para el proceso penal.</t>
  </si>
  <si>
    <t xml:space="preserve">Seguimiento mensual de los procesos de contratación con líderes de proceso,  coordinadores de grupo y oficina asesora de Planeación </t>
  </si>
  <si>
    <t>Jefe Oficina Asesora de Planeación
Jefe Oficina Asesora Jurídica</t>
  </si>
  <si>
    <t>Actas de Reunión y Listas de asistencia</t>
  </si>
  <si>
    <t xml:space="preserve">Inobservancia o inaplicabilidad de los procedimientos o requisitos legales establecidos para la celebración de contratos. </t>
  </si>
  <si>
    <t>Procesos</t>
  </si>
  <si>
    <t>Junio de 2020</t>
  </si>
  <si>
    <t>Adelantar (2) capacitaciones durante el año 2020, dirigidas a los funcionarios que ejerceran labores de supervisión de los contratos en las diferentes etapas contractuales
Revisión de los procedimientos y requisitos legales establecidos para la celebración de contrato por parte de los servidores públicos que conforman el proceso</t>
  </si>
  <si>
    <t>Oficina asesora Jurídica</t>
  </si>
  <si>
    <t>Número de capacitaciones ejecutadas/Número de capacitaciones planeadas
Número de procedimientos revisados</t>
  </si>
  <si>
    <t>Jefe Oficina Asesora Jurídica</t>
  </si>
  <si>
    <t>Financiero</t>
  </si>
  <si>
    <t xml:space="preserve">Proveer y controlar los recursos presupuestales, financieros y contables para el cumplimiento de los objetivos institucionales. </t>
  </si>
  <si>
    <t xml:space="preserve">Falta de revisión de las solicitudes y expedición de CDP y RP por parte de la Coordinación de Financiera </t>
  </si>
  <si>
    <t>SIIF
WEB SAFI</t>
  </si>
  <si>
    <t>R3</t>
  </si>
  <si>
    <t>Realizar registros de CDPs ó RPs que no estén de acuerdo a las solicitudes realizadas o que no cuenten con autorización del ordenador del gasto con el propósito de beneficiarse personalmente o  a terceros</t>
  </si>
  <si>
    <t>1. Investigaciones disciplinarias; fiscales y/o penales
2. Demandas por parte de contratistas o proveedores
3. Gastos adicionales no contemplados presupuestalmente
4. Generación de hechos cumplidos</t>
  </si>
  <si>
    <t xml:space="preserve">Validación de  las solicitudes y expedición de CDP y RP por parte de la Coordinación de Financiera </t>
  </si>
  <si>
    <t xml:space="preserve">1. Reporte a los organos de control y a la Secretaria de Transparencia.
2.Terminacion unilateral del contrato de prestación de servicios en el caso de los contratistas.
</t>
  </si>
  <si>
    <t>Enero de 2020</t>
  </si>
  <si>
    <t xml:space="preserve">
Revisar el 100% de los soportes  y respectivas autorizaciones para la expedición de los CDP y RP por parte del funcionario con funciones de presupuesto y posteriormente por la coordinación de Financiera 
</t>
  </si>
  <si>
    <t>Coordinadora Administrativa y Financiera</t>
  </si>
  <si>
    <t>Documento CDP
Documento RP</t>
  </si>
  <si>
    <t>Número de CDP y RP revisados</t>
  </si>
  <si>
    <t>Concentración de autoridad o influencia de terceros</t>
  </si>
  <si>
    <t xml:space="preserve">Perfiles de usuario y segregación de funciones en el Sistema de Información Financiera </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</si>
  <si>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</si>
  <si>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</si>
  <si>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</si>
  <si>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</si>
  <si>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</si>
  <si>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Desconocimiento o no aplicación del código de integridad</t>
  </si>
  <si>
    <t>R4</t>
  </si>
  <si>
    <t>Utilizar los recursos (tiquetes aéreos, terrestres, viáticos) destinados para una comisión para beneficio propio o de terceros</t>
  </si>
  <si>
    <t xml:space="preserve">1. Investigaciones disciplinarias; fiscales y/o penales.
2. Afectación de la imagen institucional
</t>
  </si>
  <si>
    <t>3. Posible</t>
  </si>
  <si>
    <t>4.Mayor</t>
  </si>
  <si>
    <t>Extremo</t>
  </si>
  <si>
    <t xml:space="preserve">Código de integridad 
</t>
  </si>
  <si>
    <t>Moderado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</si>
  <si>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</si>
  <si>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</si>
  <si>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</si>
  <si>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</si>
  <si>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</si>
  <si>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Número de servidores  de asistencia técnica que participaron en el curso/Numero total de servidores del proceso</t>
  </si>
  <si>
    <t>Incumplimiento de los procedimientos establecidos para el desarrollo de una comisión</t>
  </si>
  <si>
    <t>1. Procedimientos establecidos dentro del Sistema Integrado de Gestión para el desarrollo de una comisión
2. Revisión y aprobación del plan de trabajo por parte del coordinador de grupo y de subdirección  técnica
3. Revisión y aprobación de la Resolución  de Comisión por parte de Secretaría General y Dirección General</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</si>
  <si>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</si>
  <si>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</si>
  <si>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</si>
  <si>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No se cuenta con un registro de las comisiones realizadas que contenga información  verificada con el proceso Administrativo</t>
  </si>
  <si>
    <t>Excel de las comisiones adelantadas por parte de la Secretaria de Subdirección</t>
  </si>
  <si>
    <t>Detectivo</t>
  </si>
  <si>
    <t>Débil</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</si>
  <si>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</si>
  <si>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</si>
  <si>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</si>
  <si>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</si>
  <si>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Unidades Productivas</t>
  </si>
  <si>
    <t xml:space="preserve">Producir y comercializar material especializado requerido por entidades públicas, privadas, personas ciegas y con baja visión contribuyendo con el acceso a la información de las personas con discapacidad visual.
</t>
  </si>
  <si>
    <t xml:space="preserve">No se cuenta con un registro confiable del dinero que ingresa y permanece en la Tienda producto de las ventas diarias 
</t>
  </si>
  <si>
    <t>WEB SAFI</t>
  </si>
  <si>
    <t>R5</t>
  </si>
  <si>
    <t xml:space="preserve">Hurto, pérdida o uso indebido de recursos de productos de La Tienda INCI, materias primas,  insumos utilizados en el proceso productivo y material o producto terminado de La Imprenta;  para beneficio personal o de terceros
</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</si>
  <si>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</si>
  <si>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Formato de Consignación" del dinero obtenido producto de las ventas diarias en la Tienda para que el  mensajero de la entidad realice la consignación en el banco</t>
  </si>
  <si>
    <t>5. Catstrófico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</si>
  <si>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</si>
  <si>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</si>
  <si>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</si>
  <si>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</si>
  <si>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</si>
  <si>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El proceso de costeo se realiza de forma manual</t>
  </si>
  <si>
    <t>Financieros</t>
  </si>
  <si>
    <t xml:space="preserve">
Información de costos registrada en el formato de orden de producción, el formato de cotización y formato de orden de compra</t>
  </si>
  <si>
    <t>Debil</t>
  </si>
  <si>
    <t>Septiembre de 2020</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</si>
  <si>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</si>
  <si>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</si>
  <si>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</si>
  <si>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 xml:space="preserve"> No existe suficiente espacio en la bodega principal para almacenar los productos terminados de la Imprenta
</t>
  </si>
  <si>
    <t xml:space="preserve">
Inventario mensual de los productos terminados almacenados  en la bodega de la imprenta y conciliación o verificación de diferencias. </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</si>
  <si>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</si>
  <si>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</si>
  <si>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</si>
  <si>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En el momento del traslado de la mercancia de la bodega a la Tienda no existen los suficientes controles para supervisar el número total de los productos que ingresan</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</si>
  <si>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</si>
  <si>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</si>
  <si>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Informática y Tecnología</t>
  </si>
  <si>
    <t>Gestionar  los recursos de las tecnologías de la información y comunicaciones para soportar las operaciones institucionales en un marco de confidencialidad, disponibilidad e integridad de la información mediante la administracion de la plataforma tecnológica institucional y la prestacion del soporte tecnico requerido</t>
  </si>
  <si>
    <t>Accesibilidad a los sistemas de información por parte de personas no autorizadas</t>
  </si>
  <si>
    <t>Bases de datos</t>
  </si>
  <si>
    <t>R6</t>
  </si>
  <si>
    <t>Recibir o solicitar cualquier dádiva o beneficio a nombre propio o de terceros por hurtar, o entregar Información pública reservada o clasificada en la gestión de la plataforma - SGSI</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</si>
  <si>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</si>
  <si>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</si>
  <si>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</si>
  <si>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 xml:space="preserve">Correo electrónico o Comunicación Oficial </t>
  </si>
  <si>
    <t>Número de roles y perfiles definidos de acuerdo con las funciones</t>
  </si>
  <si>
    <t>Falta de verificación de vulnerabilidades de la plataforma TICs</t>
  </si>
  <si>
    <r>
      <t xml:space="preserve">
</t>
    </r>
    <r>
      <rPr>
        <sz val="11"/>
        <rFont val="Calibri"/>
        <family val="2"/>
        <scheme val="minor"/>
      </rPr>
      <t xml:space="preserve">
Política de seguridad y privacidad de  la información de la Entidad</t>
    </r>
  </si>
  <si>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</si>
  <si>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</si>
  <si>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</si>
  <si>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Gestión humana</t>
  </si>
  <si>
    <t>Promover el desarrollo del talento humano mediante acciones que generen un ambiente laboral propicio e impacten positivamente la productividad y mejoren la calidad de la vida laboral.</t>
  </si>
  <si>
    <t>Falta de apropiación y aplicación del procedimiento de situaciones administrativas , el instructivo de selección y provisión de empleos y la normatividad vigente en los procesos de selección</t>
  </si>
  <si>
    <t>R7</t>
  </si>
  <si>
    <t>Posibilidad de recibir o solicitar cualquier dádiva o beneficio a nombre propio o de terceros con el fin alterar los resultados en cualquier etapa de un proceso de selección de talento humano para beneficiar a un candidato que no cumple con  los requisitos</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</si>
  <si>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</si>
  <si>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</si>
  <si>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</si>
  <si>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</si>
  <si>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Coordinadora Gestión Humana</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</si>
  <si>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</si>
  <si>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</si>
  <si>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Debilidad en la parametrización del aplicativo
</t>
  </si>
  <si>
    <t>R8</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</si>
  <si>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</si>
  <si>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</si>
  <si>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</si>
  <si>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</si>
  <si>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Documentar un procedimiento para asegurar que la parametrización del aplicativo se haga de acuerdo a las novedades en la liquidación de la nómina y a la normatividad vigente</t>
  </si>
  <si>
    <t>Coordinadora de Gestión Humana</t>
  </si>
  <si>
    <t>Procedimiento documentado</t>
  </si>
  <si>
    <t>Número de procedimientos documentados</t>
  </si>
  <si>
    <t>Gestión Jurídica</t>
  </si>
  <si>
    <t xml:space="preserve"> Asesorar, asistir y representar al Instituto Nacional para Ciegos en todas las actuaciones judiciales y extra judiciales, procurando el cumplimiento y la aplicación de la normatividad legal vigente.</t>
  </si>
  <si>
    <t>Incumplimiento doloso de los procedimientos establecidos dentro del Sistema Integrado de Gestión y la normatividad Vigente</t>
  </si>
  <si>
    <t>EKOGUI</t>
  </si>
  <si>
    <t>R9</t>
  </si>
  <si>
    <t xml:space="preserve">Recibir o solicitar cualquier dádiva o beneficio a nombre propio o de terceros con el fin de manipular la información o incumplir los términos de los procesos </t>
  </si>
  <si>
    <t>1. Investigaciones disciplinarias; fiscales y/o penales. 
2. Pérdida de credibilidad en la entidad.</t>
  </si>
  <si>
    <t>Procedimientos y documentos del Sistema Integrado de Gestión para la  asesoría, defensa  y Cobro Jurídico de la Entidad</t>
  </si>
  <si>
    <t>Agosto de 2020</t>
  </si>
  <si>
    <r>
      <t>Revisar los documentos y procedimientos del proceso de gestión jurídica que se encuentran en el Sistema Integrado de Gestión y la normatividad vigente</t>
    </r>
    <r>
      <rPr>
        <sz val="11"/>
        <color rgb="FFFF0000"/>
        <rFont val="Arial"/>
        <family val="2"/>
      </rPr>
      <t xml:space="preserve">
</t>
    </r>
  </si>
  <si>
    <t>Procedimientos SIG</t>
  </si>
  <si>
    <t>Número de procedimientos revisados</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</si>
  <si>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</si>
  <si>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</si>
  <si>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 xml:space="preserve">1. Desconocimiento de Código de Etica del Auditor, Estatuto de Auditoría y Código Único Disciplinario.
</t>
  </si>
  <si>
    <t>Legal y Reglamentario</t>
  </si>
  <si>
    <t>Comunicación Interna</t>
  </si>
  <si>
    <t>NA</t>
  </si>
  <si>
    <t>R10</t>
  </si>
  <si>
    <t>Uso indebido de la información por parte del personal de control interno en beneficio personal o de terceros</t>
  </si>
  <si>
    <t>1. Incumplimiento normativo
2. No reportar actos de corrupción a los entes de control.
3. Sanciones disciplinarias.</t>
  </si>
  <si>
    <t>4. Mayor</t>
  </si>
  <si>
    <t xml:space="preserve">1. Estatuto de Auditoria, código de ética del auditor.
</t>
  </si>
  <si>
    <t xml:space="preserve">4. Mayor </t>
  </si>
  <si>
    <t>Alta</t>
  </si>
  <si>
    <t xml:space="preserve">1. Reporte a los Órganos de control y a la Secretaria de Transparencia.
2.Terminacion unilateral del contrato de prestación de servicios en el caso de los contratistas.
3. Inactivación de usuarios y contraseñas utilizadas.
</t>
  </si>
  <si>
    <t>reducir el riesgo</t>
  </si>
  <si>
    <t>1. Socializar el código de ética y estatuto de auditoría al iniciar los contratos de los auditores y dejar registro de ello. Primer cuatrimestre
2. Firma de Acuerdo de confidencialidad en la realizaciòn de los trabajos de auditorìa y seguimiento realizados por el auditor. Segundo cuatrimestre.</t>
  </si>
  <si>
    <t>Asesor de control interno</t>
  </si>
  <si>
    <t xml:space="preserve">Acta socialización. 
</t>
  </si>
  <si>
    <t xml:space="preserve">Código de ética y estatuto de auditoría socializado con los auditores.
</t>
  </si>
  <si>
    <t>Personal vinculado al proceso sin las calidades profesionales y éticas requeridas.</t>
  </si>
  <si>
    <t>Social y Cultural</t>
  </si>
  <si>
    <t xml:space="preserve">Proceso de Selección del personal de control interno por meritocracia </t>
  </si>
  <si>
    <t>1. Documentar el proceso de selección del personal de apoyo de control interno verificando cumplimiento de requisitos, y centificaciones entes de control.</t>
  </si>
  <si>
    <t>Documentos del contrato</t>
  </si>
  <si>
    <t>Contrato firmado con el cumplimiento de requisitos y verificación de certificacioines entes de control</t>
  </si>
  <si>
    <t>Falta de controles en el acceso y uso de la información por parte de los auditores</t>
  </si>
  <si>
    <t>Transversalidad</t>
  </si>
  <si>
    <t>1. Procedimientos de auditoría
2. Asignación de usurios y contraseña para el acceso y uso de la información.
3. Requerimientos de información por canales institucionales por parte del auditor.</t>
  </si>
  <si>
    <t>1.  Aplicar los procedimientos de auditoría en cada ejercicio auditor. 
2. Asignar  usurios y contraseña para el acceso y uso de la información requerida por el auditor.
3. Realizar los requerimientos de información por canales institucionales por parte del auditor.</t>
  </si>
  <si>
    <t>Asesor de control interno y auditores</t>
  </si>
  <si>
    <t>Acuerdo de confiencialidad y de aplicación de herramientas de auditoría suscrigos</t>
  </si>
  <si>
    <t>1. Procedimientos aplicados
2. Usuarios y contraseñas asignados
3. Información solicitada por canales institucionales</t>
  </si>
  <si>
    <t>Brindar espacios que promuevan la inclusión sociocultural de las personas con dv a través de la gestión con entidades publicas y privadas y el desarrollo de talleres que contribuyan con …..</t>
  </si>
  <si>
    <t>Análisis del Riesgo</t>
  </si>
  <si>
    <t>Evaluación  del Riesgo</t>
  </si>
  <si>
    <t>RIESGO INHERENTE</t>
  </si>
  <si>
    <t>¿Existe un responsable asignado a la ejecución
del control?</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</si>
  <si>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</si>
  <si>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</si>
  <si>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</si>
  <si>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Tipo de Impacto</t>
  </si>
  <si>
    <t>Gestionar los planes, políticas y proyectos para la inclusión social de la población con  discapacidad visual</t>
  </si>
  <si>
    <t xml:space="preserve">
Poca apropiación de los instrumentos de planeación y seguimiento de los planes y proyectos institucionales por parte de los procesos</t>
  </si>
  <si>
    <t>Interacciones con otros procesos</t>
  </si>
  <si>
    <t>Incumplimiento de la planeación institucional</t>
  </si>
  <si>
    <t>Estratégico</t>
  </si>
  <si>
    <t>Planes institucionales desactualizados
Inconsistencia entre la planificación y los recursos asociados
Afectación de la imagen institucional</t>
  </si>
  <si>
    <t>5. Credibilidad o imagen / Imagen institucional afectada en el orden nacional o regional por actos o hechos de corrupción comprobados.</t>
  </si>
  <si>
    <t xml:space="preserve">Formulación del plan de acción anual y proyectos con los líderes de proceso y retroalimentación del seguimiento  reportado de los planes
</t>
  </si>
  <si>
    <t>Indirectamente</t>
  </si>
  <si>
    <t>Reunión Comité Institucional de Gestión y Desempeño con líderes de proceso</t>
  </si>
  <si>
    <t>Enero 2020</t>
  </si>
  <si>
    <t>Diciembre 2020</t>
  </si>
  <si>
    <t>Adelantar sensibilización de la importancia del cumplimiento de los planes institucionales formulados</t>
  </si>
  <si>
    <t>Jefe Oficina asesora de planeación</t>
  </si>
  <si>
    <t>Actas de reunión</t>
  </si>
  <si>
    <t>Número de sensibilizaciones realizadas</t>
  </si>
  <si>
    <t xml:space="preserve">Insuficiente claridad para el diseño y actualización de los planes y proyectos institucionales </t>
  </si>
  <si>
    <t>Acompañamiento en el diseño y actualización de los planes y proyectos institucionales</t>
  </si>
  <si>
    <t xml:space="preserve">Adelantar reuniones anuales para acompañar la formulación de los planes institucionales 
Orientar  seguimiento registrado por los proceso de los planes </t>
  </si>
  <si>
    <t>Actas de reunión
Correos electrónicos</t>
  </si>
  <si>
    <t>Número de reuniones
Número de correos electrónicos</t>
  </si>
  <si>
    <t xml:space="preserve">Debilidades en las competencias  específicas del  personal de planeación que realiza el  seguimiento de los planes institucionales </t>
  </si>
  <si>
    <t xml:space="preserve">Participación en las capacitaciones que  fortalezcan las competencias  específicas del  personal de planeación que realiza el  seguimiento de los planes institucionales
</t>
  </si>
  <si>
    <t xml:space="preserve">Participar en capacitaciones que fortalezcan las competencias  específicas del  personal de planeación </t>
  </si>
  <si>
    <t>Correo electrónico
Listado de asistencia</t>
  </si>
  <si>
    <t>Número de capacitaciones  asistidas</t>
  </si>
  <si>
    <t xml:space="preserve">Presencia de eventos catastróficos que dificulten el desarrollo cotidiano de las actividades </t>
  </si>
  <si>
    <t>Ambiental</t>
  </si>
  <si>
    <t xml:space="preserve">Comités Institucional de Gestión y Desempeño reunidos para realizar seguimiento y tomar decisiones frente a los avances y situaciones presentadas </t>
  </si>
  <si>
    <t xml:space="preserve">Definir acciones para avanzar en el cumplimiento de las metas de los planes institucionales por parte del Comité Institucional de Gestión y Desempeño </t>
  </si>
  <si>
    <t>1 Acta con las acciones definidas</t>
  </si>
  <si>
    <t xml:space="preserve">Número de reuniones adelantadas </t>
  </si>
  <si>
    <t>Insuficientes herramientas tecnológicas para el procesamiento, reporte y seguridad de la  información del seguimiento de los planes institucionales</t>
  </si>
  <si>
    <t xml:space="preserve">Seguimiento mensual del los planes en Excel y proyectos institucionales en SPI </t>
  </si>
  <si>
    <t xml:space="preserve">Adquirir software para el procesamiento, reporte y seguridad de la  información del seguimiento de los planes institucionales
</t>
  </si>
  <si>
    <t>Contrato en ejecución
 informe de supervisión</t>
  </si>
  <si>
    <t>Software adquirido</t>
  </si>
  <si>
    <t>Comunicaciones</t>
  </si>
  <si>
    <t xml:space="preserve"> Desarrollar acciones comunicativas que fortalezcan la cultura organizacional, la imagen corporativa de la Entidad y los procesos de inclusión educativa y sociocultural de la población con discapacidad visual.		</t>
  </si>
  <si>
    <t>Insuficiente suministros para realizar adecuadamente las publicaciones y comunicados</t>
  </si>
  <si>
    <t>Publicación inoportuna de la información</t>
  </si>
  <si>
    <t>Imagen / Reputacional</t>
  </si>
  <si>
    <t>Incumplimiento de la normatividad vigente.
Sanciones Administrativas, Disciplinarias, otras por parte de los entes de control.
Afectación de la imagen institucional</t>
  </si>
  <si>
    <t>4. Credibilidad o imagen / Imagen institucional afectada en el orden nacional o regional por incumplimientos en la prestación del servicio a los usuarios o ciudadanos.</t>
  </si>
  <si>
    <t>Identificación de necesidades y solicitar para incorporar en el Plan de adquisiciones y ejecución del proceso contractual</t>
  </si>
  <si>
    <t xml:space="preserve">Ejecución de una Fe de erratas; y se libera comunicado con la información corregida; </t>
  </si>
  <si>
    <t>Elaborar y hacer seguimiento al cronograma para la actualización de los contenidos de los micrositios de la página web</t>
  </si>
  <si>
    <t>Asesor comunicaciones</t>
  </si>
  <si>
    <t>Cronograma ejecutado</t>
  </si>
  <si>
    <t>Número de contenidos actualizados en los micrositios de la página web</t>
  </si>
  <si>
    <t>Demora en las validaciones y aprobaciones de las comunicaciones a públicas y divulgar</t>
  </si>
  <si>
    <t>Manejo de información conforme al proceso y manuales establecidos</t>
  </si>
  <si>
    <t xml:space="preserve">Actualizar y socializar la estrategia de comunicaciones </t>
  </si>
  <si>
    <t>Documento de Estrategia de comunicaciones
Correo electrónico enviado</t>
  </si>
  <si>
    <t>Número de socializaciones realizadas</t>
  </si>
  <si>
    <t>Insuficiente personal idóneo y comprometido con la gestión institucional</t>
  </si>
  <si>
    <t>Plan de comunicaciones anual</t>
  </si>
  <si>
    <t xml:space="preserve">Formular, ejecutar y hacer seguimiento al  plan de comunicaciones </t>
  </si>
  <si>
    <t>Informe de seguimiento del Plan de comunicaciones</t>
  </si>
  <si>
    <t>Número de acciones cumplidas en el Plan de comunicaciones</t>
  </si>
  <si>
    <t>Dificultades técnicas en las plataformas y aparatos tecnológicos</t>
  </si>
  <si>
    <t>Tecnología</t>
  </si>
  <si>
    <t>Activos de seguridad digital del proceso</t>
  </si>
  <si>
    <t>Redes sociales (Facebook, Twitter, Instagram)
Canal YouTube
Página web
Aplicaciones (Revista y emisora)</t>
  </si>
  <si>
    <t>Cumplimiento de protocolos de generación y administración de contenidos</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</si>
  <si>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</si>
  <si>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</si>
  <si>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Imposibilidad para realización de comisiones por directrices de gobierno a causa de la Pandemia.</t>
  </si>
  <si>
    <t>Incumplimiento de asesorías y asistencias técnicas programadas  por del INCI de manera  presencial.</t>
  </si>
  <si>
    <t>Incumplimiento de metas institucionales
Afectación de la imagen institucional
Instauración de quejas</t>
  </si>
  <si>
    <t>4. Probable</t>
  </si>
  <si>
    <t>4. Incumplimiento en las metas y objetivos institucionales afectando el cumplimiento en las metas de gobierno.</t>
  </si>
  <si>
    <t>Fortalecimiento de estrategias virtuales de llegada a entidades</t>
  </si>
  <si>
    <t>Implementación de asesorías y acompañamiento virtual</t>
  </si>
  <si>
    <t>Diseñar cursos virtuales</t>
  </si>
  <si>
    <t>Coordinadora</t>
  </si>
  <si>
    <t xml:space="preserve"> Documento de cursos virtuales</t>
  </si>
  <si>
    <t>Número de cursos virtuales diseñados</t>
  </si>
  <si>
    <t>Coordinador</t>
  </si>
  <si>
    <t>Dificultades en el relacionamiento con los distintos actores objeto de las asesorías y asistencia técnica.</t>
  </si>
  <si>
    <t>Contacto a través de correos electrónicos y oficios.</t>
  </si>
  <si>
    <t>Socializar contenidos técnicos a través de INCIRadio</t>
  </si>
  <si>
    <t>Acta de reunión</t>
  </si>
  <si>
    <t>Número de programas o capsulas  socializadas</t>
  </si>
  <si>
    <t>Insuficiente Tiempo de dedicación  por las entidades para recibir el asesoramiento</t>
  </si>
  <si>
    <t>Acompañamiento a  las asistencias técnicas ofrecidas</t>
  </si>
  <si>
    <t>Publicar documentos e información en pagina WEB</t>
  </si>
  <si>
    <t>Documento publicado en la web</t>
  </si>
  <si>
    <t>Número de documentos publicados</t>
  </si>
  <si>
    <t xml:space="preserve">
Deficientes condiciones de algunas entidades para recibir la asistencia técnica.
</t>
  </si>
  <si>
    <t>Tecnológico</t>
  </si>
  <si>
    <t xml:space="preserve"> Incumplimiento de la asistencia técnica virtual  por parte del INCI .</t>
  </si>
  <si>
    <t>Información telefónica</t>
  </si>
  <si>
    <t xml:space="preserve">Socializar información a través de redes sociales </t>
  </si>
  <si>
    <t>Falta de compromiso de las entidades para recibir asesoramiento por el  INCI a causa de la pandemia.</t>
  </si>
  <si>
    <t xml:space="preserve">Envió de documentos  por correo electrónico </t>
  </si>
  <si>
    <t>Realizar llamadas telefónicas a entidades y organizaciones</t>
  </si>
  <si>
    <t>Registro de llamadas telefónicas</t>
  </si>
  <si>
    <t>Número de llamadas realizadas</t>
  </si>
  <si>
    <t xml:space="preserve">Enviar correos electrónicos  a entidades y organizaciones </t>
  </si>
  <si>
    <t>Correo electrónico</t>
  </si>
  <si>
    <t>Número de correos electrónicos enviados</t>
  </si>
  <si>
    <t xml:space="preserve">CENTRO CULTURAL </t>
  </si>
  <si>
    <t>Brindar servicios que permitan a las personas con discapacidad visual del  país,  acceder a la información, el conocimiento y a la cultura.</t>
  </si>
  <si>
    <t>Las condiciones generadas por la Pandemia no permiten  el desarrollo de las actividades.</t>
  </si>
  <si>
    <t>Incumplimiento  de los eventos  presenciales  dirigidos por  el centro cultural a entidades publicas, privadas y población en general.</t>
  </si>
  <si>
    <t>Incumplimiento de metas institucionales
Afectación de la imagen institucional
Aumento de quejas</t>
  </si>
  <si>
    <t>Programación virtual alterna</t>
  </si>
  <si>
    <t>Realización de Eventos y talleres  virtuales</t>
  </si>
  <si>
    <t>Definir cronograma de talleres  y eventos la modalidad virtual y hacer seguimiento a este</t>
  </si>
  <si>
    <t xml:space="preserve">Número de talleres  virtuales programadas </t>
  </si>
  <si>
    <t>Poco interés de la población</t>
  </si>
  <si>
    <t>Eventos programados con base en expectativas de la población</t>
  </si>
  <si>
    <t>Definir programación de eventos acorde con expectativas y hacer seguimiento</t>
  </si>
  <si>
    <t>Ejecución de la Programación de eventos</t>
  </si>
  <si>
    <t xml:space="preserve">Número de  eventos programados </t>
  </si>
  <si>
    <t>Convocatorias inadecuadas</t>
  </si>
  <si>
    <t>Comunicación entre procesos</t>
  </si>
  <si>
    <t>Promoción por Inci radio,  redes sociales y pagina Web</t>
  </si>
  <si>
    <t xml:space="preserve">Difundir actividades por diferentes canales </t>
  </si>
  <si>
    <t>Correo electrónico - Publicación en la pagina web</t>
  </si>
  <si>
    <t>Número de actividades difundidas</t>
  </si>
  <si>
    <t>Fallas  en el proveedor de internet  del INCI</t>
  </si>
  <si>
    <t>Imposibilidad para descargar los libros</t>
  </si>
  <si>
    <t xml:space="preserve">Monitoreo diario de servicio de la biblioteca </t>
  </si>
  <si>
    <t xml:space="preserve">Reemplazo inmediato en la plataforma del libro detectado con error _x000D_
</t>
  </si>
  <si>
    <t xml:space="preserve">Explicar al  usuario la situación </t>
  </si>
  <si>
    <t>Número de usuarios atendidos</t>
  </si>
  <si>
    <t>libros subidos a la plataforma con errores</t>
  </si>
  <si>
    <t>Aplicaciones</t>
  </si>
  <si>
    <t>Pruebas aleatorias de libros subidos para verificar  descarga</t>
  </si>
  <si>
    <t>Implementar monitoreo  aleatorio a los libros antes de subir a la plataforma.</t>
  </si>
  <si>
    <t xml:space="preserve">Relación de libros monitoreados mensualmente . </t>
  </si>
  <si>
    <t>Número de libros monitoreados aleatoriamente.</t>
  </si>
  <si>
    <t>UNIDADES PRODUCTIVAS</t>
  </si>
  <si>
    <t xml:space="preserve">Producir y comercializar material especializado requerido por entidades públicas, privadas, personas ciegas y con baja visión contribuyendo con el acceso a la información de las personas con discapacidad visual. </t>
  </si>
  <si>
    <t>Baja calidad de los productos entregados</t>
  </si>
  <si>
    <t>Pérdida de clientes y por consiguiente disminución en los ingresos  de las unidades productivas</t>
  </si>
  <si>
    <t>Cumplimiento</t>
  </si>
  <si>
    <t>Incumplimiento de metas institucionales
Incumplimiento en las entregas a los usuarios
Reprocesos en la producción
Aumento de costos de producción</t>
  </si>
  <si>
    <t>5. Incumplimiento en las metas y objetivos institucionales afectando de forma grave la ejecución presupuestal.</t>
  </si>
  <si>
    <t>Programación anual de producción (SDT-120-FM-321)</t>
  </si>
  <si>
    <t>Realizar comunicado de suspensión del servicio</t>
  </si>
  <si>
    <t>Adquirir software para el costeo</t>
  </si>
  <si>
    <t>Incumplimiento de las condiciones comerciales de entrega y de características de productos</t>
  </si>
  <si>
    <t>Realizar seguimiento al plan de adquisiciones y a la programación anual de producción</t>
  </si>
  <si>
    <t>Seguimiento del plan de adquisiciones y la programación anual</t>
  </si>
  <si>
    <t xml:space="preserve">Número de seguimiento  del plan de adquisiciones </t>
  </si>
  <si>
    <t>Fallas tecnológicas que afecten la prestación del servicio</t>
  </si>
  <si>
    <t>Mantenimientos preventivos</t>
  </si>
  <si>
    <t>Identificar y analizar no conformidades semestralmente</t>
  </si>
  <si>
    <t>Informe de análisis de no conformidades</t>
  </si>
  <si>
    <t>Número de  informes</t>
  </si>
  <si>
    <t>Debilidad en la asesoría prestada</t>
  </si>
  <si>
    <t>Asignación de roles y responsabilidades en el equipo de trabajo de las unidades productivas</t>
  </si>
  <si>
    <t>Elaborar y hacer seguimiento al plan de mercadeo</t>
  </si>
  <si>
    <t>Informe  mensual  plan de mercadeo</t>
  </si>
  <si>
    <t xml:space="preserve">Cantidades de producción </t>
  </si>
  <si>
    <t>Bajo inventario de insumos y materiales requeridos para el desarrollo de las actividades de las unidades productivas</t>
  </si>
  <si>
    <t>Aplicación de inventarios</t>
  </si>
  <si>
    <t>Capacitación a todos los miembros del equipo de las unidades productivas</t>
  </si>
  <si>
    <t>Asistir a capacitaciones y mantenimientos realizados</t>
  </si>
  <si>
    <t xml:space="preserve"> Seguimiento del PIC
Contratos ejecutados</t>
  </si>
  <si>
    <t>Número de capacitaciones asistidas</t>
  </si>
  <si>
    <t>PRODUCCIÓN RADIAL Y AUDIOVISUAL</t>
  </si>
  <si>
    <t>Producir y emitir contenidos radiales sobre los derechos de la población con discapacidad visual, familias y colectivos como apoyo a la asistencia técnica de la Entidad desde una plataforma virtual.</t>
  </si>
  <si>
    <t>Contratación no oportuna del servicio de streaming</t>
  </si>
  <si>
    <t>Suspensión temporal o parcial de la emisión radial.</t>
  </si>
  <si>
    <t xml:space="preserve">Inexistente oferta radial y/o audiovisual
Incumplimiento de metas institucionales
</t>
  </si>
  <si>
    <t>Realizar comunicado de suspensión del servicio radial y/o audiovisual</t>
  </si>
  <si>
    <t>Definir proceso de copias de seguridad para los producción radial y audiovisual</t>
  </si>
  <si>
    <t>Proceso documentado</t>
  </si>
  <si>
    <t>Número de proceso</t>
  </si>
  <si>
    <t>Ataque de agentes externos cibernéticos.</t>
  </si>
  <si>
    <t>Definir y hacer seguimiento al cronograma para la producción de contenidos audiovisuales</t>
  </si>
  <si>
    <t xml:space="preserve">Número de piezas audiovisuales producidas </t>
  </si>
  <si>
    <t>Existe una memoria con la información y es manipulada por un funcionario</t>
  </si>
  <si>
    <t xml:space="preserve">Realizar el seguimiento de los contenidos radiales </t>
  </si>
  <si>
    <t>Número de seguimiento realizados</t>
  </si>
  <si>
    <t>Realizar dos entrenamientos a los colaboradores de la emisora para la realización de programas de la parrilla</t>
  </si>
  <si>
    <t xml:space="preserve"> PIC- Contratos ejecutados</t>
  </si>
  <si>
    <t>GESTIÓN DOCUMENTAL</t>
  </si>
  <si>
    <t>Garantizar una Gestión Documental eficiente y efectiva, durante todo el clico de vida de los documentos.</t>
  </si>
  <si>
    <t>Incumplimiento de controles definidos</t>
  </si>
  <si>
    <t>Inadecuada gestión de la documentación e información de la entidad</t>
  </si>
  <si>
    <t>Operativo</t>
  </si>
  <si>
    <t xml:space="preserve">Pérdida total o parcial de la información institucional ubicada en el archivo central
Sentencias o Actos Administrativos que condenen o sancionen a la Entidad 
</t>
  </si>
  <si>
    <t>Fumigación y limpieza del espacio destinado para el archivo</t>
  </si>
  <si>
    <t xml:space="preserve">Aplicar la normatividad relacionada con la recuperación de documentos perdidos establecida por el Archivo General de la Nación 
En caso de daño se adelantarán las medidas técnicas para la recuperación de la información </t>
  </si>
  <si>
    <t>Elaborar el Cuadro de Clasificación Documental – CCD</t>
  </si>
  <si>
    <t>Responsable Proceso Gestión Documental</t>
  </si>
  <si>
    <t>Documento de Cuadro de Clasificación Documental</t>
  </si>
  <si>
    <t>Cuadro de Clasificación documental realizado</t>
  </si>
  <si>
    <t>Perdida de confidencialidad</t>
  </si>
  <si>
    <t>Registro de los documentos que se prestan</t>
  </si>
  <si>
    <t>Elaborar Tabla de Retención Documental – TRD</t>
  </si>
  <si>
    <t>Tablas de Retención Documental</t>
  </si>
  <si>
    <t>Tablas de retención documental elaborada</t>
  </si>
  <si>
    <t>Lineamientos insuficientes</t>
  </si>
  <si>
    <t>Planilla de control de salida de expediente, para cualquier asunto de trámite.</t>
  </si>
  <si>
    <t>Realizar el inventario Documental de los archivos de gestión correspondiente a cada una de las áreas.</t>
  </si>
  <si>
    <t>Inventario Documental</t>
  </si>
  <si>
    <t>Inventario Documental elaborado</t>
  </si>
  <si>
    <t>Deterioro o pérdida de la documentación del archivo de la entidad.</t>
  </si>
  <si>
    <t>Capacitaciones en gestión secretarial, cuidado y uso de los documentos, aplicación de  TRD</t>
  </si>
  <si>
    <t>Implementar y hacer seguimiento al Plan Institucional de Archivos- PINAR</t>
  </si>
  <si>
    <t>Seguimiento del PINAR</t>
  </si>
  <si>
    <t>Número de seguimientos del PINAR</t>
  </si>
  <si>
    <t xml:space="preserve">Insuficiente personal idóneo </t>
  </si>
  <si>
    <t xml:space="preserve">Inventarios documentales actualizados , Archivos de Gestión </t>
  </si>
  <si>
    <t>Formular, implementar y hacer seguimiento al plan de conservación documental</t>
  </si>
  <si>
    <t>Seguimiento del Plan de Conservación Documental</t>
  </si>
  <si>
    <t>Número de seguimientos del Plan de Conservación Documental</t>
  </si>
  <si>
    <t>Dificultades técnicas en las plataformas</t>
  </si>
  <si>
    <t>ORFEO</t>
  </si>
  <si>
    <t>Modificación no Autorizada</t>
  </si>
  <si>
    <t xml:space="preserve">Asistencia Técnica aplicativo Gestión Documental </t>
  </si>
  <si>
    <t xml:space="preserve">Participar en asistencia técnica del aplicativo de Gestión Documental </t>
  </si>
  <si>
    <t>Listados de asistencia</t>
  </si>
  <si>
    <t>ADMINISTRATIVO</t>
  </si>
  <si>
    <t>Asegurar la adecuada administración de los bienes muebles, inmuebles y de consumo y la prestación de los servicios generales.</t>
  </si>
  <si>
    <t>Recurso humano insuficiente o no calificado</t>
  </si>
  <si>
    <t>Inoportuna gestión e información de los bienes muebles, inmuebles, de consumo y la prestación de servicios</t>
  </si>
  <si>
    <t xml:space="preserve"> 
Perdida de elementos por falta de control
No ejecución de actividades inherentes a la gestión de los inmuebles
Represamiento de elemento en el almacén 
Reprocesos
Inventarios desactualizados con información no confiable
Insuficiencia de espacio en el almacén</t>
  </si>
  <si>
    <t>3. Credibilidad o imagen / Imagen institucional afectada en el orden nacional o regional por retrasos en la prestación del servicio a los usuarios o ciudadanos.</t>
  </si>
  <si>
    <t>3. Moderado</t>
  </si>
  <si>
    <t>Programación anual de cronograma de inventarios</t>
  </si>
  <si>
    <t xml:space="preserve">Plan de depuración, con el equipo de trabajo pertinente, de las diferencias o errores evidenciados en los informes para realizar los ajustes necesarios y lograr información veraz. </t>
  </si>
  <si>
    <t>Formular, implementar y realizar seguimiento trimestral  del Plan de Austeridad</t>
  </si>
  <si>
    <t>Coordinador Proceso financiero y administrativo</t>
  </si>
  <si>
    <t>Plan de Austeridad publicado en la pagina Web</t>
  </si>
  <si>
    <t>Número de seguimientos realizados al Plan de Austeridad</t>
  </si>
  <si>
    <t>Identificación inadecuada de los requerimientos de los procesos</t>
  </si>
  <si>
    <t>Identificación de necesidades, para solicitar incorporar en el Plan de adquisiciones y ejecución del proceso contractual</t>
  </si>
  <si>
    <t xml:space="preserve">Elaborar, implementar y realizar seguimiento trimestral  del cronograma de Inventarios </t>
  </si>
  <si>
    <t>Archivo de Excel reportado a planeación.</t>
  </si>
  <si>
    <t>Número de seguimientos realizados al Cronograma de Inventarios</t>
  </si>
  <si>
    <t>Elementos y bienes dados de baja que permanecen por mucho tiempo en el almacén</t>
  </si>
  <si>
    <t>Diseño del proceso</t>
  </si>
  <si>
    <t xml:space="preserve">
Revisión semestral de los bienes a dar de baja y los que ya están dados de baja para gestionar su salida de la Entidad, a través de lo aprobado  desde el comité de bajas para ordenar la destrucción o destino final de los bienes</t>
  </si>
  <si>
    <t>Asistir a capacitación técnica para el adecuado uso del aplicativo</t>
  </si>
  <si>
    <t>Listado de asistencia</t>
  </si>
  <si>
    <t>Dificultades técnicas en las plataformas de administración de inventarios</t>
  </si>
  <si>
    <t>Plataforma de Inventarios</t>
  </si>
  <si>
    <t>Asistencia técnica externa (contrato servicios)
Seguimiento del cumplimiento de las obligaciones del contratista</t>
  </si>
  <si>
    <t>FINANCIERO</t>
  </si>
  <si>
    <t>Proveer y controlar los recursos presupuestales, financieros y contables para el cumplimiento de los objetivos institucionales.</t>
  </si>
  <si>
    <t>Información inoportuna con incidencia contable por parte de los procesos que generan información económica</t>
  </si>
  <si>
    <t>R11</t>
  </si>
  <si>
    <t>Inconsistencias en la información  financiera en términos de  revelación, pertinencia, confiabilidad y oportunidad</t>
  </si>
  <si>
    <t>Incumplimiento de la normativa vigente.
Sanciones Administrativas, Disciplinarias, otras por parte de los entes de control.
Pérdida de credibilidad y confiabilidad
Reportes de información incompleta o errónea</t>
  </si>
  <si>
    <t>Correos electrónicos solicitando el envío de la información oportunamente a los procesos  de producción y mercadeo social, gestión contractual, gestión humana e inventarios.</t>
  </si>
  <si>
    <t>Elaborar lista de chequeo de cierre contable mensual, trimestral y anual</t>
  </si>
  <si>
    <t>Contador Entidad
Coordinador Proceso financiero y administrativo</t>
  </si>
  <si>
    <t>Lista de chequeo</t>
  </si>
  <si>
    <t>Lista de chequeo elaborada</t>
  </si>
  <si>
    <t xml:space="preserve"> Procedimiento de costeo Insuficiente en la producción de material impreso especializado de la Imprenta</t>
  </si>
  <si>
    <t>Revisión de las remisiones y comprobantes de salida presentadas por el área de Unidades productivas donde se definen los costos de los materiales producidos.
Acompañamiento al grupo de Unidades Productivas en las presentaciones de software de costeo para adquisición.</t>
  </si>
  <si>
    <t xml:space="preserve">Realizar seguimiento al Plan de Adiciones donde se reporta a diario el registro de CDP y RP </t>
  </si>
  <si>
    <t>Técnico con funciones de Presupuesto
Coordinador Proceso financiero y administrativo</t>
  </si>
  <si>
    <t>Plan de Adquisiciones actualizado con el registro</t>
  </si>
  <si>
    <t>Número de seguimientos al Plan de Adquisiciones actualizado con la ejecución presupuestal</t>
  </si>
  <si>
    <t>Insuficiente soportes para la generación de ajustes contables</t>
  </si>
  <si>
    <t>Implementación de archivo físico de comprobantes contables con su respectivo soporte de estricto cumplimiento.</t>
  </si>
  <si>
    <t>Socializar trimestral el seguimiento a la Ejecución Presupuestal para una oportuna toma de decisiones</t>
  </si>
  <si>
    <t>informe de seguimiento de la ejecución presupuestal en la WEB</t>
  </si>
  <si>
    <t>Número de seguimientos a la ejecución presupuestal</t>
  </si>
  <si>
    <t>Incorrecta ejecución presupuestal</t>
  </si>
  <si>
    <t>Económico y Financiero</t>
  </si>
  <si>
    <t xml:space="preserve">Revisión de los soportes para la expedición de CDP y RP para la correcta elaboración.
Cruce entre la ejecución del plan de adquisiciones con la ejecución presupuestal de SIIF para la identificación de posibles errores. </t>
  </si>
  <si>
    <t>Elaborar y publicar trimestralmente el Informe de Ejecución presupuestal</t>
  </si>
  <si>
    <t>Informe de Ejecución presupuestal</t>
  </si>
  <si>
    <t>Errónea asignación de recursos mensuales al PAC</t>
  </si>
  <si>
    <t>Envío correo solicitando a los supervisores de los contratos los pagos a programar.
Consolidación y verificación presupuestal previa a la programación del PAC, para hacer una destinación adecuada de los recursos.</t>
  </si>
  <si>
    <t>Realizar conciliaciones de las cuentas de incapacidades con el proceso de gestión Humana</t>
  </si>
  <si>
    <t>Funcionarios área financiera -Coordinador Proceso financiero y administrativo -Funcionarios recursos Humanos</t>
  </si>
  <si>
    <t>Número de conciliaciones realizadas</t>
  </si>
  <si>
    <t>Dificultades técnicas en SIIF</t>
  </si>
  <si>
    <t>Plataforma SIIF</t>
  </si>
  <si>
    <t>Seguimiento de la falla presentada en las líneas de soporte de SIIF y con los ingenieros de sistemas de la Entidad si es necesario</t>
  </si>
  <si>
    <t>Participar en las capacitaciones de asistencia técnica de SIIF</t>
  </si>
  <si>
    <t>GESTIÓN JURÍDICA</t>
  </si>
  <si>
    <t>Vencimiento inoportuno de términos establecidos en la ley para el tramite de los diferentes recursos</t>
  </si>
  <si>
    <t>R12</t>
  </si>
  <si>
    <t xml:space="preserve">
Recursos, conceptos, Derechos de Petición y respuestas sin tener fundamento jurídico suficiente y/o contestados de forma extemporánea </t>
  </si>
  <si>
    <t>Gerencial</t>
  </si>
  <si>
    <t>Sentencias o Actos Administrativos que condenen o sancionen a la Entidad 
Impacto económico, financiero, daño antijurídico y detrimento patrimonial.
Investigaciones disciplinarias; fiscales y/o penales
Pérdida de credibilidad en la entidad</t>
  </si>
  <si>
    <t>Registro de solicitudes que requieren asistencia jurídica</t>
  </si>
  <si>
    <t xml:space="preserve">Trámite ante Ministerio de Hacienda para adelantar el pago 
Procesos disciplinarios </t>
  </si>
  <si>
    <t>Realizar la sustanciación y apoyo profesional para la defensa jurídica y gestión dentro de los procesos judiciales del INCI en las diferentes jurisdicciones y reportar los avances al subcomité de defensa sectorial del Ministerio Educación Nacional</t>
  </si>
  <si>
    <t>Reportes los avances</t>
  </si>
  <si>
    <t>Número de gestiones jurídicas realizadas</t>
  </si>
  <si>
    <t>Perdida de documentos o expedientes</t>
  </si>
  <si>
    <t>Seguimiento de las demandas, tutelas y requerimiento jurídicos</t>
  </si>
  <si>
    <t>Seguimiento mensuales de los procesos judiciales en el comité de conciliación</t>
  </si>
  <si>
    <t>Informe de seguimiento</t>
  </si>
  <si>
    <t>Número de seguimientos realizados</t>
  </si>
  <si>
    <t xml:space="preserve">Desactualización en la información registrada en el normograma y desconocimiento de la normatividad señalada </t>
  </si>
  <si>
    <t>Responsables del proceso</t>
  </si>
  <si>
    <t>Ejecución del cronograma para promover con los supervisores la gestión para el saneamiento de los 18 comodatos</t>
  </si>
  <si>
    <t>Informe de la ejecución del cronograma</t>
  </si>
  <si>
    <t>Insuficiente personal idóneo y comprometido con la gestión jurídica</t>
  </si>
  <si>
    <t>Mantener actualizado el Normograma  y  pagina web trimestralmente</t>
  </si>
  <si>
    <t>Normograma publicado actualizado</t>
  </si>
  <si>
    <t>Ausencia de Integridad y ética de los colaboradores del proceso</t>
  </si>
  <si>
    <t xml:space="preserve">Realizar seguimiento trimestral de la política de prevención del daño antijurídico </t>
  </si>
  <si>
    <t xml:space="preserve">Informe de seguimiento  </t>
  </si>
  <si>
    <t>GESTIÓN CONTRACTUAL</t>
  </si>
  <si>
    <t>R13</t>
  </si>
  <si>
    <t xml:space="preserve">Insatisfacción de las necesidades internas del instituto por una deficiente planeación y gestión contractual </t>
  </si>
  <si>
    <t>Detrimento Patrimonial. 
Investigaciones disciplinarias; fiscales y/o penales. 
Necesidades de la entidad no satisfechas. 
Pérdida de credibilidad en la entidad.</t>
  </si>
  <si>
    <t>Control de los trámites a través del formato de registro solicitudes de contratación</t>
  </si>
  <si>
    <t xml:space="preserve">Proceso disciplinario y penal </t>
  </si>
  <si>
    <t>Capacitar a los funcionarios que ejercerán labores de supervisión de los contratos en las diferentes etapas contractuales</t>
  </si>
  <si>
    <t>Número de supervisores capacitados</t>
  </si>
  <si>
    <t>Insuficiente personal idóneo y comprometido con la gestión contractual</t>
  </si>
  <si>
    <t xml:space="preserve">Revisión de toda la Documentación por parte de la Oficina Asesora Jurídica. </t>
  </si>
  <si>
    <t>Asistir a las reuniones de seguimiento al Plan Anual de Adquisiciones</t>
  </si>
  <si>
    <t>Número de reuniones del PAA asistidas</t>
  </si>
  <si>
    <t>Estudios previos y/o pliegos de condiciones estructurados sin tener en cuenta la Normatividad vigente.</t>
  </si>
  <si>
    <t>Proceso gestión contractual con su procedimiento, guías  y formatos establecidos.</t>
  </si>
  <si>
    <t>Capacitar a los referentes técnicos que apoyan en la elaboración de los documentos pre-contractuales</t>
  </si>
  <si>
    <t>Número de referentes técnicos capacitados</t>
  </si>
  <si>
    <t xml:space="preserve"> Aplicar una modalidad de selección diferente a la que por Ley corresponda para adquirir determinado bien o servicio. </t>
  </si>
  <si>
    <t>Seguimiento del plan de adquisiciones</t>
  </si>
  <si>
    <t>Asistir a capacitaciones en temas de contratación</t>
  </si>
  <si>
    <t>Deficiencia identificación de las necesidades en la planeación de las áreas requirentes para la programación de solicitudes de bienes y /o servicios.</t>
  </si>
  <si>
    <t>Reunión con los diferentes supervisores y jefes de dependencia para revisar los trámites adelantados</t>
  </si>
  <si>
    <t>GESTIÓN HUMANA</t>
  </si>
  <si>
    <t xml:space="preserve">Falta de control y seguimiento para la elaboración de la nomina, prestaciones sociales y parafiscales entre el servidor líder de nomina y el proveedor de la misma </t>
  </si>
  <si>
    <t>R14</t>
  </si>
  <si>
    <t>Errores en liquidación de nómina, prestaciones sociales y  parafiscales.</t>
  </si>
  <si>
    <t>Servidores con errores en la liquidación de sus prestaciones sociales que pueden ocasionar efecto domino. _x000D_
Demandas por errores en la liquidación de las prestaciones sociales _x000D_
Afectaciones en el pago de la nomina.</t>
  </si>
  <si>
    <t>4. Integridad Información/Mayor</t>
  </si>
  <si>
    <t>Comparar la liquidación de nómina en Excel  con los valores que arroja el aplicativo .</t>
  </si>
  <si>
    <t>Comparar los resultados que arroja el aplicativo de nomina  con la nomina el el formato Excel</t>
  </si>
  <si>
    <t>Coordinador de Gestión Humana</t>
  </si>
  <si>
    <t>nomina aprobada</t>
  </si>
  <si>
    <t>Cantidad de nominas aprobadas</t>
  </si>
  <si>
    <t>Desconocimiento del servidor  sobre la parametrización de la nomina, prestaciones sociales y parafiscales en el aplicativo</t>
  </si>
  <si>
    <t xml:space="preserve">Revisión de la nomina , prestaciones sociales y parafiscales, por el área de Gestión Administrativa y Financiera </t>
  </si>
  <si>
    <t>Asistir a capacitación sobre la parametrización en el aplicativo de la nomina, seguridad social y parafiscales.</t>
  </si>
  <si>
    <t>Servidor encargado de la elaboración de la nomina</t>
  </si>
  <si>
    <t>Errores de Digitación al momento de cargar las novedades de nomina</t>
  </si>
  <si>
    <t xml:space="preserve">Soporte Técnico  por el proveedor de la nomina </t>
  </si>
  <si>
    <t xml:space="preserve">Diligenciar el formato de novedades de nomina de manera mensual </t>
  </si>
  <si>
    <t>Formato de novedades diligenciado</t>
  </si>
  <si>
    <t>Número de novedades reportadas</t>
  </si>
  <si>
    <t>No se elabora un perfil de cargo antes de la vinculación del servidor publico.</t>
  </si>
  <si>
    <t xml:space="preserve">Vinculación de un Servidor Publico en nombramiento  provisional  que no cumpla con los requisitos del cargo </t>
  </si>
  <si>
    <t>Inconvenientes en la ejecución del Plan Estratégico de Recursos Humanos._x000D_
Incumplimientos de la normatividad en lo referente a situaciones administrativas _x000D_
"Incumplimiento de la normatividad vigente y 
Sanciones Administrativas, Disciplinarias, otras por parte de los entes de control."</t>
  </si>
  <si>
    <t>5. Legal / Intervención por parte de un ente de control u otro ente regulador.</t>
  </si>
  <si>
    <t>Informe de perfil antes de  la vinculación del Servidor publico en nombramiento provisional.</t>
  </si>
  <si>
    <t xml:space="preserve">Realizar el Informe de Perfil al momento de la vinculación </t>
  </si>
  <si>
    <t>Informe de Perfil diligenciado</t>
  </si>
  <si>
    <t>Número de perfiles elaborados/ Número de funcionarios vinculados</t>
  </si>
  <si>
    <t xml:space="preserve">no existe un proceso de reclutamiento y selección de personal para empleos provisionales </t>
  </si>
  <si>
    <t xml:space="preserve">Elaboración de pruebas técnicas de conocimiento </t>
  </si>
  <si>
    <t>Actualizar el procedimiento de Reclutamiento y Selección para nombramientos de carácter provisional</t>
  </si>
  <si>
    <t>Procedimiento actualizado</t>
  </si>
  <si>
    <t xml:space="preserve">No se realizan pruebas de conocimiento antes de la  vinculación de lo Servidores con nombramiento provisional </t>
  </si>
  <si>
    <t>Asesorías con el DAFP, antes de realizar alguna situación administrativa.</t>
  </si>
  <si>
    <t>Elaborar pruebas técnicas de conocimiento a los candidatos que van a ocupar empleo en provisionalidad.</t>
  </si>
  <si>
    <t>Pruebas técnicas realizadas</t>
  </si>
  <si>
    <t>Número de pruebas técnicas realizadas/ Número de funcionarios vinculados</t>
  </si>
  <si>
    <t>INFORMATICA Y TÉCNOLOGIA</t>
  </si>
  <si>
    <t xml:space="preserve">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						</t>
  </si>
  <si>
    <t>Daño en los servidores</t>
  </si>
  <si>
    <t>R15</t>
  </si>
  <si>
    <t>Perdida de la información_x000D_
y/o confidencialidad de esta</t>
  </si>
  <si>
    <t>Seguridad Digital</t>
  </si>
  <si>
    <t xml:space="preserve">Interrupción de las labores
Inoperatividad para realizar funciones </t>
  </si>
  <si>
    <t>Formulación del PETI</t>
  </si>
  <si>
    <t>Ventana de mantenimiento en la pagina web</t>
  </si>
  <si>
    <t>Asistir a capacitaciones sobre nuevas técnicas para brindar seguridad a la información</t>
  </si>
  <si>
    <t>Profesionales proceso informática</t>
  </si>
  <si>
    <t xml:space="preserve">Incumplimiento de los controles </t>
  </si>
  <si>
    <t>Backup´s de servidores almacenados en la SAN</t>
  </si>
  <si>
    <t>Actualizar el sistema operativo</t>
  </si>
  <si>
    <t>informe</t>
  </si>
  <si>
    <t>Sistema operativo actualizado</t>
  </si>
  <si>
    <t xml:space="preserve">Ataques cibernéticos </t>
  </si>
  <si>
    <t>Firewall que controla el acceso de una computadora a la red y el acceso externo a la red del INCI</t>
  </si>
  <si>
    <t>Adelantar campañas de prevención de ataque cibernéticos</t>
  </si>
  <si>
    <t>Informe</t>
  </si>
  <si>
    <t>Número de campañas realizadas</t>
  </si>
  <si>
    <t>Daño de los equipos</t>
  </si>
  <si>
    <t>Claves de acceso para ingresar a los sistemas</t>
  </si>
  <si>
    <t>Formular e implementar el  procedimiento para realizar el back up</t>
  </si>
  <si>
    <t>Procedimiento de  back up documentado</t>
  </si>
  <si>
    <t>Fallas humanas</t>
  </si>
  <si>
    <t>Backus de servidores almacenados en la SAN</t>
  </si>
  <si>
    <t>Socializar propuesta para back up de los equipos de cómputo asignados a los funcionarios</t>
  </si>
  <si>
    <t>Número de funcionarios  que asistieron a la socialización</t>
  </si>
  <si>
    <t>SERVICIO AL CIUDADANO</t>
  </si>
  <si>
    <t xml:space="preserve"> Dar servicio y orientación oportuna, verás y efectiva a las solicitudes de los ciudadanos  tanto internas como externas de acuerdo con las disposiciones legales vigentes.</t>
  </si>
  <si>
    <t>Incremento inesperado en el volumen de PQRSD</t>
  </si>
  <si>
    <t>R16</t>
  </si>
  <si>
    <t>Orientación inadecuada para los usuarios
Incumplimiento de los términos de ley para la gestión de requerimientos</t>
  </si>
  <si>
    <t>Incumplimiento de la normatividad vigente.
Sanciones Administrativas, Disciplinarias, otras por parte de los entes de control.
Aumento de Tutelas interpuesta a la entidad</t>
  </si>
  <si>
    <t>Seguimiento mensual al cumplimientos de los tiempos legales establecidos para dar respuesta a las PQRS</t>
  </si>
  <si>
    <t>Adelantar acciones legales pertinentes de acuerdo con la PQRSD no contestada oportunamente</t>
  </si>
  <si>
    <t>Capacitar a los funcionarios en la normatividad definida</t>
  </si>
  <si>
    <t>Funcionario de Oficina de servicio al ciudadano</t>
  </si>
  <si>
    <t>Número de funcionarios capacitados</t>
  </si>
  <si>
    <t>Insuficiente personal idóneo y comprometido en servicio al ciudadano</t>
  </si>
  <si>
    <t>Protocolo de servicio al ciudadano establecido</t>
  </si>
  <si>
    <t>Identificar y analizar las PQRSD no resueltas en los tiempos definidos</t>
  </si>
  <si>
    <t xml:space="preserve"> Documento de análisis de PRSD</t>
  </si>
  <si>
    <t>Número de análisis realizados</t>
  </si>
  <si>
    <t>Inoportuna gestión de PQRSD</t>
  </si>
  <si>
    <t>Proceso de servicio al ciudadano establecido</t>
  </si>
  <si>
    <t>Elaborar y socializar la Política de servicio al ciudadano</t>
  </si>
  <si>
    <t>Documento de Política de servicio al ciudadano
Listados de asistencia</t>
  </si>
  <si>
    <t>Porcentaje Documento de Política de servicio al ciudadana elaborada y socializada</t>
  </si>
  <si>
    <t>Dificultades técnicas que no permiten el envío o publicación de la información</t>
  </si>
  <si>
    <t>ORFEO, página web</t>
  </si>
  <si>
    <t xml:space="preserve">Atención de las PQRSD recibidas </t>
  </si>
  <si>
    <t>EVALUACIÓN Y MEJORAMIENTO INSTITUCIONAL</t>
  </si>
  <si>
    <t xml:space="preserve">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 </t>
  </si>
  <si>
    <t>Inadecuada proyección del Plan Anual de auditoría</t>
  </si>
  <si>
    <t>R17</t>
  </si>
  <si>
    <t xml:space="preserve">Inoportunidad en la entrega de informes de Ley </t>
  </si>
  <si>
    <t xml:space="preserve">Incumplimiento de la normatividad vigente.
Sanciones Administrativas, Disciplinarias, otras por parte de los entes de control.
Pérdidas de credibilidad </t>
  </si>
  <si>
    <t>3. Legal / Investigaciones penales, fiscales o disciplinarias.</t>
  </si>
  <si>
    <t>Programa anual de auditorías aprobado y publicado.</t>
  </si>
  <si>
    <t>1. Insignificante</t>
  </si>
  <si>
    <t>Reporte del informe en por otros medios al ente destinatario.</t>
  </si>
  <si>
    <t>Enero 1 de 2020</t>
  </si>
  <si>
    <t>Enero 31 de 2020</t>
  </si>
  <si>
    <t>Elaborar y aprobar el Plan de auditoria</t>
  </si>
  <si>
    <t>Asesor Control Interno</t>
  </si>
  <si>
    <t>Plan de Auditoría Elaborado y aprobado y Acta del Comité de Coordinación de Control Interno en donde se presenta y aprueba.</t>
  </si>
  <si>
    <t>Pla de auditoría elaborado para aprobación/ Plan de auditoría aprobado</t>
  </si>
  <si>
    <t xml:space="preserve">Falta de asesor y/o responsable de ejercer las funciones de jefe de control interno en la OCI </t>
  </si>
  <si>
    <t>Carta de responsabilidad firmada por los auditados.</t>
  </si>
  <si>
    <t>Entregar carta de representación al líder y/o responsable del proceso auditado para su firma.</t>
  </si>
  <si>
    <t>Carta de representación firmada por cada proceso auditado o evaluado.</t>
  </si>
  <si>
    <t>No. cartas de cartas de representación firmadas/No. De procesos auditados o evaluados</t>
  </si>
  <si>
    <t>Nuevos requerimientos normativos no contemplados en el PAA</t>
  </si>
  <si>
    <t>Seguimiento periódico al PAA</t>
  </si>
  <si>
    <t xml:space="preserve">Ejecutar y realizar seguimiento al Plan Anual de Auditoría </t>
  </si>
  <si>
    <t>Informes de ejecución y seguimiento al PAA</t>
  </si>
  <si>
    <t>No. De informes de ejecución y seguimiento al PAA realizados / 12</t>
  </si>
  <si>
    <t>Entrega tardía de la información por parte de las dependencias</t>
  </si>
  <si>
    <t>Comité Institucional de Coordinación de Control Interno que asuma la ejecución de los informes de Ley ante la carencia de jefe de control interno.</t>
  </si>
  <si>
    <t>Inadecuada aplicación de los procedimientos de auditoría</t>
  </si>
  <si>
    <t>R18</t>
  </si>
  <si>
    <t>No detectar hallazgos (errores, desviaciones de control) en las auditorías y/o evaluaciones realizadas, cuando éstos existen y pueden ser de importancia relativa para la entidad.</t>
  </si>
  <si>
    <t xml:space="preserve">Incumplimiento de los objetivos del proceso de evaluación independiente.
Informes de auditoría y/o seguimientos superficiales.
Mala imagen del auditor y del área de Control Interno
Materialización de riesgos </t>
  </si>
  <si>
    <t>Procedimientos y herramientas de auditoría debidamente actualizados y socializados con el personal de la OCI</t>
  </si>
  <si>
    <t>Ampliación del alcance y tiempo de la auditoría y/o evaluación realizada.</t>
  </si>
  <si>
    <t>Actualizar y divulgar las herramientas de auditoria en el personal de la OCI</t>
  </si>
  <si>
    <t>Asesor Control Interno
Auditor</t>
  </si>
  <si>
    <t>Herramientas de Auditoría actualizadas en el SIG. 
Acta de conocimiento de las herramientas de auditoría por parte del personal de apoyo de la OCI</t>
  </si>
  <si>
    <t>Herramientas de auditoría actualizadas y divulgadas en el año/ Total de Herramientas de auditoría</t>
  </si>
  <si>
    <t>Falta de pericia y conocimientos del auditor</t>
  </si>
  <si>
    <t>Actualización técnica permanente por parte del Auditor en normas internas y externas</t>
  </si>
  <si>
    <t>Elaborar y aprobar del Plan de trabajo para cada proceso auditado o evaluado</t>
  </si>
  <si>
    <t>Plan de trabajo auditoría</t>
  </si>
  <si>
    <t>Plan de trabajo elaborado / Plan de trabajo aprobado</t>
  </si>
  <si>
    <t>Desconocimiento de los procesos auditados</t>
  </si>
  <si>
    <t>Selección del auditor con adecuado perfil</t>
  </si>
  <si>
    <t>Realizar seguimiento permanente a la ejecución Plan de trabajo de cada Auditoría y/o evaluación realizada.</t>
  </si>
  <si>
    <t>seguimientos realizados</t>
  </si>
  <si>
    <t>Seguimientos realizados / seguimientos programados</t>
  </si>
  <si>
    <t>Plan de Auditoría aprobado y con seguimientos</t>
  </si>
  <si>
    <t>Verificar requisitos del personal de apoyo para la OCI previo al proceso de contratación</t>
  </si>
  <si>
    <t>Asesor de Control Interno</t>
  </si>
  <si>
    <t>Documento de cumplimiento de requisitos</t>
  </si>
  <si>
    <t>Verificación de requisitos realizado / Procesos de contratación de apoyo realizados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</si>
</sst>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sz val="11"/>
      <color theme="0"/>
      <name val="Calibri"/>
      <family val="2"/>
      <scheme val="minor"/>
    </font>
    <font>
      <sz val="10"/>
      <color theme="1"/>
      <name val="Arial"/>
      <family val="2"/>
    </font>
    <font>
      <sz val="16"/>
      <color theme="1"/>
      <name val="Arial"/>
      <family val="2"/>
    </font>
    <font>
      <sz val="14"/>
      <color theme="1"/>
      <name val="Calibri"/>
      <family val="2"/>
      <scheme val="minor"/>
    </font>
    <font>
      <sz val="11"/>
      <name val="Calibri"/>
      <family val="2"/>
      <scheme val="minor"/>
    </font>
    <font>
      <b/>
      <sz val="14"/>
      <color theme="1"/>
      <name val="Arial"/>
      <family val="2"/>
    </font>
    <font>
      <b/>
      <sz val="12"/>
      <color theme="1" tint="4.9989318521683403E-2"/>
      <name val="Arial"/>
      <family val="2"/>
    </font>
    <font>
      <b/>
      <sz val="12"/>
      <name val="Arial"/>
      <family val="2"/>
    </font>
    <font>
      <b/>
      <sz val="12"/>
      <color rgb="FF000000"/>
      <name val="Arial"/>
      <family val="2"/>
    </font>
    <font>
      <sz val="12"/>
      <color theme="1"/>
      <name val="Calibri"/>
      <family val="2"/>
      <scheme val="minor"/>
    </font>
    <font>
      <sz val="12"/>
      <color rgb="FF000000"/>
      <name val="Arial"/>
      <family val="2"/>
    </font>
    <font>
      <b/>
      <sz val="11"/>
      <color theme="1"/>
      <name val="Arial"/>
      <family val="2"/>
    </font>
    <font>
      <sz val="11"/>
      <color theme="1"/>
      <name val="Arial"/>
      <family val="2"/>
    </font>
    <font>
      <sz val="11"/>
      <color theme="4"/>
      <name val="Calibri"/>
      <family val="2"/>
      <scheme val="minor"/>
    </font>
    <font>
      <sz val="11"/>
      <name val="Verdana"/>
      <family val="2"/>
    </font>
    <font>
      <sz val="11"/>
      <color rgb="FF000000"/>
      <name val="Arial"/>
      <family val="2"/>
    </font>
    <font>
      <sz val="11"/>
      <color rgb="FF000000"/>
      <name val="Calibri"/>
      <family val="2"/>
      <scheme val="minor"/>
    </font>
    <font>
      <sz val="10"/>
      <name val="Arial"/>
      <family val="2"/>
    </font>
    <font>
      <sz val="11"/>
      <name val="Arial"/>
      <family val="2"/>
    </font>
    <font>
      <sz val="11"/>
      <color rgb="FFFF0000"/>
      <name val="Arial"/>
      <family val="2"/>
    </font>
    <font>
      <b/>
      <sz val="11"/>
      <color rgb="FF000000"/>
      <name val="Arial"/>
      <family val="2"/>
    </font>
    <font>
      <sz val="11"/>
      <color theme="1"/>
      <name val="Calibri"/>
      <family val="2"/>
    </font>
    <font>
      <sz val="11"/>
      <name val="Calibri"/>
      <family val="2"/>
    </font>
    <font>
      <sz val="11"/>
      <color rgb="FF000000"/>
      <name val="Calibri"/>
      <family val="2"/>
    </font>
    <font>
      <b/>
      <sz val="9"/>
      <color indexed="81"/>
      <name val="Tahoma"/>
      <family val="2"/>
    </font>
    <font>
      <sz val="9"/>
      <color indexed="81"/>
      <name val="Tahoma"/>
      <family val="2"/>
    </font>
    <font>
      <b/>
      <sz val="11"/>
      <color indexed="81"/>
      <name val="Tahoma"/>
      <family val="2"/>
    </font>
    <font>
      <sz val="11"/>
      <color indexed="81"/>
      <name val="Tahoma"/>
      <family val="2"/>
    </font>
    <font>
      <sz val="8"/>
      <color indexed="81"/>
      <name val="Tahoma"/>
      <family val="2"/>
    </font>
    <font>
      <b/>
      <sz val="8"/>
      <color indexed="81"/>
      <name val="Tahoma"/>
      <family val="2"/>
    </font>
    <font>
      <b/>
      <sz val="12"/>
      <color indexed="81"/>
      <name val="Tahoma"/>
      <family val="2"/>
    </font>
    <font>
      <sz val="12"/>
      <color indexed="81"/>
      <name val="Tahoma"/>
      <family val="2"/>
    </font>
    <font>
      <b/>
      <sz val="10"/>
      <color theme="1"/>
      <name val="Arial"/>
      <family val="2"/>
    </font>
    <font>
      <sz val="10"/>
      <color theme="1"/>
      <name val="Calibri"/>
      <family val="2"/>
      <scheme val="minor"/>
    </font>
    <font>
      <sz val="10"/>
      <name val="Calibri"/>
      <family val="2"/>
      <scheme val="minor"/>
    </font>
    <font>
      <sz val="10"/>
      <color rgb="FFFF0000"/>
      <name val="Arial"/>
      <family val="2"/>
    </font>
  </fonts>
  <fills count="27">
    <fill>
      <patternFill patternType="none"/>
    </fill>
    <fill>
      <patternFill patternType="gray125"/>
    </fill>
    <fill>
      <patternFill patternType="solid">
        <fgColor indexed="6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EF6F0"/>
        <bgColor indexed="64"/>
      </patternFill>
    </fill>
    <fill>
      <patternFill patternType="solid">
        <fgColor theme="9" tint="0.79998168889431442"/>
        <bgColor indexed="64"/>
      </patternFill>
    </fill>
    <fill>
      <patternFill patternType="solid">
        <fgColor theme="0"/>
        <bgColor theme="0"/>
      </patternFill>
    </fill>
    <fill>
      <patternFill patternType="solid">
        <fgColor rgb="FFC00000"/>
        <bgColor indexed="64"/>
      </patternFill>
    </fill>
    <fill>
      <patternFill patternType="solid">
        <fgColor rgb="FFFFFFFF"/>
        <bgColor rgb="FF000000"/>
      </patternFill>
    </fill>
    <fill>
      <patternFill patternType="solid">
        <fgColor rgb="FFE26B0A"/>
        <bgColor rgb="FF000000"/>
      </patternFill>
    </fill>
    <fill>
      <patternFill patternType="solid">
        <fgColor rgb="FFFFFFFF"/>
        <bgColor rgb="FFFFFFFF"/>
      </patternFill>
    </fill>
    <fill>
      <patternFill patternType="solid">
        <fgColor theme="2" tint="-9.9978637043366805E-2"/>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rgb="FFF9F9FF"/>
        <bgColor indexed="64"/>
      </patternFill>
    </fill>
    <fill>
      <patternFill patternType="solid">
        <fgColor theme="5" tint="0.39997558519241921"/>
        <bgColor indexed="64"/>
      </patternFill>
    </fill>
    <fill>
      <patternFill patternType="solid">
        <fgColor rgb="FFF9FFD7"/>
        <bgColor indexed="64"/>
      </patternFill>
    </fill>
    <fill>
      <patternFill patternType="solid">
        <fgColor rgb="FFBCEAEE"/>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rgb="FF000000"/>
      </bottom>
      <diagonal/>
    </border>
    <border>
      <left/>
      <right style="medium">
        <color indexed="64"/>
      </right>
      <top style="thin">
        <color indexed="64"/>
      </top>
      <bottom style="medium">
        <color indexed="64"/>
      </bottom>
      <diagonal/>
    </border>
  </borders>
  <cellStyleXfs count="3">
    <xf numFmtId="0" fontId="0" fillId="0" borderId="0"/>
    <xf numFmtId="0" fontId="15" fillId="0" borderId="0"/>
    <xf numFmtId="0" fontId="18" fillId="0" borderId="0"/>
  </cellStyleXfs>
  <cellXfs count="692">
    <xf numFmtId="0" fontId="0" fillId="0" borderId="0" xfId="0"/>
    <xf numFmtId="0" fontId="4" fillId="0" borderId="1" xfId="0" applyFont="1" applyFill="1" applyBorder="1" applyAlignment="1">
      <alignment horizontal="left" vertical="center"/>
    </xf>
    <xf numFmtId="0" fontId="0" fillId="0" borderId="0" xfId="0"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0" fillId="0" borderId="0" xfId="0" applyBorder="1" applyAlignment="1">
      <alignment horizontal="center" vertical="center"/>
    </xf>
    <xf numFmtId="0" fontId="6" fillId="2" borderId="3" xfId="0" applyFont="1" applyFill="1" applyBorder="1" applyAlignment="1">
      <alignment vertical="center"/>
    </xf>
    <xf numFmtId="0" fontId="2" fillId="0" borderId="0" xfId="0" applyFont="1" applyFill="1" applyBorder="1" applyAlignment="1">
      <alignment horizontal="center" vertical="center"/>
    </xf>
    <xf numFmtId="14" fontId="2" fillId="2"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10" fillId="0" borderId="0" xfId="0" applyFont="1" applyAlignment="1">
      <alignment horizontal="center" vertical="center"/>
    </xf>
    <xf numFmtId="0" fontId="9" fillId="5" borderId="11"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9" borderId="27"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14" fontId="9" fillId="5" borderId="11" xfId="0" applyNumberFormat="1" applyFont="1" applyFill="1" applyBorder="1" applyAlignment="1">
      <alignment horizontal="center" vertical="center" wrapText="1"/>
    </xf>
    <xf numFmtId="14" fontId="9" fillId="0" borderId="12"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19" fillId="0" borderId="5" xfId="1" applyFont="1" applyFill="1" applyBorder="1" applyAlignment="1" applyProtection="1">
      <alignment horizontal="left" vertical="center" wrapText="1"/>
      <protection hidden="1"/>
    </xf>
    <xf numFmtId="0" fontId="0" fillId="0" borderId="5" xfId="0" applyFont="1" applyFill="1" applyBorder="1" applyAlignment="1">
      <alignment horizontal="center" vertical="center"/>
    </xf>
    <xf numFmtId="0" fontId="16" fillId="0" borderId="5" xfId="0" applyFont="1" applyFill="1" applyBorder="1" applyAlignment="1">
      <alignment horizontal="center" vertical="center" wrapText="1"/>
    </xf>
    <xf numFmtId="14" fontId="19" fillId="10" borderId="5" xfId="1" applyNumberFormat="1" applyFont="1" applyFill="1" applyBorder="1" applyAlignment="1" applyProtection="1">
      <alignment horizontal="center" vertical="center" wrapText="1"/>
      <protection hidden="1"/>
    </xf>
    <xf numFmtId="14" fontId="19" fillId="0" borderId="5" xfId="1" applyNumberFormat="1" applyFont="1" applyFill="1" applyBorder="1" applyAlignment="1" applyProtection="1">
      <alignment horizontal="center" vertical="center" wrapText="1"/>
      <protection hidden="1"/>
    </xf>
    <xf numFmtId="0" fontId="5" fillId="0" borderId="5" xfId="2" applyFont="1" applyFill="1" applyBorder="1" applyAlignment="1">
      <alignment horizontal="left" vertical="center" wrapText="1"/>
    </xf>
    <xf numFmtId="0" fontId="0" fillId="10" borderId="0" xfId="0" applyFill="1" applyAlignment="1">
      <alignment horizontal="center" vertical="center"/>
    </xf>
    <xf numFmtId="0" fontId="13" fillId="1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19" fillId="0" borderId="1" xfId="1" applyFont="1" applyFill="1" applyBorder="1" applyAlignment="1" applyProtection="1">
      <alignment horizontal="left" vertical="center" wrapText="1"/>
      <protection hidden="1"/>
    </xf>
    <xf numFmtId="0" fontId="0"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4" fontId="19" fillId="10" borderId="1" xfId="1" applyNumberFormat="1" applyFont="1" applyFill="1" applyBorder="1" applyAlignment="1" applyProtection="1">
      <alignment horizontal="center" vertical="center" wrapText="1"/>
      <protection hidden="1"/>
    </xf>
    <xf numFmtId="14" fontId="19" fillId="0" borderId="1" xfId="1" applyNumberFormat="1" applyFont="1" applyFill="1" applyBorder="1" applyAlignment="1" applyProtection="1">
      <alignment horizontal="center" vertical="center" wrapText="1"/>
      <protection hidden="1"/>
    </xf>
    <xf numFmtId="0" fontId="5" fillId="0" borderId="1" xfId="2" applyFont="1" applyFill="1" applyBorder="1" applyAlignment="1">
      <alignment horizontal="left" vertical="center" wrapText="1"/>
    </xf>
    <xf numFmtId="0" fontId="0"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9" fillId="0" borderId="1" xfId="2" applyFont="1" applyFill="1" applyBorder="1" applyAlignment="1">
      <alignment horizontal="left" vertical="center" wrapText="1"/>
    </xf>
    <xf numFmtId="0" fontId="0" fillId="0" borderId="1" xfId="0" applyFont="1" applyFill="1" applyBorder="1" applyAlignment="1">
      <alignment vertical="center" wrapText="1"/>
    </xf>
    <xf numFmtId="0" fontId="19" fillId="0"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9" fillId="0" borderId="1" xfId="1" applyFont="1" applyFill="1" applyBorder="1" applyAlignment="1" applyProtection="1">
      <alignment horizontal="center" vertical="center" wrapText="1"/>
      <protection hidden="1"/>
    </xf>
    <xf numFmtId="0" fontId="1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5" borderId="0" xfId="0" applyFill="1" applyAlignment="1">
      <alignment vertical="center"/>
    </xf>
    <xf numFmtId="0" fontId="5" fillId="0" borderId="1" xfId="0" applyFont="1" applyFill="1" applyBorder="1" applyAlignment="1">
      <alignment horizontal="left" vertical="center" wrapText="1"/>
    </xf>
    <xf numFmtId="0" fontId="0" fillId="5" borderId="1" xfId="0" applyFill="1" applyBorder="1" applyAlignment="1">
      <alignment horizontal="center" vertical="center"/>
    </xf>
    <xf numFmtId="0" fontId="5" fillId="5" borderId="1" xfId="0" applyFont="1" applyFill="1" applyBorder="1" applyAlignment="1">
      <alignment horizontal="center" vertical="center"/>
    </xf>
    <xf numFmtId="0" fontId="16" fillId="0" borderId="12"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5" fillId="0" borderId="1" xfId="2" applyFont="1" applyFill="1" applyBorder="1" applyAlignment="1">
      <alignment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left" vertical="top" wrapText="1"/>
    </xf>
    <xf numFmtId="0" fontId="19" fillId="0" borderId="1" xfId="0" applyFont="1" applyFill="1" applyBorder="1" applyAlignment="1">
      <alignment horizontal="left" vertical="center" wrapText="1"/>
    </xf>
    <xf numFmtId="0" fontId="12" fillId="10" borderId="36" xfId="0" applyFont="1" applyFill="1" applyBorder="1" applyAlignment="1">
      <alignment horizontal="center" vertical="center" wrapText="1"/>
    </xf>
    <xf numFmtId="0" fontId="12" fillId="10" borderId="1" xfId="0" applyFont="1" applyFill="1" applyBorder="1" applyAlignment="1">
      <alignment horizontal="center" vertical="center"/>
    </xf>
    <xf numFmtId="0" fontId="13" fillId="10" borderId="1" xfId="0" applyFont="1" applyFill="1" applyBorder="1" applyAlignment="1">
      <alignment horizontal="left" vertical="center" wrapText="1"/>
    </xf>
    <xf numFmtId="0" fontId="0" fillId="10" borderId="1" xfId="0" applyFont="1" applyFill="1" applyBorder="1" applyAlignment="1">
      <alignment horizontal="center" vertical="center"/>
    </xf>
    <xf numFmtId="0" fontId="0" fillId="10" borderId="1" xfId="0" applyFont="1" applyFill="1" applyBorder="1" applyAlignment="1">
      <alignment horizontal="left" vertical="center" wrapText="1"/>
    </xf>
    <xf numFmtId="0" fontId="5" fillId="10" borderId="1" xfId="1" applyFont="1" applyFill="1" applyBorder="1" applyAlignment="1" applyProtection="1">
      <alignment horizontal="center" vertical="center" wrapText="1"/>
      <protection hidden="1"/>
    </xf>
    <xf numFmtId="0" fontId="16" fillId="10" borderId="1" xfId="0" applyFont="1" applyFill="1" applyBorder="1" applyAlignment="1">
      <alignment horizontal="center" vertical="center"/>
    </xf>
    <xf numFmtId="0" fontId="16" fillId="10" borderId="27" xfId="0" applyFont="1" applyFill="1" applyBorder="1" applyAlignment="1">
      <alignment horizontal="center" vertical="center"/>
    </xf>
    <xf numFmtId="0" fontId="16" fillId="10" borderId="12" xfId="0" applyFont="1" applyFill="1" applyBorder="1" applyAlignment="1">
      <alignment horizontal="center" vertical="center"/>
    </xf>
    <xf numFmtId="0" fontId="5" fillId="10" borderId="5" xfId="2" applyFont="1" applyFill="1" applyBorder="1" applyAlignment="1">
      <alignment horizontal="center" vertical="center" wrapText="1"/>
    </xf>
    <xf numFmtId="0" fontId="5" fillId="0" borderId="1" xfId="1" applyFont="1" applyFill="1" applyBorder="1" applyAlignment="1" applyProtection="1">
      <alignment horizontal="center" vertical="center" wrapText="1"/>
      <protection hidden="1"/>
    </xf>
    <xf numFmtId="0" fontId="0" fillId="0" borderId="1" xfId="0" applyBorder="1" applyAlignment="1">
      <alignment horizontal="center" vertical="center"/>
    </xf>
    <xf numFmtId="0" fontId="5" fillId="10" borderId="1" xfId="2" applyFont="1" applyFill="1" applyBorder="1" applyAlignment="1">
      <alignment horizontal="center" vertical="center" wrapText="1"/>
    </xf>
    <xf numFmtId="0" fontId="0" fillId="10"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22" fillId="0" borderId="1" xfId="0" applyFont="1" applyFill="1" applyBorder="1" applyAlignment="1">
      <alignment vertical="center" wrapText="1"/>
    </xf>
    <xf numFmtId="14" fontId="19" fillId="14" borderId="1" xfId="1" applyNumberFormat="1" applyFont="1" applyFill="1" applyBorder="1" applyAlignment="1" applyProtection="1">
      <alignment horizontal="center" vertical="center" wrapText="1"/>
      <protection hidden="1"/>
    </xf>
    <xf numFmtId="0" fontId="23" fillId="12" borderId="1"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0" fillId="0" borderId="0" xfId="0" applyFont="1" applyAlignment="1">
      <alignment horizontal="center" vertical="center"/>
    </xf>
    <xf numFmtId="0" fontId="22" fillId="0" borderId="1" xfId="0" applyFont="1" applyFill="1"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14" fontId="2" fillId="2" borderId="0" xfId="0" applyNumberFormat="1" applyFont="1" applyFill="1" applyAlignment="1">
      <alignment horizontal="center" vertical="center"/>
    </xf>
    <xf numFmtId="14" fontId="2" fillId="0" borderId="0" xfId="0" applyNumberFormat="1" applyFont="1" applyFill="1" applyAlignment="1">
      <alignment horizontal="center" vertical="center"/>
    </xf>
    <xf numFmtId="0" fontId="11" fillId="5" borderId="30"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5" borderId="31" xfId="0" applyFont="1" applyFill="1" applyBorder="1" applyAlignment="1">
      <alignment horizontal="center" vertical="center" wrapText="1"/>
    </xf>
    <xf numFmtId="14" fontId="9" fillId="5" borderId="12" xfId="0" applyNumberFormat="1"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5" xfId="0" applyBorder="1" applyAlignment="1">
      <alignment horizontal="center" vertical="center"/>
    </xf>
    <xf numFmtId="0" fontId="18" fillId="0" borderId="5" xfId="0" applyFont="1" applyBorder="1" applyAlignment="1">
      <alignment horizontal="center" vertical="center" wrapText="1"/>
    </xf>
    <xf numFmtId="0" fontId="18" fillId="0" borderId="5" xfId="1" applyFont="1" applyBorder="1" applyAlignment="1" applyProtection="1">
      <alignment horizontal="center" vertical="center" wrapText="1"/>
      <protection hidden="1"/>
    </xf>
    <xf numFmtId="0" fontId="0" fillId="0" borderId="45" xfId="0" applyBorder="1" applyAlignment="1">
      <alignment horizontal="center" vertical="center"/>
    </xf>
    <xf numFmtId="0" fontId="16" fillId="5" borderId="35" xfId="0" applyFont="1" applyFill="1" applyBorder="1" applyAlignment="1">
      <alignment horizontal="center" vertical="center" wrapText="1"/>
    </xf>
    <xf numFmtId="0" fontId="16" fillId="5" borderId="5" xfId="0" applyFont="1" applyFill="1" applyBorder="1" applyAlignment="1">
      <alignment horizontal="center" vertical="center" wrapText="1"/>
    </xf>
    <xf numFmtId="14" fontId="18" fillId="0" borderId="55" xfId="1" applyNumberFormat="1" applyFont="1" applyBorder="1" applyAlignment="1" applyProtection="1">
      <alignment horizontal="center" vertical="center" wrapText="1"/>
      <protection hidden="1"/>
    </xf>
    <xf numFmtId="14" fontId="18" fillId="0" borderId="5" xfId="1" applyNumberFormat="1" applyFont="1" applyBorder="1" applyAlignment="1" applyProtection="1">
      <alignment horizontal="center" vertical="center" wrapText="1"/>
      <protection hidden="1"/>
    </xf>
    <xf numFmtId="0" fontId="35" fillId="5" borderId="5" xfId="2" applyFont="1" applyFill="1" applyBorder="1" applyAlignment="1">
      <alignment horizontal="center" vertical="center" wrapText="1"/>
    </xf>
    <xf numFmtId="0" fontId="35" fillId="0" borderId="5" xfId="2" applyFont="1" applyBorder="1" applyAlignment="1">
      <alignment horizontal="center" vertical="center" wrapText="1"/>
    </xf>
    <xf numFmtId="0" fontId="35" fillId="5" borderId="53" xfId="2" applyFont="1" applyFill="1" applyBorder="1" applyAlignment="1">
      <alignment horizontal="center" vertical="center" wrapText="1"/>
    </xf>
    <xf numFmtId="0" fontId="0" fillId="0" borderId="40" xfId="0" applyBorder="1" applyAlignment="1">
      <alignment horizontal="center" vertical="center"/>
    </xf>
    <xf numFmtId="0" fontId="18" fillId="0" borderId="5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0" borderId="1" xfId="1" applyFont="1" applyBorder="1" applyAlignment="1" applyProtection="1">
      <alignment horizontal="center" vertical="center" wrapText="1"/>
      <protection hidden="1"/>
    </xf>
    <xf numFmtId="0" fontId="0" fillId="0" borderId="57" xfId="0" applyBorder="1" applyAlignment="1">
      <alignment horizontal="center" vertical="center"/>
    </xf>
    <xf numFmtId="0" fontId="16" fillId="5" borderId="2" xfId="0" applyFont="1" applyFill="1" applyBorder="1" applyAlignment="1">
      <alignment horizontal="center" vertical="center" wrapText="1"/>
    </xf>
    <xf numFmtId="0" fontId="16" fillId="5" borderId="1" xfId="0" applyFont="1" applyFill="1" applyBorder="1" applyAlignment="1">
      <alignment horizontal="center" vertical="center" wrapText="1"/>
    </xf>
    <xf numFmtId="14" fontId="18" fillId="0" borderId="60" xfId="1" applyNumberFormat="1" applyFont="1" applyBorder="1" applyAlignment="1" applyProtection="1">
      <alignment horizontal="center" vertical="center" wrapText="1"/>
      <protection hidden="1"/>
    </xf>
    <xf numFmtId="14" fontId="18" fillId="0" borderId="13" xfId="1" applyNumberFormat="1" applyFont="1" applyBorder="1" applyAlignment="1" applyProtection="1">
      <alignment horizontal="center" vertical="center" wrapText="1"/>
      <protection hidden="1"/>
    </xf>
    <xf numFmtId="0" fontId="35" fillId="0" borderId="1" xfId="2" applyFont="1" applyBorder="1" applyAlignment="1">
      <alignment horizontal="center" vertical="center" wrapText="1"/>
    </xf>
    <xf numFmtId="0" fontId="35" fillId="5" borderId="44" xfId="2" applyFont="1" applyFill="1" applyBorder="1" applyAlignment="1">
      <alignment horizontal="center" vertical="center" wrapText="1"/>
    </xf>
    <xf numFmtId="0" fontId="2" fillId="2" borderId="47" xfId="0" applyFont="1" applyFill="1" applyBorder="1" applyAlignment="1">
      <alignment horizontal="center" vertical="center" wrapText="1"/>
    </xf>
    <xf numFmtId="0" fontId="0" fillId="0" borderId="27" xfId="0" applyBorder="1" applyAlignment="1">
      <alignment horizontal="center" vertical="center"/>
    </xf>
    <xf numFmtId="0" fontId="35" fillId="0" borderId="27" xfId="2" applyFont="1" applyBorder="1" applyAlignment="1">
      <alignment horizontal="center" vertical="center" wrapText="1"/>
    </xf>
    <xf numFmtId="0" fontId="18" fillId="0" borderId="65" xfId="0" applyFont="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0" fillId="0" borderId="67" xfId="0" applyBorder="1" applyAlignment="1">
      <alignment horizontal="center" vertical="center"/>
    </xf>
    <xf numFmtId="0" fontId="18" fillId="0" borderId="67" xfId="0" applyFont="1" applyFill="1" applyBorder="1" applyAlignment="1">
      <alignment horizontal="center" vertical="center" wrapText="1"/>
    </xf>
    <xf numFmtId="0" fontId="18" fillId="0" borderId="67" xfId="1" applyFont="1" applyBorder="1" applyAlignment="1" applyProtection="1">
      <alignment horizontal="center" vertical="center" wrapText="1"/>
      <protection hidden="1"/>
    </xf>
    <xf numFmtId="0" fontId="0" fillId="0" borderId="66" xfId="0" applyBorder="1" applyAlignment="1">
      <alignment horizontal="center" vertical="center"/>
    </xf>
    <xf numFmtId="0" fontId="16" fillId="5" borderId="64" xfId="0" applyFont="1" applyFill="1" applyBorder="1" applyAlignment="1">
      <alignment horizontal="center" vertical="center" wrapText="1"/>
    </xf>
    <xf numFmtId="0" fontId="16" fillId="5" borderId="67" xfId="0" applyFont="1" applyFill="1" applyBorder="1" applyAlignment="1">
      <alignment horizontal="center" vertical="center" wrapText="1"/>
    </xf>
    <xf numFmtId="14" fontId="18" fillId="0" borderId="71" xfId="1" applyNumberFormat="1" applyFont="1" applyBorder="1" applyAlignment="1" applyProtection="1">
      <alignment horizontal="center" vertical="center" wrapText="1"/>
      <protection hidden="1"/>
    </xf>
    <xf numFmtId="0" fontId="35" fillId="0" borderId="67" xfId="2" applyFont="1" applyBorder="1" applyAlignment="1">
      <alignment horizontal="center" vertical="center" wrapText="1"/>
    </xf>
    <xf numFmtId="0" fontId="2" fillId="0" borderId="38" xfId="0" applyFont="1" applyBorder="1" applyAlignment="1">
      <alignment horizontal="center" vertical="center" wrapText="1"/>
    </xf>
    <xf numFmtId="0" fontId="35" fillId="5" borderId="68" xfId="2" applyFont="1" applyFill="1" applyBorder="1" applyAlignment="1">
      <alignment horizontal="center" vertical="center" wrapText="1"/>
    </xf>
    <xf numFmtId="0" fontId="0" fillId="0" borderId="25" xfId="0" applyBorder="1" applyAlignment="1">
      <alignment horizontal="center" vertical="center"/>
    </xf>
    <xf numFmtId="0" fontId="18" fillId="5" borderId="5" xfId="0" applyFont="1" applyFill="1" applyBorder="1" applyAlignment="1">
      <alignment horizontal="center" vertical="center" wrapText="1"/>
    </xf>
    <xf numFmtId="0" fontId="0" fillId="0" borderId="5" xfId="0" applyBorder="1" applyAlignment="1">
      <alignment horizontal="center" vertical="center"/>
    </xf>
    <xf numFmtId="14" fontId="18" fillId="0" borderId="4" xfId="1" applyNumberFormat="1" applyFont="1" applyBorder="1" applyAlignment="1" applyProtection="1">
      <alignment horizontal="center" vertical="center" wrapText="1"/>
      <protection hidden="1"/>
    </xf>
    <xf numFmtId="0" fontId="2" fillId="0" borderId="5" xfId="0" applyFont="1" applyBorder="1" applyAlignment="1">
      <alignment horizontal="center" vertical="center" wrapText="1"/>
    </xf>
    <xf numFmtId="0" fontId="2" fillId="18" borderId="1" xfId="0" applyFont="1" applyFill="1" applyBorder="1" applyAlignment="1">
      <alignment horizontal="center" vertical="center" wrapText="1"/>
    </xf>
    <xf numFmtId="14" fontId="18" fillId="0" borderId="18" xfId="1" applyNumberFormat="1" applyFont="1" applyBorder="1" applyAlignment="1" applyProtection="1">
      <alignment horizontal="center" vertical="center" wrapText="1"/>
      <protection hidden="1"/>
    </xf>
    <xf numFmtId="0" fontId="0" fillId="0" borderId="67" xfId="0" applyBorder="1" applyAlignment="1">
      <alignment horizontal="center" vertical="center"/>
    </xf>
    <xf numFmtId="14" fontId="18" fillId="0" borderId="19" xfId="1" applyNumberFormat="1" applyFont="1" applyBorder="1" applyAlignment="1" applyProtection="1">
      <alignment horizontal="center" vertical="center" wrapText="1"/>
      <protection hidden="1"/>
    </xf>
    <xf numFmtId="0" fontId="2" fillId="0" borderId="5" xfId="0" applyFont="1" applyFill="1" applyBorder="1" applyAlignment="1">
      <alignment horizontal="center" vertical="center" wrapText="1"/>
    </xf>
    <xf numFmtId="0" fontId="2" fillId="18"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0" fillId="0" borderId="47" xfId="0" applyBorder="1" applyAlignment="1">
      <alignment horizontal="center" vertical="center"/>
    </xf>
    <xf numFmtId="0" fontId="16" fillId="5" borderId="31" xfId="0" applyFont="1" applyFill="1" applyBorder="1" applyAlignment="1">
      <alignment horizontal="center" vertical="center" wrapText="1"/>
    </xf>
    <xf numFmtId="14" fontId="18" fillId="0" borderId="11" xfId="1" applyNumberFormat="1" applyFont="1" applyBorder="1" applyAlignment="1" applyProtection="1">
      <alignment horizontal="center" vertical="center" wrapText="1"/>
      <protection hidden="1"/>
    </xf>
    <xf numFmtId="14" fontId="18" fillId="0" borderId="12" xfId="1" applyNumberFormat="1" applyFont="1" applyBorder="1" applyAlignment="1" applyProtection="1">
      <alignment horizontal="center" vertical="center" wrapText="1"/>
      <protection hidden="1"/>
    </xf>
    <xf numFmtId="0" fontId="2" fillId="0" borderId="27" xfId="0" applyFont="1" applyBorder="1" applyAlignment="1">
      <alignment horizontal="center" vertical="center" wrapText="1"/>
    </xf>
    <xf numFmtId="0" fontId="2" fillId="2" borderId="30"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18" borderId="67" xfId="0" applyFont="1" applyFill="1" applyBorder="1" applyAlignment="1">
      <alignment horizontal="center" vertical="center" wrapText="1"/>
    </xf>
    <xf numFmtId="14" fontId="18" fillId="0" borderId="72" xfId="1" applyNumberFormat="1" applyFont="1" applyBorder="1" applyAlignment="1" applyProtection="1">
      <alignment horizontal="center" vertical="center" wrapText="1"/>
      <protection hidden="1"/>
    </xf>
    <xf numFmtId="14" fontId="18" fillId="0" borderId="45" xfId="1" applyNumberFormat="1" applyFont="1" applyBorder="1" applyAlignment="1" applyProtection="1">
      <alignment horizontal="center" vertical="center" wrapText="1"/>
      <protection hidden="1"/>
    </xf>
    <xf numFmtId="14" fontId="18" fillId="0" borderId="57" xfId="1" applyNumberFormat="1" applyFont="1" applyBorder="1" applyAlignment="1" applyProtection="1">
      <alignment horizontal="center" vertical="center" wrapText="1"/>
      <protection hidden="1"/>
    </xf>
    <xf numFmtId="14" fontId="18" fillId="0" borderId="66" xfId="1" applyNumberFormat="1" applyFont="1" applyBorder="1" applyAlignment="1" applyProtection="1">
      <alignment horizontal="center" vertical="center" wrapText="1"/>
      <protection hidden="1"/>
    </xf>
    <xf numFmtId="0" fontId="2" fillId="18"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0" borderId="13" xfId="0" applyBorder="1" applyAlignment="1">
      <alignment horizontal="center" vertical="center"/>
    </xf>
    <xf numFmtId="0" fontId="18" fillId="0" borderId="13" xfId="1" applyFont="1" applyBorder="1" applyAlignment="1" applyProtection="1">
      <alignment horizontal="center" vertical="center" wrapText="1"/>
      <protection hidden="1"/>
    </xf>
    <xf numFmtId="0" fontId="16" fillId="5" borderId="13" xfId="0" applyFont="1" applyFill="1" applyBorder="1" applyAlignment="1">
      <alignment horizontal="center" vertical="center" wrapText="1"/>
    </xf>
    <xf numFmtId="0" fontId="0" fillId="0" borderId="78" xfId="0" applyFill="1" applyBorder="1" applyAlignment="1">
      <alignment horizontal="center" vertical="center"/>
    </xf>
    <xf numFmtId="0" fontId="16" fillId="0"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35" fillId="5" borderId="21" xfId="2" applyFont="1" applyFill="1" applyBorder="1" applyAlignment="1">
      <alignment horizontal="center" vertical="center" wrapText="1"/>
    </xf>
    <xf numFmtId="14" fontId="18" fillId="0" borderId="36" xfId="1" applyNumberFormat="1" applyFont="1" applyBorder="1" applyAlignment="1" applyProtection="1">
      <alignment horizontal="center" vertical="center" wrapText="1"/>
      <protection hidden="1"/>
    </xf>
    <xf numFmtId="0" fontId="2" fillId="18" borderId="27"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18" fillId="0" borderId="27" xfId="1" applyFont="1" applyBorder="1" applyAlignment="1" applyProtection="1">
      <alignment horizontal="center" vertical="center" wrapText="1"/>
      <protection hidden="1"/>
    </xf>
    <xf numFmtId="0" fontId="0" fillId="0" borderId="57" xfId="0" applyFill="1" applyBorder="1" applyAlignment="1">
      <alignment horizontal="center" vertical="center"/>
    </xf>
    <xf numFmtId="0" fontId="2" fillId="2" borderId="19" xfId="0" applyFont="1" applyFill="1" applyBorder="1" applyAlignment="1">
      <alignment horizontal="center" vertical="center" wrapText="1"/>
    </xf>
    <xf numFmtId="14" fontId="18" fillId="0" borderId="28" xfId="1" applyNumberFormat="1" applyFont="1" applyBorder="1" applyAlignment="1" applyProtection="1">
      <alignment horizontal="center" vertical="center" wrapText="1"/>
      <protection hidden="1"/>
    </xf>
    <xf numFmtId="14" fontId="18" fillId="0" borderId="27" xfId="1" applyNumberFormat="1" applyFont="1" applyBorder="1" applyAlignment="1" applyProtection="1">
      <alignment horizontal="center" vertical="center" wrapText="1"/>
      <protection hidden="1"/>
    </xf>
    <xf numFmtId="0" fontId="0" fillId="0" borderId="45" xfId="0" applyFill="1" applyBorder="1" applyAlignment="1">
      <alignment horizontal="center" vertical="center"/>
    </xf>
    <xf numFmtId="0" fontId="0" fillId="0" borderId="5" xfId="0" applyFill="1" applyBorder="1" applyAlignment="1">
      <alignment horizontal="center" vertical="center"/>
    </xf>
    <xf numFmtId="0" fontId="16" fillId="0" borderId="35" xfId="0" applyFont="1" applyFill="1" applyBorder="1" applyAlignment="1">
      <alignment horizontal="center" vertical="center" wrapText="1"/>
    </xf>
    <xf numFmtId="0" fontId="0" fillId="0" borderId="1" xfId="0" applyFill="1" applyBorder="1" applyAlignment="1">
      <alignment horizontal="center" vertical="center"/>
    </xf>
    <xf numFmtId="0" fontId="16" fillId="0" borderId="2" xfId="0" applyFont="1" applyFill="1" applyBorder="1" applyAlignment="1">
      <alignment horizontal="center" vertical="center" wrapText="1"/>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16" fillId="0" borderId="64" xfId="0" applyFont="1" applyFill="1" applyBorder="1" applyAlignment="1">
      <alignment horizontal="center" vertical="center" wrapText="1"/>
    </xf>
    <xf numFmtId="14" fontId="18" fillId="0" borderId="63" xfId="1" applyNumberFormat="1" applyFont="1" applyBorder="1" applyAlignment="1" applyProtection="1">
      <alignment horizontal="center" vertical="center" wrapText="1"/>
      <protection hidden="1"/>
    </xf>
    <xf numFmtId="0" fontId="2" fillId="0" borderId="19" xfId="0" applyFont="1" applyBorder="1" applyAlignment="1">
      <alignment horizontal="center" vertical="center" wrapText="1"/>
    </xf>
    <xf numFmtId="0" fontId="0" fillId="0" borderId="30" xfId="0" applyBorder="1" applyAlignment="1">
      <alignment horizontal="center" vertical="center"/>
    </xf>
    <xf numFmtId="0" fontId="2" fillId="0" borderId="13" xfId="0" applyFont="1" applyFill="1" applyBorder="1" applyAlignment="1">
      <alignment horizontal="center" vertical="center" wrapText="1"/>
    </xf>
    <xf numFmtId="0" fontId="0" fillId="0" borderId="13" xfId="0" applyFill="1" applyBorder="1" applyAlignment="1">
      <alignment horizontal="center" vertical="center"/>
    </xf>
    <xf numFmtId="0" fontId="16" fillId="0" borderId="20" xfId="0" applyFont="1" applyFill="1" applyBorder="1" applyAlignment="1">
      <alignment horizontal="center" vertical="center" wrapText="1"/>
    </xf>
    <xf numFmtId="0" fontId="35" fillId="5" borderId="29" xfId="2" applyFont="1" applyFill="1" applyBorder="1" applyAlignment="1">
      <alignment horizontal="center" vertical="center" wrapText="1"/>
    </xf>
    <xf numFmtId="0" fontId="0" fillId="0" borderId="25" xfId="0" applyFill="1" applyBorder="1" applyAlignment="1">
      <alignment horizontal="center" vertical="center"/>
    </xf>
    <xf numFmtId="0" fontId="16" fillId="0" borderId="19" xfId="0" applyFont="1" applyFill="1" applyBorder="1" applyAlignment="1">
      <alignment horizontal="center" vertical="center" wrapText="1"/>
    </xf>
    <xf numFmtId="0" fontId="16" fillId="0" borderId="67" xfId="0" applyFont="1" applyFill="1" applyBorder="1" applyAlignment="1">
      <alignment horizontal="center" vertical="center" wrapText="1"/>
    </xf>
    <xf numFmtId="14" fontId="18" fillId="0" borderId="1" xfId="1" applyNumberFormat="1" applyFont="1" applyBorder="1" applyAlignment="1" applyProtection="1">
      <alignment horizontal="center" vertical="center" wrapText="1"/>
      <protection hidden="1"/>
    </xf>
    <xf numFmtId="0" fontId="2" fillId="0" borderId="1" xfId="0" applyFont="1" applyBorder="1" applyAlignment="1">
      <alignment horizontal="center" vertical="center" wrapText="1"/>
    </xf>
    <xf numFmtId="0" fontId="35" fillId="5" borderId="1" xfId="2" applyFont="1" applyFill="1" applyBorder="1" applyAlignment="1">
      <alignment horizontal="center" vertical="center" wrapText="1"/>
    </xf>
    <xf numFmtId="14" fontId="18" fillId="0" borderId="67" xfId="1" applyNumberFormat="1" applyFont="1" applyBorder="1" applyAlignment="1" applyProtection="1">
      <alignment horizontal="center" vertical="center" wrapText="1"/>
      <protection hidden="1"/>
    </xf>
    <xf numFmtId="0" fontId="2" fillId="0" borderId="67" xfId="0" applyFont="1" applyBorder="1" applyAlignment="1">
      <alignment horizontal="center" vertical="center" wrapText="1"/>
    </xf>
    <xf numFmtId="0" fontId="2" fillId="0" borderId="12" xfId="0" applyFont="1" applyBorder="1" applyAlignment="1">
      <alignment horizontal="center" vertical="center" wrapText="1"/>
    </xf>
    <xf numFmtId="0" fontId="16" fillId="0" borderId="47"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0" fillId="24" borderId="5" xfId="0" applyFill="1" applyBorder="1" applyAlignment="1">
      <alignment horizontal="center" vertical="center"/>
    </xf>
    <xf numFmtId="0" fontId="0" fillId="24" borderId="1" xfId="0" applyFill="1" applyBorder="1" applyAlignment="1">
      <alignment horizontal="center" vertical="center"/>
    </xf>
    <xf numFmtId="0" fontId="0" fillId="24" borderId="67" xfId="0" applyFill="1" applyBorder="1" applyAlignment="1">
      <alignment horizontal="center" vertical="center"/>
    </xf>
    <xf numFmtId="0" fontId="0" fillId="0" borderId="81" xfId="0" applyFill="1" applyBorder="1" applyAlignment="1">
      <alignment horizontal="center" vertical="center"/>
    </xf>
    <xf numFmtId="0" fontId="0" fillId="0" borderId="19" xfId="0" applyFill="1" applyBorder="1" applyAlignment="1">
      <alignment horizontal="center" vertical="center"/>
    </xf>
    <xf numFmtId="0" fontId="0" fillId="0" borderId="47" xfId="0" applyFill="1" applyBorder="1" applyAlignment="1">
      <alignment horizontal="center" vertical="center"/>
    </xf>
    <xf numFmtId="0" fontId="0" fillId="0" borderId="27" xfId="0" applyFill="1" applyBorder="1" applyAlignment="1">
      <alignment horizontal="center" vertical="center"/>
    </xf>
    <xf numFmtId="0" fontId="35" fillId="0" borderId="35" xfId="2" applyFont="1" applyBorder="1" applyAlignment="1">
      <alignment horizontal="center" vertical="center" wrapText="1"/>
    </xf>
    <xf numFmtId="0" fontId="0" fillId="0" borderId="78" xfId="0" applyBorder="1" applyAlignment="1">
      <alignment horizontal="center" vertical="center"/>
    </xf>
    <xf numFmtId="0" fontId="35" fillId="0" borderId="20" xfId="2" applyFont="1" applyBorder="1" applyAlignment="1">
      <alignment horizontal="center" vertical="center" wrapText="1"/>
    </xf>
    <xf numFmtId="0" fontId="16" fillId="5" borderId="78"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0" fillId="0" borderId="19" xfId="0" applyBorder="1" applyAlignment="1">
      <alignment horizontal="center" vertical="center"/>
    </xf>
    <xf numFmtId="0" fontId="16" fillId="5" borderId="81"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75" xfId="0" applyFont="1" applyFill="1" applyBorder="1" applyAlignment="1">
      <alignment horizontal="center" vertical="center" wrapText="1"/>
    </xf>
    <xf numFmtId="0" fontId="2" fillId="24" borderId="5" xfId="0" applyFont="1" applyFill="1" applyBorder="1" applyAlignment="1">
      <alignment horizontal="center" vertical="center" wrapText="1"/>
    </xf>
    <xf numFmtId="14" fontId="18" fillId="0" borderId="78" xfId="1" applyNumberFormat="1" applyFont="1" applyBorder="1" applyAlignment="1" applyProtection="1">
      <alignment horizontal="center" vertical="center" wrapText="1"/>
      <protection hidden="1"/>
    </xf>
    <xf numFmtId="0" fontId="2" fillId="24" borderId="1" xfId="0" applyFont="1" applyFill="1" applyBorder="1" applyAlignment="1">
      <alignment horizontal="center" vertical="center" wrapText="1"/>
    </xf>
    <xf numFmtId="0" fontId="2" fillId="24" borderId="67" xfId="0" applyFont="1" applyFill="1" applyBorder="1" applyAlignment="1">
      <alignment horizontal="center" vertical="center" wrapText="1"/>
    </xf>
    <xf numFmtId="0" fontId="35" fillId="0" borderId="75" xfId="2" applyFont="1" applyBorder="1" applyAlignment="1">
      <alignment horizontal="center" vertical="center" wrapText="1"/>
    </xf>
    <xf numFmtId="0" fontId="2" fillId="2" borderId="80" xfId="0" applyFont="1" applyFill="1" applyBorder="1" applyAlignment="1">
      <alignment horizontal="center" vertical="center" wrapText="1"/>
    </xf>
    <xf numFmtId="0" fontId="33" fillId="2" borderId="0" xfId="0" applyFont="1" applyFill="1" applyBorder="1" applyAlignment="1">
      <alignment horizontal="center" vertical="center"/>
    </xf>
    <xf numFmtId="0" fontId="0" fillId="0" borderId="43" xfId="0" applyBorder="1" applyAlignment="1">
      <alignment horizontal="center" vertical="center"/>
    </xf>
    <xf numFmtId="0" fontId="2" fillId="2" borderId="80" xfId="0" applyFont="1" applyFill="1" applyBorder="1" applyAlignment="1">
      <alignment horizontal="center" vertical="center"/>
    </xf>
    <xf numFmtId="0" fontId="2" fillId="2" borderId="43" xfId="0" applyFont="1" applyFill="1" applyBorder="1" applyAlignment="1">
      <alignment horizontal="center" vertical="center"/>
    </xf>
    <xf numFmtId="0" fontId="0" fillId="0" borderId="0" xfId="0" applyAlignment="1">
      <alignment horizontal="center" vertical="center" wrapText="1"/>
    </xf>
    <xf numFmtId="0" fontId="0" fillId="0" borderId="77" xfId="0" applyBorder="1" applyAlignment="1">
      <alignment horizontal="center" vertical="center"/>
    </xf>
    <xf numFmtId="0" fontId="0" fillId="0" borderId="80" xfId="0" applyBorder="1" applyAlignment="1">
      <alignment horizontal="center" vertical="center"/>
    </xf>
    <xf numFmtId="0" fontId="2" fillId="2" borderId="74" xfId="0" applyFont="1" applyFill="1" applyBorder="1" applyAlignment="1">
      <alignment horizontal="center" vertical="center"/>
    </xf>
    <xf numFmtId="0" fontId="2" fillId="5" borderId="0" xfId="0" applyFont="1" applyFill="1" applyAlignment="1">
      <alignment horizontal="center" vertical="center"/>
    </xf>
    <xf numFmtId="0" fontId="0" fillId="0" borderId="22" xfId="0" applyBorder="1" applyAlignment="1">
      <alignment horizontal="center" vertical="center"/>
    </xf>
    <xf numFmtId="0" fontId="23" fillId="0" borderId="1" xfId="1" applyFont="1" applyFill="1" applyBorder="1" applyAlignment="1" applyProtection="1">
      <alignment horizontal="center" vertical="center" wrapText="1"/>
      <protection hidden="1"/>
    </xf>
    <xf numFmtId="0" fontId="23" fillId="13" borderId="1" xfId="2" applyFont="1" applyFill="1" applyBorder="1" applyAlignment="1">
      <alignment horizontal="center" vertical="center" wrapText="1"/>
    </xf>
    <xf numFmtId="0" fontId="23" fillId="0" borderId="1" xfId="2" applyFont="1" applyFill="1" applyBorder="1" applyAlignment="1">
      <alignment horizontal="left" vertical="center" wrapText="1"/>
    </xf>
    <xf numFmtId="0" fontId="23" fillId="0" borderId="1" xfId="2" applyFont="1" applyFill="1" applyBorder="1" applyAlignment="1">
      <alignment horizontal="center" vertical="center" wrapText="1"/>
    </xf>
    <xf numFmtId="2" fontId="16" fillId="12" borderId="1" xfId="0" applyNumberFormat="1"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9" fillId="0" borderId="1" xfId="1" applyFont="1" applyFill="1" applyBorder="1" applyAlignment="1" applyProtection="1">
      <alignment horizontal="center" vertical="center" wrapText="1"/>
      <protection hidden="1"/>
    </xf>
    <xf numFmtId="0" fontId="16"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5" fillId="10" borderId="30" xfId="2" applyFont="1" applyFill="1" applyBorder="1" applyAlignment="1">
      <alignment horizontal="center" vertical="center" wrapText="1"/>
    </xf>
    <xf numFmtId="0" fontId="5" fillId="10" borderId="12" xfId="2" applyFont="1" applyFill="1" applyBorder="1" applyAlignment="1">
      <alignment horizontal="center" vertical="center" wrapText="1"/>
    </xf>
    <xf numFmtId="0" fontId="5" fillId="10" borderId="13" xfId="2" applyFont="1" applyFill="1" applyBorder="1" applyAlignment="1">
      <alignment horizontal="center" vertical="center" wrapText="1"/>
    </xf>
    <xf numFmtId="0" fontId="21" fillId="12" borderId="36" xfId="0" applyFont="1" applyFill="1" applyBorder="1" applyAlignment="1">
      <alignment horizontal="center" vertical="center" wrapText="1"/>
    </xf>
    <xf numFmtId="0" fontId="21" fillId="12" borderId="1"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 xfId="0" applyFont="1" applyFill="1" applyBorder="1" applyAlignment="1">
      <alignment horizontal="center" vertical="center" wrapText="1"/>
    </xf>
    <xf numFmtId="0" fontId="5" fillId="0" borderId="1" xfId="1" applyFont="1" applyFill="1" applyBorder="1" applyAlignment="1" applyProtection="1">
      <alignment horizontal="center" vertical="center" wrapText="1"/>
      <protection hidden="1"/>
    </xf>
    <xf numFmtId="0" fontId="5" fillId="10" borderId="1" xfId="2" applyFont="1" applyFill="1" applyBorder="1" applyAlignment="1">
      <alignment horizontal="center" vertical="center" wrapText="1"/>
    </xf>
    <xf numFmtId="0" fontId="17" fillId="10" borderId="1" xfId="0" applyFont="1" applyFill="1" applyBorder="1" applyAlignment="1">
      <alignment horizontal="center" vertical="center"/>
    </xf>
    <xf numFmtId="0" fontId="0" fillId="10" borderId="1" xfId="0" applyFont="1" applyFill="1" applyBorder="1" applyAlignment="1">
      <alignment horizontal="center" vertical="center"/>
    </xf>
    <xf numFmtId="0" fontId="16" fillId="10" borderId="1" xfId="0" applyFont="1" applyFill="1" applyBorder="1" applyAlignment="1">
      <alignment horizontal="center" vertical="center"/>
    </xf>
    <xf numFmtId="0" fontId="0" fillId="10" borderId="1" xfId="0" applyFont="1" applyFill="1" applyBorder="1" applyAlignment="1">
      <alignment horizontal="left" vertical="center" wrapText="1"/>
    </xf>
    <xf numFmtId="0" fontId="5" fillId="10" borderId="1" xfId="1" applyFont="1" applyFill="1" applyBorder="1" applyAlignment="1" applyProtection="1">
      <alignment horizontal="center" vertical="center" wrapText="1"/>
      <protection hidden="1"/>
    </xf>
    <xf numFmtId="0" fontId="12" fillId="10" borderId="36"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2" fillId="10" borderId="1" xfId="0" applyFont="1" applyFill="1" applyBorder="1" applyAlignment="1">
      <alignment horizontal="center" vertical="center"/>
    </xf>
    <xf numFmtId="0" fontId="13" fillId="10" borderId="1" xfId="0" applyFont="1" applyFill="1" applyBorder="1" applyAlignment="1">
      <alignment horizontal="left" vertical="center" wrapText="1"/>
    </xf>
    <xf numFmtId="0" fontId="0" fillId="0" borderId="1" xfId="0" applyBorder="1" applyAlignment="1">
      <alignment horizontal="center" vertical="center"/>
    </xf>
    <xf numFmtId="0" fontId="1" fillId="11"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10" borderId="27" xfId="0" applyFont="1" applyFill="1" applyBorder="1" applyAlignment="1">
      <alignment horizontal="center" vertical="center"/>
    </xf>
    <xf numFmtId="0" fontId="17" fillId="10" borderId="12" xfId="0" applyFont="1" applyFill="1" applyBorder="1" applyAlignment="1">
      <alignment horizontal="center" vertical="center"/>
    </xf>
    <xf numFmtId="0" fontId="17" fillId="10" borderId="13" xfId="0" applyFont="1" applyFill="1" applyBorder="1" applyAlignment="1">
      <alignment horizontal="center" vertical="center"/>
    </xf>
    <xf numFmtId="0" fontId="0" fillId="10" borderId="27" xfId="0" applyFont="1" applyFill="1" applyBorder="1" applyAlignment="1">
      <alignment horizontal="center" vertical="center"/>
    </xf>
    <xf numFmtId="0" fontId="0" fillId="10" borderId="12" xfId="0" applyFont="1" applyFill="1" applyBorder="1" applyAlignment="1">
      <alignment horizontal="center" vertical="center"/>
    </xf>
    <xf numFmtId="0" fontId="0" fillId="10" borderId="13" xfId="0" applyFont="1" applyFill="1" applyBorder="1" applyAlignment="1">
      <alignment horizontal="center" vertical="center"/>
    </xf>
    <xf numFmtId="0" fontId="5" fillId="10" borderId="27" xfId="2" applyFont="1" applyFill="1" applyBorder="1" applyAlignment="1">
      <alignment horizontal="center" vertical="center" wrapText="1"/>
    </xf>
    <xf numFmtId="0" fontId="5" fillId="10" borderId="27" xfId="1" applyFont="1" applyFill="1" applyBorder="1" applyAlignment="1" applyProtection="1">
      <alignment horizontal="center" vertical="center" wrapText="1"/>
      <protection hidden="1"/>
    </xf>
    <xf numFmtId="0" fontId="5" fillId="10" borderId="12" xfId="1" applyFont="1" applyFill="1" applyBorder="1" applyAlignment="1" applyProtection="1">
      <alignment horizontal="center" vertical="center" wrapText="1"/>
      <protection hidden="1"/>
    </xf>
    <xf numFmtId="0" fontId="5" fillId="10" borderId="13" xfId="1" applyFont="1" applyFill="1" applyBorder="1" applyAlignment="1" applyProtection="1">
      <alignment horizontal="center" vertical="center" wrapText="1"/>
      <protection hidden="1"/>
    </xf>
    <xf numFmtId="0" fontId="0" fillId="10" borderId="1" xfId="0" applyFont="1" applyFill="1" applyBorder="1" applyAlignment="1">
      <alignment horizontal="center" vertical="center" wrapText="1"/>
    </xf>
    <xf numFmtId="0" fontId="0" fillId="0" borderId="2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27"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 xfId="0" applyBorder="1" applyAlignment="1">
      <alignment horizontal="left" vertical="center" wrapText="1"/>
    </xf>
    <xf numFmtId="0" fontId="0" fillId="0" borderId="36" xfId="0" applyBorder="1" applyAlignment="1">
      <alignment horizontal="center" vertical="center" wrapText="1"/>
    </xf>
    <xf numFmtId="0" fontId="0" fillId="5" borderId="1" xfId="0" applyFill="1" applyBorder="1" applyAlignment="1">
      <alignment horizontal="left" vertical="center" wrapText="1"/>
    </xf>
    <xf numFmtId="0" fontId="13" fillId="0" borderId="1" xfId="0" applyFont="1" applyFill="1" applyBorder="1" applyAlignment="1">
      <alignment horizontal="center" vertical="center" wrapText="1"/>
    </xf>
    <xf numFmtId="0" fontId="5" fillId="10" borderId="1" xfId="0" applyFont="1" applyFill="1" applyBorder="1" applyAlignment="1">
      <alignment horizontal="center" vertical="center"/>
    </xf>
    <xf numFmtId="2" fontId="16" fillId="0" borderId="1" xfId="0" applyNumberFormat="1" applyFont="1" applyFill="1" applyBorder="1" applyAlignment="1">
      <alignment horizontal="center" vertical="center" wrapText="1"/>
    </xf>
    <xf numFmtId="0" fontId="5" fillId="0" borderId="5" xfId="1" applyFont="1" applyFill="1" applyBorder="1" applyAlignment="1" applyProtection="1">
      <alignment horizontal="center" vertical="center" wrapText="1"/>
      <protection hidden="1"/>
    </xf>
    <xf numFmtId="0" fontId="5" fillId="10" borderId="5" xfId="2" applyFont="1" applyFill="1" applyBorder="1" applyAlignment="1">
      <alignment horizontal="center" vertical="center" wrapText="1"/>
    </xf>
    <xf numFmtId="0" fontId="5" fillId="10" borderId="5" xfId="2" applyFont="1" applyFill="1" applyBorder="1" applyAlignment="1">
      <alignment horizontal="left" vertical="center" wrapText="1"/>
    </xf>
    <xf numFmtId="0" fontId="5" fillId="10" borderId="1" xfId="2" applyFont="1" applyFill="1" applyBorder="1" applyAlignment="1">
      <alignment horizontal="left" vertical="center" wrapText="1"/>
    </xf>
    <xf numFmtId="2" fontId="16" fillId="0" borderId="5" xfId="0" applyNumberFormat="1" applyFont="1" applyFill="1" applyBorder="1" applyAlignment="1">
      <alignment horizontal="center" vertical="center" wrapText="1"/>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19" fillId="0" borderId="5" xfId="1" applyFont="1" applyFill="1" applyBorder="1" applyAlignment="1" applyProtection="1">
      <alignment horizontal="center" vertical="center" wrapText="1"/>
      <protection hidden="1"/>
    </xf>
    <xf numFmtId="0" fontId="16" fillId="10" borderId="5" xfId="0" applyFont="1" applyFill="1" applyBorder="1" applyAlignment="1">
      <alignment horizontal="center" vertical="center"/>
    </xf>
    <xf numFmtId="0" fontId="17" fillId="10" borderId="5" xfId="0" applyFont="1" applyFill="1" applyBorder="1" applyAlignment="1">
      <alignment horizontal="center" vertical="center"/>
    </xf>
    <xf numFmtId="0" fontId="0" fillId="10" borderId="5" xfId="0" applyFont="1" applyFill="1" applyBorder="1" applyAlignment="1">
      <alignment horizontal="center" vertical="center"/>
    </xf>
    <xf numFmtId="0" fontId="5" fillId="10" borderId="5" xfId="1" applyFont="1" applyFill="1" applyBorder="1" applyAlignment="1" applyProtection="1">
      <alignment horizontal="center" vertical="center" wrapText="1"/>
      <protection hidden="1"/>
    </xf>
    <xf numFmtId="0" fontId="12" fillId="10" borderId="4" xfId="0" applyFont="1" applyFill="1" applyBorder="1" applyAlignment="1">
      <alignment horizontal="center" vertical="center" wrapText="1"/>
    </xf>
    <xf numFmtId="0" fontId="13" fillId="10" borderId="5" xfId="0" applyFont="1" applyFill="1" applyBorder="1" applyAlignment="1">
      <alignment horizontal="left" vertical="center" wrapText="1"/>
    </xf>
    <xf numFmtId="0" fontId="12" fillId="10" borderId="5" xfId="0" applyFont="1" applyFill="1" applyBorder="1" applyAlignment="1">
      <alignment horizontal="center" vertical="center"/>
    </xf>
    <xf numFmtId="0" fontId="13" fillId="10" borderId="5" xfId="0" applyFont="1" applyFill="1" applyBorder="1" applyAlignment="1">
      <alignment horizontal="center" vertical="center" wrapText="1"/>
    </xf>
    <xf numFmtId="0" fontId="0" fillId="10" borderId="5" xfId="0" applyFont="1" applyFill="1" applyBorder="1" applyAlignment="1">
      <alignment horizontal="left" vertical="center" wrapText="1"/>
    </xf>
    <xf numFmtId="0" fontId="0" fillId="10" borderId="1" xfId="0" applyFont="1" applyFill="1" applyBorder="1" applyAlignment="1">
      <alignment horizontal="left" vertical="center"/>
    </xf>
    <xf numFmtId="0" fontId="9" fillId="0" borderId="12"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5" borderId="12" xfId="0" applyFont="1" applyFill="1" applyBorder="1" applyAlignment="1">
      <alignment horizontal="center" vertical="center"/>
    </xf>
    <xf numFmtId="0" fontId="9" fillId="5" borderId="1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5" xfId="0" applyFont="1" applyFill="1" applyBorder="1" applyAlignment="1">
      <alignment horizontal="center" vertical="center"/>
    </xf>
    <xf numFmtId="0" fontId="8" fillId="5" borderId="6"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5" fillId="0" borderId="4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54"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69" xfId="2" applyFont="1" applyBorder="1" applyAlignment="1">
      <alignment horizontal="center" vertical="center" wrapText="1"/>
    </xf>
    <xf numFmtId="0" fontId="19" fillId="0" borderId="30" xfId="1" applyFont="1" applyBorder="1" applyAlignment="1" applyProtection="1">
      <alignment horizontal="center" vertical="center" wrapText="1"/>
      <protection hidden="1"/>
    </xf>
    <xf numFmtId="0" fontId="19" fillId="0" borderId="12" xfId="1" applyFont="1" applyBorder="1" applyAlignment="1" applyProtection="1">
      <alignment horizontal="center" vertical="center" wrapText="1"/>
      <protection hidden="1"/>
    </xf>
    <xf numFmtId="0" fontId="19" fillId="0" borderId="19" xfId="1" applyFont="1" applyBorder="1" applyAlignment="1" applyProtection="1">
      <alignment horizontal="center" vertical="center" wrapText="1"/>
      <protection hidden="1"/>
    </xf>
    <xf numFmtId="0" fontId="5" fillId="0" borderId="30" xfId="1" applyFont="1" applyBorder="1" applyAlignment="1" applyProtection="1">
      <alignment horizontal="center" vertical="center" wrapText="1"/>
      <protection hidden="1"/>
    </xf>
    <xf numFmtId="0" fontId="5" fillId="0" borderId="12" xfId="1" applyFont="1" applyBorder="1" applyAlignment="1" applyProtection="1">
      <alignment horizontal="center" vertical="center" wrapText="1"/>
      <protection hidden="1"/>
    </xf>
    <xf numFmtId="0" fontId="5" fillId="0" borderId="19" xfId="1" applyFont="1" applyBorder="1" applyAlignment="1" applyProtection="1">
      <alignment horizontal="center" vertical="center" wrapText="1"/>
      <protection hidden="1"/>
    </xf>
    <xf numFmtId="0" fontId="5" fillId="0" borderId="46" xfId="1" applyFont="1" applyBorder="1" applyAlignment="1" applyProtection="1">
      <alignment horizontal="center" vertical="center" wrapText="1"/>
      <protection hidden="1"/>
    </xf>
    <xf numFmtId="0" fontId="5" fillId="0" borderId="34" xfId="1" applyFont="1" applyBorder="1" applyAlignment="1" applyProtection="1">
      <alignment horizontal="center" vertical="center" wrapText="1"/>
      <protection hidden="1"/>
    </xf>
    <xf numFmtId="0" fontId="5" fillId="0" borderId="75" xfId="1" applyFont="1" applyBorder="1" applyAlignment="1" applyProtection="1">
      <alignment horizontal="center" vertical="center" wrapText="1"/>
      <protection hidden="1"/>
    </xf>
    <xf numFmtId="0" fontId="35" fillId="16" borderId="73" xfId="2" applyFont="1" applyFill="1" applyBorder="1" applyAlignment="1">
      <alignment horizontal="center" vertical="center" wrapText="1"/>
    </xf>
    <xf numFmtId="0" fontId="35" fillId="16" borderId="74" xfId="2" applyFont="1" applyFill="1" applyBorder="1" applyAlignment="1">
      <alignment horizontal="center" vertical="center" wrapText="1"/>
    </xf>
    <xf numFmtId="0" fontId="35" fillId="16" borderId="76" xfId="2" applyFont="1" applyFill="1" applyBorder="1" applyAlignment="1">
      <alignment horizontal="center" vertical="center" wrapText="1"/>
    </xf>
    <xf numFmtId="0" fontId="18" fillId="0" borderId="30" xfId="0" applyFont="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35" fillId="16" borderId="46" xfId="2" applyFont="1" applyFill="1" applyBorder="1" applyAlignment="1">
      <alignment horizontal="center" vertical="center" wrapText="1"/>
    </xf>
    <xf numFmtId="0" fontId="35" fillId="16" borderId="34" xfId="2" applyFont="1" applyFill="1" applyBorder="1" applyAlignment="1">
      <alignment horizontal="center" vertical="center" wrapText="1"/>
    </xf>
    <xf numFmtId="0" fontId="35" fillId="16" borderId="75" xfId="2" applyFont="1" applyFill="1" applyBorder="1" applyAlignment="1">
      <alignment horizontal="center" vertical="center" wrapText="1"/>
    </xf>
    <xf numFmtId="0" fontId="16" fillId="0" borderId="4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72"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22" borderId="19" xfId="0" applyFont="1" applyFill="1" applyBorder="1" applyAlignment="1">
      <alignment horizontal="center" vertical="center" wrapText="1"/>
    </xf>
    <xf numFmtId="0" fontId="33" fillId="26" borderId="4" xfId="0" applyFont="1" applyFill="1" applyBorder="1" applyAlignment="1">
      <alignment horizontal="center" vertical="center" wrapText="1"/>
    </xf>
    <xf numFmtId="0" fontId="33" fillId="26" borderId="36" xfId="0" applyFont="1" applyFill="1" applyBorder="1" applyAlignment="1">
      <alignment horizontal="center" vertical="center" wrapText="1"/>
    </xf>
    <xf numFmtId="0" fontId="33" fillId="26" borderId="63" xfId="0" applyFont="1" applyFill="1" applyBorder="1" applyAlignment="1">
      <alignment horizontal="center" vertical="center" wrapText="1"/>
    </xf>
    <xf numFmtId="0" fontId="2" fillId="24" borderId="5" xfId="0" applyFont="1" applyFill="1" applyBorder="1" applyAlignment="1">
      <alignment horizontal="center" vertical="center" wrapText="1"/>
    </xf>
    <xf numFmtId="0" fontId="2" fillId="24" borderId="1" xfId="0" applyFont="1" applyFill="1" applyBorder="1" applyAlignment="1">
      <alignment horizontal="center" vertical="center" wrapText="1"/>
    </xf>
    <xf numFmtId="0" fontId="2" fillId="24" borderId="67" xfId="0" applyFont="1" applyFill="1" applyBorder="1" applyAlignment="1">
      <alignment horizontal="center" vertical="center" wrapText="1"/>
    </xf>
    <xf numFmtId="0" fontId="33" fillId="5" borderId="5" xfId="0" applyFont="1" applyFill="1" applyBorder="1" applyAlignment="1">
      <alignment horizontal="center" vertical="center"/>
    </xf>
    <xf numFmtId="0" fontId="33" fillId="5" borderId="1" xfId="0" applyFont="1" applyFill="1" applyBorder="1" applyAlignment="1">
      <alignment horizontal="center" vertical="center"/>
    </xf>
    <xf numFmtId="0" fontId="33" fillId="5" borderId="67" xfId="0" applyFont="1" applyFill="1" applyBorder="1" applyAlignment="1">
      <alignment horizontal="center" vertical="center"/>
    </xf>
    <xf numFmtId="0" fontId="2" fillId="5" borderId="5"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67"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67" xfId="0" applyFont="1" applyFill="1" applyBorder="1" applyAlignment="1">
      <alignment horizontal="center" vertical="center" wrapText="1"/>
    </xf>
    <xf numFmtId="0" fontId="34" fillId="0" borderId="53"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68" xfId="0" applyFont="1" applyBorder="1" applyAlignment="1">
      <alignment horizontal="center" vertical="center" wrapText="1"/>
    </xf>
    <xf numFmtId="0" fontId="5" fillId="0" borderId="48" xfId="1" applyFont="1" applyBorder="1" applyAlignment="1" applyProtection="1">
      <alignment horizontal="center" vertical="center" wrapText="1"/>
      <protection hidden="1"/>
    </xf>
    <xf numFmtId="0" fontId="5" fillId="0" borderId="11" xfId="1" applyFont="1" applyBorder="1" applyAlignment="1" applyProtection="1">
      <alignment horizontal="center" vertical="center" wrapText="1"/>
      <protection hidden="1"/>
    </xf>
    <xf numFmtId="0" fontId="5" fillId="0" borderId="72" xfId="1" applyFont="1" applyBorder="1" applyAlignment="1" applyProtection="1">
      <alignment horizontal="center" vertical="center" wrapText="1"/>
      <protection hidden="1"/>
    </xf>
    <xf numFmtId="0" fontId="18" fillId="0" borderId="3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35" fillId="0" borderId="31" xfId="2" applyFont="1" applyBorder="1" applyAlignment="1">
      <alignment horizontal="center" vertical="center" wrapText="1"/>
    </xf>
    <xf numFmtId="0" fontId="35" fillId="0" borderId="75" xfId="2" applyFont="1" applyBorder="1" applyAlignment="1">
      <alignment horizontal="center" vertical="center" wrapText="1"/>
    </xf>
    <xf numFmtId="14" fontId="18" fillId="5" borderId="33" xfId="1" applyNumberFormat="1" applyFont="1" applyFill="1" applyBorder="1" applyAlignment="1" applyProtection="1">
      <alignment horizontal="center" vertical="center" wrapText="1"/>
      <protection hidden="1"/>
    </xf>
    <xf numFmtId="14" fontId="18" fillId="5" borderId="26" xfId="1" applyNumberFormat="1" applyFont="1" applyFill="1" applyBorder="1" applyAlignment="1" applyProtection="1">
      <alignment horizontal="center" vertical="center" wrapText="1"/>
      <protection hidden="1"/>
    </xf>
    <xf numFmtId="0" fontId="2" fillId="5" borderId="27" xfId="0" applyFont="1" applyFill="1" applyBorder="1" applyAlignment="1">
      <alignment horizontal="center" vertical="center" wrapText="1"/>
    </xf>
    <xf numFmtId="0" fontId="2" fillId="5" borderId="19" xfId="0" applyFont="1" applyFill="1" applyBorder="1" applyAlignment="1">
      <alignment horizontal="center" vertical="center" wrapText="1"/>
    </xf>
    <xf numFmtId="14" fontId="18" fillId="0" borderId="28" xfId="1" applyNumberFormat="1" applyFont="1" applyBorder="1" applyAlignment="1" applyProtection="1">
      <alignment horizontal="center" vertical="center" wrapText="1"/>
      <protection hidden="1"/>
    </xf>
    <xf numFmtId="14" fontId="18" fillId="0" borderId="72" xfId="1" applyNumberFormat="1" applyFont="1" applyBorder="1" applyAlignment="1" applyProtection="1">
      <alignment horizontal="center" vertical="center" wrapText="1"/>
      <protection hidden="1"/>
    </xf>
    <xf numFmtId="14" fontId="18" fillId="0" borderId="27" xfId="1" applyNumberFormat="1" applyFont="1" applyBorder="1" applyAlignment="1" applyProtection="1">
      <alignment horizontal="center" vertical="center" wrapText="1"/>
      <protection hidden="1"/>
    </xf>
    <xf numFmtId="14" fontId="18" fillId="0" borderId="19" xfId="1" applyNumberFormat="1" applyFont="1" applyBorder="1" applyAlignment="1" applyProtection="1">
      <alignment horizontal="center" vertical="center" wrapText="1"/>
      <protection hidden="1"/>
    </xf>
    <xf numFmtId="0" fontId="16" fillId="5" borderId="48"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72"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5" fillId="5" borderId="79" xfId="2" applyFont="1" applyFill="1" applyBorder="1" applyAlignment="1">
      <alignment horizontal="center" vertical="center" wrapText="1"/>
    </xf>
    <xf numFmtId="0" fontId="33" fillId="26" borderId="48" xfId="0" applyFont="1" applyFill="1" applyBorder="1" applyAlignment="1">
      <alignment horizontal="center" vertical="center" wrapText="1"/>
    </xf>
    <xf numFmtId="0" fontId="33" fillId="26" borderId="11" xfId="0" applyFont="1" applyFill="1" applyBorder="1" applyAlignment="1">
      <alignment horizontal="center" vertical="center" wrapText="1"/>
    </xf>
    <xf numFmtId="0" fontId="33" fillId="26" borderId="72" xfId="0" applyFont="1" applyFill="1" applyBorder="1" applyAlignment="1">
      <alignment horizontal="center" vertical="center" wrapText="1"/>
    </xf>
    <xf numFmtId="0" fontId="2" fillId="24" borderId="30" xfId="0" applyFont="1" applyFill="1" applyBorder="1" applyAlignment="1">
      <alignment horizontal="center" vertical="center" wrapText="1"/>
    </xf>
    <xf numFmtId="0" fontId="2" fillId="24" borderId="12" xfId="0" applyFont="1" applyFill="1" applyBorder="1" applyAlignment="1">
      <alignment horizontal="center" vertical="center" wrapText="1"/>
    </xf>
    <xf numFmtId="0" fontId="2" fillId="24" borderId="19" xfId="0" applyFont="1" applyFill="1" applyBorder="1" applyAlignment="1">
      <alignment horizontal="center" vertical="center" wrapText="1"/>
    </xf>
    <xf numFmtId="0" fontId="33" fillId="5" borderId="30"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9" xfId="0" applyFont="1" applyFill="1" applyBorder="1" applyAlignment="1">
      <alignment horizontal="center" vertical="center"/>
    </xf>
    <xf numFmtId="0" fontId="2" fillId="5" borderId="3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34" fillId="0" borderId="5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79" xfId="0" applyFont="1" applyBorder="1" applyAlignment="1">
      <alignment horizontal="center" vertical="center" wrapText="1"/>
    </xf>
    <xf numFmtId="0" fontId="35" fillId="5" borderId="29" xfId="2" applyFont="1" applyFill="1" applyBorder="1" applyAlignment="1">
      <alignment horizontal="center" vertical="center" wrapText="1"/>
    </xf>
    <xf numFmtId="0" fontId="5" fillId="0" borderId="5" xfId="1" applyFont="1" applyBorder="1" applyAlignment="1" applyProtection="1">
      <alignment horizontal="center" vertical="center" wrapText="1"/>
      <protection hidden="1"/>
    </xf>
    <xf numFmtId="0" fontId="5" fillId="0" borderId="1" xfId="1" applyFont="1" applyBorder="1" applyAlignment="1" applyProtection="1">
      <alignment horizontal="center" vertical="center" wrapText="1"/>
      <protection hidden="1"/>
    </xf>
    <xf numFmtId="0" fontId="5" fillId="0" borderId="67" xfId="1" applyFont="1" applyBorder="1" applyAlignment="1" applyProtection="1">
      <alignment horizontal="center" vertical="center" wrapText="1"/>
      <protection hidden="1"/>
    </xf>
    <xf numFmtId="0" fontId="5" fillId="0" borderId="35" xfId="1" applyFont="1" applyBorder="1" applyAlignment="1" applyProtection="1">
      <alignment horizontal="center" vertical="center" wrapText="1"/>
      <protection hidden="1"/>
    </xf>
    <xf numFmtId="0" fontId="5" fillId="0" borderId="2" xfId="1" applyFont="1" applyBorder="1" applyAlignment="1" applyProtection="1">
      <alignment horizontal="center" vertical="center" wrapText="1"/>
      <protection hidden="1"/>
    </xf>
    <xf numFmtId="0" fontId="5" fillId="0" borderId="64" xfId="1" applyFont="1" applyBorder="1" applyAlignment="1" applyProtection="1">
      <alignment horizontal="center" vertical="center" wrapText="1"/>
      <protection hidden="1"/>
    </xf>
    <xf numFmtId="0" fontId="35" fillId="16" borderId="54" xfId="2" applyFont="1" applyFill="1" applyBorder="1" applyAlignment="1">
      <alignment horizontal="center" vertical="center" wrapText="1"/>
    </xf>
    <xf numFmtId="0" fontId="35" fillId="16" borderId="22" xfId="2" applyFont="1" applyFill="1" applyBorder="1" applyAlignment="1">
      <alignment horizontal="center" vertical="center" wrapText="1"/>
    </xf>
    <xf numFmtId="0" fontId="35" fillId="16" borderId="69"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83" xfId="2" applyFont="1" applyBorder="1" applyAlignment="1">
      <alignment horizontal="center" vertical="center" wrapText="1"/>
    </xf>
    <xf numFmtId="0" fontId="16" fillId="5" borderId="4"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6" fillId="5" borderId="63"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67" xfId="0" applyFont="1" applyFill="1" applyBorder="1" applyAlignment="1">
      <alignment horizontal="center" vertical="center" wrapText="1"/>
    </xf>
    <xf numFmtId="0" fontId="19" fillId="0" borderId="5" xfId="1" applyFont="1" applyBorder="1" applyAlignment="1" applyProtection="1">
      <alignment horizontal="center" vertical="center" wrapText="1"/>
      <protection hidden="1"/>
    </xf>
    <xf numFmtId="0" fontId="19" fillId="0" borderId="1" xfId="1" applyFont="1" applyBorder="1" applyAlignment="1" applyProtection="1">
      <alignment horizontal="center" vertical="center" wrapText="1"/>
      <protection hidden="1"/>
    </xf>
    <xf numFmtId="0" fontId="19" fillId="0" borderId="67" xfId="1" applyFont="1" applyBorder="1" applyAlignment="1" applyProtection="1">
      <alignment horizontal="center" vertical="center" wrapText="1"/>
      <protection hidden="1"/>
    </xf>
    <xf numFmtId="0" fontId="5" fillId="0" borderId="4" xfId="1" applyFont="1" applyBorder="1" applyAlignment="1" applyProtection="1">
      <alignment horizontal="center" vertical="center" wrapText="1"/>
      <protection hidden="1"/>
    </xf>
    <xf numFmtId="0" fontId="5" fillId="0" borderId="36" xfId="1" applyFont="1" applyBorder="1" applyAlignment="1" applyProtection="1">
      <alignment horizontal="center" vertical="center" wrapText="1"/>
      <protection hidden="1"/>
    </xf>
    <xf numFmtId="0" fontId="5" fillId="0" borderId="63" xfId="1" applyFont="1" applyBorder="1" applyAlignment="1" applyProtection="1">
      <alignment horizontal="center" vertical="center" wrapText="1"/>
      <protection hidden="1"/>
    </xf>
    <xf numFmtId="0" fontId="18"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5" xfId="0" applyFont="1" applyBorder="1" applyAlignment="1">
      <alignment horizontal="center" vertical="center"/>
    </xf>
    <xf numFmtId="0" fontId="18" fillId="0" borderId="1" xfId="0" applyFont="1" applyBorder="1" applyAlignment="1">
      <alignment horizontal="center" vertical="center"/>
    </xf>
    <xf numFmtId="0" fontId="18" fillId="0" borderId="67" xfId="0" applyFont="1" applyBorder="1" applyAlignment="1">
      <alignment horizontal="center" vertical="center"/>
    </xf>
    <xf numFmtId="0" fontId="0" fillId="0" borderId="5" xfId="0" applyBorder="1" applyAlignment="1">
      <alignment horizontal="center" vertical="center"/>
    </xf>
    <xf numFmtId="0" fontId="0" fillId="0" borderId="67" xfId="0" applyBorder="1" applyAlignment="1">
      <alignment horizontal="center" vertical="center"/>
    </xf>
    <xf numFmtId="0" fontId="35" fillId="16" borderId="35" xfId="2" applyFont="1" applyFill="1" applyBorder="1" applyAlignment="1">
      <alignment horizontal="center" vertical="center" wrapText="1"/>
    </xf>
    <xf numFmtId="0" fontId="35" fillId="16" borderId="2" xfId="2" applyFont="1" applyFill="1" applyBorder="1" applyAlignment="1">
      <alignment horizontal="center" vertical="center" wrapText="1"/>
    </xf>
    <xf numFmtId="0" fontId="35" fillId="16" borderId="64" xfId="2" applyFont="1" applyFill="1" applyBorder="1" applyAlignment="1">
      <alignment horizontal="center" vertical="center" wrapText="1"/>
    </xf>
    <xf numFmtId="0" fontId="33" fillId="19" borderId="4" xfId="0" applyFont="1" applyFill="1" applyBorder="1" applyAlignment="1">
      <alignment horizontal="center" vertical="center" wrapText="1"/>
    </xf>
    <xf numFmtId="0" fontId="33" fillId="19" borderId="36" xfId="0" applyFont="1" applyFill="1" applyBorder="1" applyAlignment="1">
      <alignment horizontal="center" vertical="center" wrapText="1"/>
    </xf>
    <xf numFmtId="0" fontId="33" fillId="19" borderId="63" xfId="0" applyFont="1" applyFill="1" applyBorder="1" applyAlignment="1">
      <alignment horizontal="center" vertical="center" wrapText="1"/>
    </xf>
    <xf numFmtId="0" fontId="2" fillId="25" borderId="5" xfId="0" applyFont="1" applyFill="1" applyBorder="1" applyAlignment="1">
      <alignment horizontal="center" vertical="center" wrapText="1"/>
    </xf>
    <xf numFmtId="0" fontId="2" fillId="25" borderId="1" xfId="0" applyFont="1" applyFill="1" applyBorder="1" applyAlignment="1">
      <alignment horizontal="center" vertical="center" wrapText="1"/>
    </xf>
    <xf numFmtId="0" fontId="2" fillId="25" borderId="67" xfId="0" applyFont="1" applyFill="1" applyBorder="1" applyAlignment="1">
      <alignment horizontal="center" vertical="center" wrapText="1"/>
    </xf>
    <xf numFmtId="0" fontId="5" fillId="0" borderId="50" xfId="2" applyFont="1" applyBorder="1" applyAlignment="1">
      <alignment horizontal="center" vertical="center" wrapText="1"/>
    </xf>
    <xf numFmtId="0" fontId="5" fillId="0" borderId="80" xfId="2" applyFont="1" applyBorder="1" applyAlignment="1">
      <alignment horizontal="center" vertical="center" wrapText="1"/>
    </xf>
    <xf numFmtId="0" fontId="5" fillId="0" borderId="24" xfId="2" applyFont="1" applyBorder="1" applyAlignment="1">
      <alignment horizontal="center" vertical="center" wrapText="1"/>
    </xf>
    <xf numFmtId="0" fontId="2" fillId="5" borderId="31"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7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79"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35" fillId="16" borderId="82" xfId="2"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2" fillId="5" borderId="21" xfId="0" applyFont="1" applyFill="1" applyBorder="1" applyAlignment="1">
      <alignment horizontal="center" vertical="center" wrapText="1"/>
    </xf>
    <xf numFmtId="14" fontId="18" fillId="0" borderId="1" xfId="1" applyNumberFormat="1" applyFont="1" applyBorder="1" applyAlignment="1" applyProtection="1">
      <alignment horizontal="center" vertical="center" wrapText="1"/>
      <protection hidden="1"/>
    </xf>
    <xf numFmtId="14" fontId="18" fillId="0" borderId="67" xfId="1" applyNumberFormat="1" applyFont="1" applyBorder="1" applyAlignment="1" applyProtection="1">
      <alignment horizontal="center" vertical="center" wrapText="1"/>
      <protection hidden="1"/>
    </xf>
    <xf numFmtId="0" fontId="2" fillId="0" borderId="1" xfId="0" applyFont="1" applyBorder="1" applyAlignment="1">
      <alignment horizontal="center" vertical="center" wrapText="1"/>
    </xf>
    <xf numFmtId="0" fontId="2" fillId="0" borderId="67" xfId="0" applyFont="1" applyBorder="1" applyAlignment="1">
      <alignment horizontal="center" vertical="center" wrapText="1"/>
    </xf>
    <xf numFmtId="0" fontId="33" fillId="19" borderId="28" xfId="0" applyFont="1" applyFill="1" applyBorder="1" applyAlignment="1">
      <alignment horizontal="center" vertical="center" wrapText="1"/>
    </xf>
    <xf numFmtId="0" fontId="2" fillId="23" borderId="5" xfId="0" applyFont="1" applyFill="1" applyBorder="1" applyAlignment="1">
      <alignment horizontal="center" vertical="center" wrapText="1"/>
    </xf>
    <xf numFmtId="0" fontId="2" fillId="23" borderId="1" xfId="0" applyFont="1" applyFill="1" applyBorder="1" applyAlignment="1">
      <alignment horizontal="center" vertical="center" wrapText="1"/>
    </xf>
    <xf numFmtId="0" fontId="2" fillId="23" borderId="27" xfId="0" applyFont="1" applyFill="1" applyBorder="1" applyAlignment="1">
      <alignment horizontal="center" vertical="center" wrapText="1"/>
    </xf>
    <xf numFmtId="0" fontId="2" fillId="23" borderId="67" xfId="0" applyFont="1" applyFill="1" applyBorder="1" applyAlignment="1">
      <alignment horizontal="center" vertical="center" wrapText="1"/>
    </xf>
    <xf numFmtId="0" fontId="33" fillId="5" borderId="27" xfId="0" applyFont="1" applyFill="1" applyBorder="1" applyAlignment="1">
      <alignment horizontal="center" vertical="center"/>
    </xf>
    <xf numFmtId="0" fontId="35" fillId="16" borderId="5" xfId="2" applyFont="1" applyFill="1" applyBorder="1" applyAlignment="1">
      <alignment horizontal="center" vertical="center" wrapText="1"/>
    </xf>
    <xf numFmtId="0" fontId="35" fillId="16" borderId="1" xfId="2" applyFont="1" applyFill="1" applyBorder="1" applyAlignment="1">
      <alignment horizontal="center" vertical="center" wrapText="1"/>
    </xf>
    <xf numFmtId="0" fontId="35" fillId="16" borderId="67" xfId="2" applyFont="1" applyFill="1" applyBorder="1" applyAlignment="1">
      <alignment horizontal="center" vertical="center" wrapText="1"/>
    </xf>
    <xf numFmtId="0" fontId="5" fillId="0" borderId="5" xfId="2" applyFont="1" applyBorder="1" applyAlignment="1">
      <alignment horizontal="center" vertical="center" wrapText="1"/>
    </xf>
    <xf numFmtId="0" fontId="5" fillId="0" borderId="1" xfId="2" applyFont="1" applyBorder="1" applyAlignment="1">
      <alignment horizontal="center" vertical="center" wrapText="1"/>
    </xf>
    <xf numFmtId="0" fontId="5" fillId="0" borderId="67" xfId="2" applyFont="1" applyBorder="1" applyAlignment="1">
      <alignment horizontal="center" vertical="center" wrapText="1"/>
    </xf>
    <xf numFmtId="0" fontId="5" fillId="0" borderId="5"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67"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67" xfId="0" applyFont="1" applyBorder="1" applyAlignment="1">
      <alignment horizontal="center"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7" xfId="0" applyFont="1" applyFill="1" applyBorder="1" applyAlignment="1">
      <alignment horizontal="center" vertical="center" wrapText="1"/>
    </xf>
    <xf numFmtId="164" fontId="16" fillId="5" borderId="48" xfId="0" applyNumberFormat="1"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22" borderId="72" xfId="0" applyNumberFormat="1" applyFont="1" applyFill="1" applyBorder="1" applyAlignment="1">
      <alignment horizontal="center" vertical="center" wrapText="1"/>
    </xf>
    <xf numFmtId="0" fontId="16" fillId="22" borderId="67" xfId="0" applyFont="1" applyFill="1" applyBorder="1" applyAlignment="1">
      <alignment horizontal="center" vertical="center" wrapText="1"/>
    </xf>
    <xf numFmtId="0" fontId="33" fillId="19" borderId="48" xfId="0" applyFont="1" applyFill="1" applyBorder="1" applyAlignment="1">
      <alignment horizontal="center" vertical="center" wrapText="1"/>
    </xf>
    <xf numFmtId="0" fontId="33" fillId="19" borderId="11" xfId="0" applyFont="1" applyFill="1" applyBorder="1" applyAlignment="1">
      <alignment horizontal="center" vertical="center" wrapText="1"/>
    </xf>
    <xf numFmtId="0" fontId="33" fillId="19" borderId="72" xfId="0" applyFont="1" applyFill="1" applyBorder="1" applyAlignment="1">
      <alignment horizontal="center" vertical="center" wrapText="1"/>
    </xf>
    <xf numFmtId="0" fontId="2" fillId="21" borderId="30" xfId="0" applyFont="1" applyFill="1" applyBorder="1" applyAlignment="1">
      <alignment horizontal="center" vertical="center" wrapText="1"/>
    </xf>
    <xf numFmtId="0" fontId="2" fillId="21" borderId="12" xfId="0" applyFont="1" applyFill="1" applyBorder="1" applyAlignment="1">
      <alignment horizontal="center" vertical="center" wrapText="1"/>
    </xf>
    <xf numFmtId="0" fontId="2" fillId="21" borderId="19" xfId="0" applyFont="1" applyFill="1" applyBorder="1" applyAlignment="1">
      <alignment horizontal="center" vertical="center" wrapText="1"/>
    </xf>
    <xf numFmtId="0" fontId="2" fillId="20" borderId="30" xfId="0" applyFont="1" applyFill="1" applyBorder="1" applyAlignment="1">
      <alignment horizontal="center" vertical="center" wrapText="1"/>
    </xf>
    <xf numFmtId="0" fontId="2" fillId="20" borderId="12" xfId="0" applyFont="1" applyFill="1" applyBorder="1" applyAlignment="1">
      <alignment horizontal="center" vertical="center" wrapText="1"/>
    </xf>
    <xf numFmtId="0" fontId="2" fillId="20" borderId="19"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66" xfId="0" applyFill="1" applyBorder="1" applyAlignment="1">
      <alignment horizontal="center" vertical="center"/>
    </xf>
    <xf numFmtId="0" fontId="16" fillId="0" borderId="67"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64" xfId="0" applyFill="1" applyBorder="1" applyAlignment="1">
      <alignment horizontal="center" vertical="center"/>
    </xf>
    <xf numFmtId="0" fontId="2" fillId="9" borderId="5"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67" xfId="0" applyFont="1" applyFill="1" applyBorder="1" applyAlignment="1">
      <alignment horizontal="center" vertical="center" wrapText="1"/>
    </xf>
    <xf numFmtId="0" fontId="5" fillId="0" borderId="7" xfId="2" applyFont="1" applyBorder="1" applyAlignment="1">
      <alignment horizontal="center" vertical="center" wrapText="1"/>
    </xf>
    <xf numFmtId="0" fontId="5" fillId="0" borderId="5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2" xfId="2" applyFont="1" applyBorder="1" applyAlignment="1">
      <alignment horizontal="center" vertical="center" wrapText="1"/>
    </xf>
    <xf numFmtId="0" fontId="5" fillId="0" borderId="59" xfId="2" applyFont="1" applyBorder="1" applyAlignment="1">
      <alignment horizontal="center" vertical="center" wrapText="1"/>
    </xf>
    <xf numFmtId="0" fontId="5" fillId="0" borderId="70" xfId="2" applyFont="1" applyBorder="1" applyAlignment="1">
      <alignment horizontal="center" vertical="center" wrapText="1"/>
    </xf>
    <xf numFmtId="0" fontId="2" fillId="18" borderId="27" xfId="0" applyFont="1" applyFill="1" applyBorder="1" applyAlignment="1">
      <alignment horizontal="center" vertical="center" wrapText="1"/>
    </xf>
    <xf numFmtId="0" fontId="2" fillId="18" borderId="1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35" xfId="0" applyFill="1" applyBorder="1" applyAlignment="1">
      <alignment horizontal="center" vertical="center"/>
    </xf>
    <xf numFmtId="0" fontId="2" fillId="0" borderId="67" xfId="0" applyFont="1" applyFill="1" applyBorder="1" applyAlignment="1">
      <alignment horizontal="center" vertical="center" wrapText="1"/>
    </xf>
    <xf numFmtId="0" fontId="18" fillId="0" borderId="27" xfId="1" applyFont="1" applyBorder="1" applyAlignment="1" applyProtection="1">
      <alignment horizontal="center" vertical="center" wrapText="1"/>
      <protection hidden="1"/>
    </xf>
    <xf numFmtId="0" fontId="18" fillId="0" borderId="19" xfId="1" applyFont="1" applyBorder="1" applyAlignment="1" applyProtection="1">
      <alignment horizontal="center" vertical="center" wrapText="1"/>
      <protection hidden="1"/>
    </xf>
    <xf numFmtId="0" fontId="5" fillId="0" borderId="61" xfId="2" applyFont="1" applyBorder="1" applyAlignment="1">
      <alignment horizontal="center" vertical="center" wrapText="1"/>
    </xf>
    <xf numFmtId="0" fontId="5" fillId="0" borderId="32" xfId="2" applyFont="1" applyBorder="1" applyAlignment="1">
      <alignment horizontal="center" vertical="center" wrapText="1"/>
    </xf>
    <xf numFmtId="0" fontId="33" fillId="0" borderId="4"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33" fillId="0" borderId="63" xfId="0" applyFont="1" applyFill="1" applyBorder="1" applyAlignment="1">
      <alignment horizontal="center" vertical="center" wrapText="1"/>
    </xf>
    <xf numFmtId="0" fontId="19" fillId="0" borderId="27" xfId="1" applyFont="1" applyBorder="1" applyAlignment="1" applyProtection="1">
      <alignment horizontal="center" vertical="center" wrapText="1"/>
      <protection hidden="1"/>
    </xf>
    <xf numFmtId="0" fontId="5" fillId="0" borderId="27" xfId="1" applyFont="1" applyBorder="1" applyAlignment="1" applyProtection="1">
      <alignment horizontal="center" vertical="center" wrapText="1"/>
      <protection hidden="1"/>
    </xf>
    <xf numFmtId="0" fontId="5" fillId="0" borderId="31" xfId="1" applyFont="1" applyBorder="1" applyAlignment="1" applyProtection="1">
      <alignment horizontal="center" vertical="center" wrapText="1"/>
      <protection hidden="1"/>
    </xf>
    <xf numFmtId="0" fontId="35" fillId="16" borderId="32" xfId="2" applyFont="1" applyFill="1" applyBorder="1" applyAlignment="1">
      <alignment horizontal="center" vertical="center" wrapText="1"/>
    </xf>
    <xf numFmtId="0" fontId="18" fillId="0" borderId="27" xfId="0" applyFont="1" applyBorder="1" applyAlignment="1">
      <alignment horizontal="center" vertical="center"/>
    </xf>
    <xf numFmtId="0" fontId="35" fillId="16" borderId="31" xfId="2"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5" fillId="0" borderId="41" xfId="2" applyFont="1" applyBorder="1" applyAlignment="1">
      <alignment horizontal="center" vertical="center" wrapText="1"/>
    </xf>
    <xf numFmtId="0" fontId="5" fillId="0" borderId="26" xfId="2" applyFont="1" applyBorder="1" applyAlignment="1">
      <alignment horizontal="center" vertical="center" wrapText="1"/>
    </xf>
    <xf numFmtId="0" fontId="33" fillId="0" borderId="28"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34" fillId="0" borderId="29" xfId="0" applyFont="1" applyBorder="1" applyAlignment="1">
      <alignment horizontal="center" vertical="center" wrapText="1"/>
    </xf>
    <xf numFmtId="0" fontId="5" fillId="0" borderId="28" xfId="1" applyFont="1" applyBorder="1" applyAlignment="1" applyProtection="1">
      <alignment horizontal="center" vertical="center" wrapText="1"/>
      <protection hidden="1"/>
    </xf>
    <xf numFmtId="0" fontId="18" fillId="0" borderId="27" xfId="0" applyFont="1" applyBorder="1" applyAlignment="1">
      <alignment horizontal="center" vertical="center" wrapText="1"/>
    </xf>
    <xf numFmtId="0" fontId="33" fillId="5" borderId="30"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5" fillId="0" borderId="43" xfId="2" applyFont="1" applyBorder="1" applyAlignment="1">
      <alignment horizontal="center" vertical="center" wrapText="1"/>
    </xf>
    <xf numFmtId="0" fontId="33" fillId="5" borderId="12" xfId="0" applyFont="1" applyFill="1" applyBorder="1" applyAlignment="1">
      <alignment horizontal="center" vertical="center" wrapText="1"/>
    </xf>
    <xf numFmtId="0" fontId="35" fillId="0" borderId="7" xfId="2" applyFont="1" applyBorder="1" applyAlignment="1">
      <alignment horizontal="center" vertical="center" wrapText="1"/>
    </xf>
    <xf numFmtId="0" fontId="35" fillId="0" borderId="58" xfId="2" applyFont="1" applyBorder="1" applyAlignment="1">
      <alignment horizontal="center" vertical="center" wrapText="1"/>
    </xf>
    <xf numFmtId="0" fontId="35" fillId="0" borderId="61" xfId="2" applyFont="1" applyBorder="1" applyAlignment="1">
      <alignment horizontal="center" vertical="center" wrapText="1"/>
    </xf>
    <xf numFmtId="0" fontId="35" fillId="0" borderId="3" xfId="2" applyFont="1" applyBorder="1" applyAlignment="1">
      <alignment horizontal="center" vertical="center" wrapText="1"/>
    </xf>
    <xf numFmtId="0" fontId="5" fillId="0" borderId="62" xfId="2" applyFont="1" applyBorder="1" applyAlignment="1">
      <alignment horizontal="center" vertical="center" wrapText="1"/>
    </xf>
    <xf numFmtId="0" fontId="33" fillId="4" borderId="4" xfId="0" applyFont="1" applyFill="1" applyBorder="1" applyAlignment="1">
      <alignment horizontal="center" vertical="center" wrapText="1"/>
    </xf>
    <xf numFmtId="0" fontId="33" fillId="4" borderId="36" xfId="0" applyFont="1" applyFill="1" applyBorder="1" applyAlignment="1">
      <alignment horizontal="center" vertical="center" wrapText="1"/>
    </xf>
    <xf numFmtId="0" fontId="33" fillId="4" borderId="63" xfId="0" applyFont="1" applyFill="1" applyBorder="1" applyAlignment="1">
      <alignment horizontal="center" vertical="center" wrapText="1"/>
    </xf>
    <xf numFmtId="0" fontId="2" fillId="17" borderId="5"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2" fillId="17" borderId="67" xfId="0" applyFont="1" applyFill="1" applyBorder="1" applyAlignment="1">
      <alignment horizontal="center" vertical="center" wrapText="1"/>
    </xf>
    <xf numFmtId="0" fontId="34" fillId="0" borderId="44" xfId="0" applyFont="1" applyBorder="1" applyAlignment="1">
      <alignment horizontal="center" vertical="center"/>
    </xf>
    <xf numFmtId="0" fontId="34" fillId="0" borderId="68" xfId="0" applyFont="1" applyBorder="1" applyAlignment="1">
      <alignment horizontal="center" vertical="center"/>
    </xf>
    <xf numFmtId="0" fontId="34" fillId="0" borderId="5" xfId="0" applyFont="1" applyBorder="1" applyAlignment="1">
      <alignment horizontal="center" vertical="center"/>
    </xf>
    <xf numFmtId="0" fontId="34" fillId="0" borderId="1" xfId="0" applyFont="1" applyBorder="1" applyAlignment="1">
      <alignment horizontal="center" vertical="center"/>
    </xf>
    <xf numFmtId="0" fontId="34" fillId="0" borderId="27" xfId="0" applyFont="1" applyBorder="1" applyAlignment="1">
      <alignment horizontal="center" vertical="center"/>
    </xf>
    <xf numFmtId="0" fontId="34" fillId="0" borderId="67" xfId="0" applyFont="1" applyBorder="1" applyAlignment="1">
      <alignment horizontal="center"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33" fillId="4" borderId="28"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5" borderId="31" xfId="0" applyFont="1" applyFill="1" applyBorder="1" applyAlignment="1">
      <alignment horizontal="center" vertical="center" wrapText="1"/>
    </xf>
    <xf numFmtId="0" fontId="2" fillId="15" borderId="6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6" fillId="5" borderId="27" xfId="0" applyFont="1" applyFill="1" applyBorder="1" applyAlignment="1">
      <alignment horizontal="center" vertical="center" wrapText="1"/>
    </xf>
    <xf numFmtId="0" fontId="36" fillId="5" borderId="67" xfId="0" applyFont="1" applyFill="1" applyBorder="1" applyAlignment="1">
      <alignment horizontal="center" vertical="center" wrapText="1"/>
    </xf>
    <xf numFmtId="0" fontId="34" fillId="0" borderId="29" xfId="0" applyFont="1" applyBorder="1" applyAlignment="1">
      <alignment horizontal="center" vertical="center"/>
    </xf>
    <xf numFmtId="0" fontId="35" fillId="0" borderId="4" xfId="1" applyFont="1" applyBorder="1" applyAlignment="1" applyProtection="1">
      <alignment horizontal="center" vertical="center" wrapText="1"/>
      <protection hidden="1"/>
    </xf>
    <xf numFmtId="0" fontId="35" fillId="0" borderId="36" xfId="1" applyFont="1" applyBorder="1" applyAlignment="1" applyProtection="1">
      <alignment horizontal="center" vertical="center" wrapText="1"/>
      <protection hidden="1"/>
    </xf>
    <xf numFmtId="0" fontId="35" fillId="0" borderId="28" xfId="1" applyFont="1" applyBorder="1" applyAlignment="1" applyProtection="1">
      <alignment horizontal="center" vertical="center" wrapText="1"/>
      <protection hidden="1"/>
    </xf>
    <xf numFmtId="0" fontId="35" fillId="0" borderId="63" xfId="1" applyFont="1" applyBorder="1" applyAlignment="1" applyProtection="1">
      <alignment horizontal="center" vertical="center" wrapText="1"/>
      <protection hidden="1"/>
    </xf>
    <xf numFmtId="0" fontId="9" fillId="5" borderId="31"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48"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9" fillId="5" borderId="4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32" xfId="0" applyFont="1" applyFill="1" applyBorder="1" applyAlignment="1">
      <alignment horizontal="center" vertical="center" wrapText="1"/>
    </xf>
    <xf numFmtId="0" fontId="9" fillId="5" borderId="49" xfId="0" applyFont="1" applyFill="1" applyBorder="1" applyAlignment="1">
      <alignment horizontal="center" vertical="center" wrapText="1"/>
    </xf>
    <xf numFmtId="0" fontId="9" fillId="5" borderId="13"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7" xfId="0" applyFont="1" applyFill="1" applyBorder="1" applyAlignment="1">
      <alignment horizontal="center" vertical="center"/>
    </xf>
    <xf numFmtId="0" fontId="9" fillId="7" borderId="5" xfId="0" applyFont="1" applyFill="1" applyBorder="1" applyAlignment="1">
      <alignment horizontal="center" vertical="center" wrapText="1"/>
    </xf>
    <xf numFmtId="0" fontId="9" fillId="7" borderId="1" xfId="0" applyFont="1" applyFill="1" applyBorder="1" applyAlignment="1">
      <alignment horizontal="center" vertical="center"/>
    </xf>
    <xf numFmtId="0" fontId="9" fillId="7" borderId="27" xfId="0" applyFont="1" applyFill="1" applyBorder="1" applyAlignment="1">
      <alignment horizontal="center" vertical="center"/>
    </xf>
    <xf numFmtId="0" fontId="9" fillId="5" borderId="29"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7" fillId="5" borderId="37" xfId="0" applyFont="1" applyFill="1" applyBorder="1" applyAlignment="1">
      <alignment horizontal="center" vertical="center"/>
    </xf>
    <xf numFmtId="0" fontId="7" fillId="5" borderId="38"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9" fillId="5" borderId="41"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7" xfId="0" applyFont="1" applyFill="1" applyBorder="1" applyAlignment="1">
      <alignment horizontal="center" vertical="center"/>
    </xf>
    <xf numFmtId="0" fontId="10" fillId="0" borderId="0" xfId="0" applyFont="1" applyBorder="1" applyAlignment="1">
      <alignment horizontal="center" vertical="center"/>
    </xf>
    <xf numFmtId="0" fontId="9" fillId="5" borderId="0"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35" fillId="5" borderId="44" xfId="2" applyFont="1" applyFill="1" applyBorder="1" applyAlignment="1">
      <alignment horizontal="center" vertical="center" wrapText="1"/>
    </xf>
    <xf numFmtId="0" fontId="35" fillId="5" borderId="68" xfId="2" applyFont="1" applyFill="1" applyBorder="1" applyAlignment="1">
      <alignment horizontal="center" vertical="center" wrapText="1"/>
    </xf>
    <xf numFmtId="14" fontId="18" fillId="5" borderId="54" xfId="1" applyNumberFormat="1" applyFont="1" applyFill="1" applyBorder="1" applyAlignment="1" applyProtection="1">
      <alignment horizontal="center" vertical="center" wrapText="1"/>
      <protection hidden="1"/>
    </xf>
    <xf numFmtId="14" fontId="18" fillId="5" borderId="77" xfId="1" applyNumberFormat="1" applyFont="1" applyFill="1" applyBorder="1" applyAlignment="1" applyProtection="1">
      <alignment horizontal="center" vertical="center" wrapText="1"/>
      <protection hidden="1"/>
    </xf>
    <xf numFmtId="14" fontId="18" fillId="5" borderId="76" xfId="1" applyNumberFormat="1" applyFont="1" applyFill="1" applyBorder="1" applyAlignment="1" applyProtection="1">
      <alignment horizontal="center" vertical="center" wrapText="1"/>
      <protection hidden="1"/>
    </xf>
    <xf numFmtId="0" fontId="9" fillId="5" borderId="74"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9" fillId="5" borderId="39" xfId="0" applyFont="1" applyFill="1" applyBorder="1" applyAlignment="1">
      <alignment horizontal="center" vertical="center" wrapText="1"/>
    </xf>
  </cellXfs>
  <cellStyles count="3">
    <cellStyle name="Normal" xfId="0" builtinId="0"/>
    <cellStyle name="Normal 2" xfId="2"/>
    <cellStyle name="Normal_Matriz de Riesgos Servidores-v2" xfId="1"/>
  </cellStyles>
  <dxfs count="450">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687</xdr:col>
      <xdr:colOff>0</xdr:colOff>
      <xdr:row>7</xdr:row>
      <xdr:rowOff>0</xdr:rowOff>
    </xdr:from>
    <xdr:to>
      <xdr:col>689</xdr:col>
      <xdr:colOff>680720</xdr:colOff>
      <xdr:row>7</xdr:row>
      <xdr:rowOff>438150</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7284175" y="4743450"/>
          <a:ext cx="2204720" cy="438150"/>
        </a:xfrm>
        <a:prstGeom prst="rect">
          <a:avLst/>
        </a:prstGeom>
        <a:noFill/>
        <a:ln>
          <a:noFill/>
        </a:ln>
      </xdr:spPr>
    </xdr:pic>
    <xdr:clientData/>
  </xdr:twoCellAnchor>
  <xdr:twoCellAnchor editAs="oneCell">
    <xdr:from>
      <xdr:col>0</xdr:col>
      <xdr:colOff>771526</xdr:colOff>
      <xdr:row>0</xdr:row>
      <xdr:rowOff>38100</xdr:rowOff>
    </xdr:from>
    <xdr:to>
      <xdr:col>2</xdr:col>
      <xdr:colOff>809626</xdr:colOff>
      <xdr:row>2</xdr:row>
      <xdr:rowOff>142875</xdr:rowOff>
    </xdr:to>
    <xdr:pic>
      <xdr:nvPicPr>
        <xdr:cNvPr id="3" name="Imagen 2" descr="Macintosh HD:Users:dimprenta:Desktop:Captura de pantalla 2019-01-25 a las 3.10.13 p.m..png">
          <a:extLst>
            <a:ext uri="{FF2B5EF4-FFF2-40B4-BE49-F238E27FC236}">
              <a16:creationId xmlns:a16="http://schemas.microsoft.com/office/drawing/2014/main" xmlns="" id="{00000000-0008-0000-02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71526" y="38100"/>
          <a:ext cx="3524250" cy="5810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663</xdr:col>
      <xdr:colOff>0</xdr:colOff>
      <xdr:row>15</xdr:row>
      <xdr:rowOff>0</xdr:rowOff>
    </xdr:from>
    <xdr:to>
      <xdr:col>671</xdr:col>
      <xdr:colOff>677834</xdr:colOff>
      <xdr:row>15</xdr:row>
      <xdr:rowOff>426508</xdr:rowOff>
    </xdr:to>
    <xdr:pic>
      <xdr:nvPicPr>
        <xdr:cNvPr id="2" name="Imagen 1" descr="https://intranetmen.mineducacion.gov.co/comunidades/oac/SiteAssets/Imagen%20institucional%202018/Logo%20Mineducación.png">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1053075" y="10401300"/>
          <a:ext cx="6773834" cy="426508"/>
        </a:xfrm>
        <a:prstGeom prst="rect">
          <a:avLst/>
        </a:prstGeom>
        <a:noFill/>
        <a:ln>
          <a:noFill/>
        </a:ln>
      </xdr:spPr>
    </xdr:pic>
    <xdr:clientData/>
  </xdr:twoCellAnchor>
  <xdr:oneCellAnchor>
    <xdr:from>
      <xdr:col>663</xdr:col>
      <xdr:colOff>0</xdr:colOff>
      <xdr:row>14</xdr:row>
      <xdr:rowOff>0</xdr:rowOff>
    </xdr:from>
    <xdr:ext cx="2201545" cy="438150"/>
    <xdr:pic>
      <xdr:nvPicPr>
        <xdr:cNvPr id="3" name="Imagen 3" descr="https://intranetmen.mineducacion.gov.co/comunidades/oac/SiteAssets/Imagen%20institucional%202018/Logo%20Mineducación.png">
          <a:extLst>
            <a:ext uri="{FF2B5EF4-FFF2-40B4-BE49-F238E27FC236}">
              <a16:creationId xmlns="" xmlns:a16="http://schemas.microsoft.com/office/drawing/2014/main" id="{9F3EAEE2-FBC4-4425-AB1D-8D75BC1585E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1053075" y="9591675"/>
          <a:ext cx="2201545" cy="438150"/>
        </a:xfrm>
        <a:prstGeom prst="rect">
          <a:avLst/>
        </a:prstGeom>
        <a:noFill/>
        <a:ln>
          <a:noFill/>
        </a:ln>
      </xdr:spPr>
    </xdr:pic>
    <xdr:clientData/>
  </xdr:oneCellAnchor>
  <xdr:oneCellAnchor>
    <xdr:from>
      <xdr:col>663</xdr:col>
      <xdr:colOff>0</xdr:colOff>
      <xdr:row>20</xdr:row>
      <xdr:rowOff>0</xdr:rowOff>
    </xdr:from>
    <xdr:ext cx="2198370" cy="425450"/>
    <xdr:pic>
      <xdr:nvPicPr>
        <xdr:cNvPr id="4" name="Imagen 3" descr="https://intranetmen.mineducacion.gov.co/comunidades/oac/SiteAssets/Imagen%20institucional%202018/Logo%20Mineducación.png">
          <a:extLst>
            <a:ext uri="{FF2B5EF4-FFF2-40B4-BE49-F238E27FC236}">
              <a16:creationId xmlns="" xmlns:a16="http://schemas.microsoft.com/office/drawing/2014/main" id="{7FF74243-5FBA-4FA9-9AA1-57856C1E30E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1053075" y="15020925"/>
          <a:ext cx="2198370" cy="425450"/>
        </a:xfrm>
        <a:prstGeom prst="rect">
          <a:avLst/>
        </a:prstGeom>
        <a:noFill/>
        <a:ln>
          <a:noFill/>
        </a:ln>
      </xdr:spPr>
    </xdr:pic>
    <xdr:clientData/>
  </xdr:oneCellAnchor>
  <xdr:oneCellAnchor>
    <xdr:from>
      <xdr:col>663</xdr:col>
      <xdr:colOff>0</xdr:colOff>
      <xdr:row>19</xdr:row>
      <xdr:rowOff>0</xdr:rowOff>
    </xdr:from>
    <xdr:ext cx="2201545" cy="438150"/>
    <xdr:pic>
      <xdr:nvPicPr>
        <xdr:cNvPr id="5" name="Imagen 3" descr="https://intranetmen.mineducacion.gov.co/comunidades/oac/SiteAssets/Imagen%20institucional%202018/Logo%20Mineducación.png">
          <a:extLst>
            <a:ext uri="{FF2B5EF4-FFF2-40B4-BE49-F238E27FC236}">
              <a16:creationId xmlns="" xmlns:a16="http://schemas.microsoft.com/office/drawing/2014/main" id="{BE8A7D5B-9468-4F19-8FBF-862F8D227D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1053075" y="14039850"/>
          <a:ext cx="2201545" cy="438150"/>
        </a:xfrm>
        <a:prstGeom prst="rect">
          <a:avLst/>
        </a:prstGeom>
        <a:noFill/>
        <a:ln>
          <a:noFill/>
        </a:ln>
      </xdr:spPr>
    </xdr:pic>
    <xdr:clientData/>
  </xdr:oneCellAnchor>
  <xdr:twoCellAnchor editAs="oneCell">
    <xdr:from>
      <xdr:col>280</xdr:col>
      <xdr:colOff>0</xdr:colOff>
      <xdr:row>15</xdr:row>
      <xdr:rowOff>0</xdr:rowOff>
    </xdr:from>
    <xdr:to>
      <xdr:col>282</xdr:col>
      <xdr:colOff>639734</xdr:colOff>
      <xdr:row>15</xdr:row>
      <xdr:rowOff>434128</xdr:rowOff>
    </xdr:to>
    <xdr:pic>
      <xdr:nvPicPr>
        <xdr:cNvPr id="6" name="Imagen 5" descr="https://intranetmen.mineducacion.gov.co/comunidades/oac/SiteAssets/Imagen%20institucional%202018/Logo%20Mineducación.png">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372925" y="10401300"/>
          <a:ext cx="2163734" cy="434128"/>
        </a:xfrm>
        <a:prstGeom prst="rect">
          <a:avLst/>
        </a:prstGeom>
        <a:noFill/>
        <a:ln>
          <a:noFill/>
        </a:ln>
      </xdr:spPr>
    </xdr:pic>
    <xdr:clientData/>
  </xdr:twoCellAnchor>
  <xdr:oneCellAnchor>
    <xdr:from>
      <xdr:col>280</xdr:col>
      <xdr:colOff>0</xdr:colOff>
      <xdr:row>14</xdr:row>
      <xdr:rowOff>0</xdr:rowOff>
    </xdr:from>
    <xdr:ext cx="2201545" cy="438150"/>
    <xdr:pic>
      <xdr:nvPicPr>
        <xdr:cNvPr id="7" name="Imagen 3" descr="https://intranetmen.mineducacion.gov.co/comunidades/oac/SiteAssets/Imagen%20institucional%202018/Logo%20Mineducación.png">
          <a:extLst>
            <a:ext uri="{FF2B5EF4-FFF2-40B4-BE49-F238E27FC236}">
              <a16:creationId xmlns="" xmlns:a16="http://schemas.microsoft.com/office/drawing/2014/main" id="{9F3EAEE2-FBC4-4425-AB1D-8D75BC1585E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372925" y="9591675"/>
          <a:ext cx="2201545" cy="438150"/>
        </a:xfrm>
        <a:prstGeom prst="rect">
          <a:avLst/>
        </a:prstGeom>
        <a:noFill/>
        <a:ln>
          <a:noFill/>
        </a:ln>
      </xdr:spPr>
    </xdr:pic>
    <xdr:clientData/>
  </xdr:oneCellAnchor>
  <xdr:oneCellAnchor>
    <xdr:from>
      <xdr:col>280</xdr:col>
      <xdr:colOff>0</xdr:colOff>
      <xdr:row>20</xdr:row>
      <xdr:rowOff>0</xdr:rowOff>
    </xdr:from>
    <xdr:ext cx="2198370" cy="425450"/>
    <xdr:pic>
      <xdr:nvPicPr>
        <xdr:cNvPr id="8" name="Imagen 3" descr="https://intranetmen.mineducacion.gov.co/comunidades/oac/SiteAssets/Imagen%20institucional%202018/Logo%20Mineducación.png">
          <a:extLst>
            <a:ext uri="{FF2B5EF4-FFF2-40B4-BE49-F238E27FC236}">
              <a16:creationId xmlns="" xmlns:a16="http://schemas.microsoft.com/office/drawing/2014/main" id="{7FF74243-5FBA-4FA9-9AA1-57856C1E30E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372925" y="15020925"/>
          <a:ext cx="2198370" cy="425450"/>
        </a:xfrm>
        <a:prstGeom prst="rect">
          <a:avLst/>
        </a:prstGeom>
        <a:noFill/>
        <a:ln>
          <a:noFill/>
        </a:ln>
      </xdr:spPr>
    </xdr:pic>
    <xdr:clientData/>
  </xdr:oneCellAnchor>
  <xdr:oneCellAnchor>
    <xdr:from>
      <xdr:col>280</xdr:col>
      <xdr:colOff>0</xdr:colOff>
      <xdr:row>19</xdr:row>
      <xdr:rowOff>0</xdr:rowOff>
    </xdr:from>
    <xdr:ext cx="2201545" cy="438150"/>
    <xdr:pic>
      <xdr:nvPicPr>
        <xdr:cNvPr id="9" name="Imagen 3" descr="https://intranetmen.mineducacion.gov.co/comunidades/oac/SiteAssets/Imagen%20institucional%202018/Logo%20Mineducación.png">
          <a:extLst>
            <a:ext uri="{FF2B5EF4-FFF2-40B4-BE49-F238E27FC236}">
              <a16:creationId xmlns="" xmlns:a16="http://schemas.microsoft.com/office/drawing/2014/main" id="{BE8A7D5B-9468-4F19-8FBF-862F8D227D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372925" y="14039850"/>
          <a:ext cx="2201545" cy="438150"/>
        </a:xfrm>
        <a:prstGeom prst="rect">
          <a:avLst/>
        </a:prstGeom>
        <a:noFill/>
        <a:ln>
          <a:noFill/>
        </a:ln>
      </xdr:spPr>
    </xdr:pic>
    <xdr:clientData/>
  </xdr:oneCellAnchor>
  <xdr:twoCellAnchor editAs="oneCell">
    <xdr:from>
      <xdr:col>0</xdr:col>
      <xdr:colOff>2333626</xdr:colOff>
      <xdr:row>0</xdr:row>
      <xdr:rowOff>133350</xdr:rowOff>
    </xdr:from>
    <xdr:to>
      <xdr:col>2</xdr:col>
      <xdr:colOff>447676</xdr:colOff>
      <xdr:row>2</xdr:row>
      <xdr:rowOff>409575</xdr:rowOff>
    </xdr:to>
    <xdr:pic>
      <xdr:nvPicPr>
        <xdr:cNvPr id="10" name="Imagen 9" descr="Macintosh HD:Users:dimprenta:Desktop:Captura de pantalla 2019-01-25 a las 3.10.13 p.m..png">
          <a:extLst>
            <a:ext uri="{FF2B5EF4-FFF2-40B4-BE49-F238E27FC236}">
              <a16:creationId xmlns:a16="http://schemas.microsoft.com/office/drawing/2014/main" xmlns="" id="{00000000-0008-0000-02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2333626" y="133350"/>
          <a:ext cx="3524250" cy="77152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RIESGOS%20IN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32"/>
  <sheetViews>
    <sheetView topLeftCell="BH1" zoomScale="50" zoomScaleNormal="50" workbookViewId="0">
      <selection activeCell="BO1" sqref="A1:XFD3"/>
    </sheetView>
  </sheetViews>
  <sheetFormatPr baseColWidth="10" defaultColWidth="11.42578125" defaultRowHeight="15" x14ac:dyDescent="0.25"/>
  <cols>
    <col min="1" max="1" width="25.28515625" style="90" customWidth="1"/>
    <col min="2" max="2" width="27" style="90" customWidth="1"/>
    <col min="3" max="3" width="30.42578125" style="91" customWidth="1"/>
    <col min="4" max="4" width="15.85546875" style="91" customWidth="1"/>
    <col min="5" max="5" width="16.28515625" style="91" customWidth="1"/>
    <col min="6" max="6" width="18.28515625" style="91" customWidth="1"/>
    <col min="7" max="7" width="18.7109375" style="91" customWidth="1"/>
    <col min="8" max="8" width="9.42578125" style="91" customWidth="1"/>
    <col min="9" max="9" width="26.28515625" style="91" customWidth="1"/>
    <col min="10" max="10" width="13.42578125" style="91" customWidth="1"/>
    <col min="11" max="11" width="16.28515625" style="91" customWidth="1"/>
    <col min="12" max="12" width="27.140625" style="2" customWidth="1"/>
    <col min="13" max="13" width="18.42578125" style="91" customWidth="1"/>
    <col min="14" max="21" width="18.42578125" style="91" hidden="1" customWidth="1"/>
    <col min="22" max="22" width="24.5703125" style="91" hidden="1" customWidth="1"/>
    <col min="23" max="23" width="19.85546875" style="91" hidden="1" customWidth="1"/>
    <col min="24" max="34" width="18.42578125" style="91" hidden="1" customWidth="1"/>
    <col min="35" max="35" width="16.140625" style="91" customWidth="1"/>
    <col min="36" max="36" width="17.42578125" style="91" customWidth="1"/>
    <col min="37" max="37" width="17.140625" style="91" customWidth="1"/>
    <col min="38" max="38" width="38.140625" style="92" customWidth="1"/>
    <col min="39" max="39" width="13.7109375" style="93" customWidth="1"/>
    <col min="40" max="40" width="18.7109375" style="92" hidden="1" customWidth="1"/>
    <col min="41" max="41" width="19.140625" style="92" hidden="1" customWidth="1"/>
    <col min="42" max="42" width="18.28515625" style="92" hidden="1" customWidth="1"/>
    <col min="43" max="43" width="18" style="92" hidden="1" customWidth="1"/>
    <col min="44" max="44" width="17" style="92" hidden="1" customWidth="1"/>
    <col min="45" max="45" width="16.5703125" style="92" hidden="1" customWidth="1"/>
    <col min="46" max="46" width="14.140625" style="92" hidden="1" customWidth="1"/>
    <col min="47" max="47" width="15.5703125" style="92" hidden="1" customWidth="1"/>
    <col min="48" max="48" width="15.42578125" style="92" hidden="1" customWidth="1"/>
    <col min="49" max="49" width="20" style="92" hidden="1" customWidth="1"/>
    <col min="50" max="50" width="15.7109375" style="92" hidden="1" customWidth="1"/>
    <col min="51" max="51" width="15.42578125" style="92" hidden="1" customWidth="1"/>
    <col min="52" max="52" width="14.7109375" style="92" hidden="1" customWidth="1"/>
    <col min="53" max="53" width="15" style="93" hidden="1" customWidth="1"/>
    <col min="54" max="54" width="13.140625" style="93" hidden="1" customWidth="1"/>
    <col min="55" max="55" width="13.42578125" style="93" customWidth="1"/>
    <col min="56" max="56" width="16.28515625" style="93" customWidth="1"/>
    <col min="57" max="57" width="17" style="93" customWidth="1"/>
    <col min="58" max="58" width="16.85546875" style="93" customWidth="1"/>
    <col min="59" max="59" width="13.7109375" style="91" customWidth="1"/>
    <col min="60" max="60" width="26.140625" style="91" customWidth="1"/>
    <col min="61" max="61" width="16.140625" style="91" customWidth="1"/>
    <col min="62" max="62" width="12.28515625" style="94" customWidth="1"/>
    <col min="63" max="63" width="15.7109375" style="95" customWidth="1"/>
    <col min="64" max="64" width="46.85546875" style="93" customWidth="1"/>
    <col min="65" max="65" width="20.7109375" style="93" customWidth="1"/>
    <col min="66" max="66" width="37.7109375" style="93" customWidth="1"/>
    <col min="67" max="67" width="30.28515625" style="93" customWidth="1"/>
    <col min="69" max="16384" width="11.42578125" style="2"/>
  </cols>
  <sheetData>
    <row r="1" spans="1:67" ht="18.75" customHeight="1" x14ac:dyDescent="0.25">
      <c r="A1" s="356"/>
      <c r="B1" s="356"/>
      <c r="C1" s="356"/>
      <c r="D1" s="671" t="s">
        <v>0</v>
      </c>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672"/>
      <c r="AN1" s="672"/>
      <c r="AO1" s="672"/>
      <c r="AP1" s="672"/>
      <c r="AQ1" s="672"/>
      <c r="AR1" s="672"/>
      <c r="AS1" s="672"/>
      <c r="AT1" s="672"/>
      <c r="AU1" s="672"/>
      <c r="AV1" s="672"/>
      <c r="AW1" s="672"/>
      <c r="AX1" s="672"/>
      <c r="AY1" s="672"/>
      <c r="AZ1" s="672"/>
      <c r="BA1" s="672"/>
      <c r="BB1" s="672"/>
      <c r="BC1" s="672"/>
      <c r="BD1" s="672"/>
      <c r="BE1" s="672"/>
      <c r="BF1" s="672"/>
      <c r="BG1" s="672"/>
      <c r="BH1" s="672"/>
      <c r="BI1" s="672"/>
      <c r="BJ1" s="672"/>
      <c r="BK1" s="672"/>
      <c r="BL1" s="672"/>
      <c r="BM1" s="672"/>
      <c r="BN1" s="673"/>
      <c r="BO1" s="1" t="s">
        <v>1</v>
      </c>
    </row>
    <row r="2" spans="1:67" ht="18.75" customHeight="1" x14ac:dyDescent="0.25">
      <c r="A2" s="356"/>
      <c r="B2" s="356"/>
      <c r="C2" s="356"/>
      <c r="D2" s="674"/>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675"/>
      <c r="AT2" s="675"/>
      <c r="AU2" s="675"/>
      <c r="AV2" s="675"/>
      <c r="AW2" s="675"/>
      <c r="AX2" s="675"/>
      <c r="AY2" s="675"/>
      <c r="AZ2" s="675"/>
      <c r="BA2" s="675"/>
      <c r="BB2" s="675"/>
      <c r="BC2" s="675"/>
      <c r="BD2" s="675"/>
      <c r="BE2" s="675"/>
      <c r="BF2" s="675"/>
      <c r="BG2" s="675"/>
      <c r="BH2" s="675"/>
      <c r="BI2" s="675"/>
      <c r="BJ2" s="675"/>
      <c r="BK2" s="675"/>
      <c r="BL2" s="675"/>
      <c r="BM2" s="675"/>
      <c r="BN2" s="676"/>
      <c r="BO2" s="1" t="s">
        <v>2</v>
      </c>
    </row>
    <row r="3" spans="1:67" ht="20.25" x14ac:dyDescent="0.25">
      <c r="A3" s="356"/>
      <c r="B3" s="356"/>
      <c r="C3" s="356"/>
      <c r="D3" s="357" t="s">
        <v>3</v>
      </c>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c r="BA3" s="677"/>
      <c r="BB3" s="677"/>
      <c r="BC3" s="677"/>
      <c r="BD3" s="677"/>
      <c r="BE3" s="677"/>
      <c r="BF3" s="677"/>
      <c r="BG3" s="677"/>
      <c r="BH3" s="677"/>
      <c r="BI3" s="677"/>
      <c r="BJ3" s="677"/>
      <c r="BK3" s="677"/>
      <c r="BL3" s="677"/>
      <c r="BM3" s="677"/>
      <c r="BN3" s="678"/>
      <c r="BO3" s="1" t="s">
        <v>4</v>
      </c>
    </row>
    <row r="4" spans="1:67" s="5" customFormat="1" ht="18.75" thickBot="1" x14ac:dyDescent="0.3">
      <c r="A4" s="3"/>
      <c r="B4" s="3"/>
      <c r="C4" s="4"/>
      <c r="D4" s="4"/>
      <c r="E4" s="4"/>
      <c r="F4" s="4"/>
      <c r="G4" s="4"/>
      <c r="H4" s="4"/>
      <c r="I4" s="4"/>
      <c r="J4" s="4"/>
      <c r="K4" s="4"/>
      <c r="M4" s="4"/>
      <c r="N4" s="4"/>
      <c r="O4" s="4"/>
      <c r="P4" s="4"/>
      <c r="Q4" s="4"/>
      <c r="R4" s="4"/>
      <c r="S4" s="4"/>
      <c r="T4" s="4"/>
      <c r="U4" s="4"/>
      <c r="V4" s="4"/>
      <c r="W4" s="4"/>
      <c r="X4" s="4"/>
      <c r="Y4" s="4"/>
      <c r="Z4" s="4"/>
      <c r="AA4" s="4"/>
      <c r="AB4" s="4"/>
      <c r="AC4" s="4"/>
      <c r="AD4" s="4"/>
      <c r="AE4" s="4"/>
      <c r="AF4" s="342"/>
      <c r="AG4" s="342"/>
      <c r="AH4" s="342"/>
      <c r="AI4" s="342"/>
      <c r="AJ4" s="342"/>
      <c r="AK4" s="342"/>
      <c r="AL4" s="342"/>
      <c r="AM4" s="6"/>
      <c r="AN4" s="6"/>
      <c r="AO4" s="6"/>
      <c r="AP4" s="6"/>
      <c r="AQ4" s="6"/>
      <c r="AR4" s="6"/>
      <c r="AS4" s="6"/>
      <c r="AT4" s="6"/>
      <c r="AU4" s="6"/>
      <c r="AV4" s="6"/>
      <c r="AW4" s="6"/>
      <c r="AX4" s="6"/>
      <c r="AY4" s="6"/>
      <c r="AZ4" s="6"/>
      <c r="BA4" s="7"/>
      <c r="BB4" s="7"/>
      <c r="BC4" s="7"/>
      <c r="BD4" s="7"/>
      <c r="BE4" s="7"/>
      <c r="BF4" s="7"/>
      <c r="BG4" s="4"/>
      <c r="BH4" s="4"/>
      <c r="BI4" s="4"/>
      <c r="BJ4" s="8"/>
      <c r="BK4" s="9"/>
      <c r="BL4" s="7"/>
      <c r="BM4" s="7"/>
      <c r="BN4" s="7"/>
      <c r="BO4" s="7"/>
    </row>
    <row r="5" spans="1:67" s="10" customFormat="1" ht="16.5" customHeight="1" thickBot="1" x14ac:dyDescent="0.3">
      <c r="A5" s="343" t="s">
        <v>5</v>
      </c>
      <c r="B5" s="344"/>
      <c r="C5" s="344"/>
      <c r="D5" s="344"/>
      <c r="E5" s="344"/>
      <c r="F5" s="344"/>
      <c r="G5" s="344"/>
      <c r="H5" s="344"/>
      <c r="I5" s="344"/>
      <c r="J5" s="344"/>
      <c r="K5" s="344"/>
      <c r="L5" s="344"/>
      <c r="M5" s="345" t="s">
        <v>6</v>
      </c>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5"/>
      <c r="BA5" s="345"/>
      <c r="BB5" s="345"/>
      <c r="BC5" s="345"/>
      <c r="BD5" s="345"/>
      <c r="BE5" s="345"/>
      <c r="BF5" s="345"/>
      <c r="BG5" s="345"/>
      <c r="BH5" s="346" t="s">
        <v>7</v>
      </c>
      <c r="BI5" s="349" t="s">
        <v>8</v>
      </c>
      <c r="BJ5" s="352" t="s">
        <v>9</v>
      </c>
      <c r="BK5" s="353"/>
      <c r="BL5" s="353"/>
      <c r="BM5" s="353"/>
      <c r="BN5" s="353"/>
      <c r="BO5" s="353"/>
    </row>
    <row r="6" spans="1:67" s="10" customFormat="1" ht="63.75" thickBot="1" x14ac:dyDescent="0.3">
      <c r="A6" s="354" t="s">
        <v>10</v>
      </c>
      <c r="B6" s="355" t="s">
        <v>11</v>
      </c>
      <c r="C6" s="355" t="s">
        <v>12</v>
      </c>
      <c r="D6" s="329" t="s">
        <v>13</v>
      </c>
      <c r="E6" s="329"/>
      <c r="F6" s="329"/>
      <c r="G6" s="339" t="s">
        <v>14</v>
      </c>
      <c r="H6" s="340" t="s">
        <v>15</v>
      </c>
      <c r="I6" s="340" t="s">
        <v>16</v>
      </c>
      <c r="J6" s="340" t="s">
        <v>17</v>
      </c>
      <c r="K6" s="339" t="s">
        <v>18</v>
      </c>
      <c r="L6" s="341" t="s">
        <v>19</v>
      </c>
      <c r="M6" s="334" t="s">
        <v>20</v>
      </c>
      <c r="N6" s="335"/>
      <c r="O6" s="335"/>
      <c r="P6" s="335"/>
      <c r="Q6" s="335"/>
      <c r="R6" s="335"/>
      <c r="S6" s="335"/>
      <c r="T6" s="335"/>
      <c r="U6" s="335"/>
      <c r="V6" s="335"/>
      <c r="W6" s="335"/>
      <c r="X6" s="335"/>
      <c r="Y6" s="335"/>
      <c r="Z6" s="335"/>
      <c r="AA6" s="335"/>
      <c r="AB6" s="335"/>
      <c r="AC6" s="335"/>
      <c r="AD6" s="335"/>
      <c r="AE6" s="335"/>
      <c r="AF6" s="335"/>
      <c r="AG6" s="335"/>
      <c r="AH6" s="335"/>
      <c r="AI6" s="335"/>
      <c r="AJ6" s="335"/>
      <c r="AK6" s="336"/>
      <c r="AL6" s="337" t="s">
        <v>21</v>
      </c>
      <c r="AM6" s="325" t="s">
        <v>22</v>
      </c>
      <c r="AN6" s="13" t="s">
        <v>23</v>
      </c>
      <c r="AO6" s="13" t="s">
        <v>24</v>
      </c>
      <c r="AP6" s="13" t="s">
        <v>25</v>
      </c>
      <c r="AQ6" s="13" t="s">
        <v>26</v>
      </c>
      <c r="AR6" s="13" t="s">
        <v>27</v>
      </c>
      <c r="AS6" s="13" t="s">
        <v>28</v>
      </c>
      <c r="AT6" s="13" t="s">
        <v>29</v>
      </c>
      <c r="AU6" s="325" t="s">
        <v>30</v>
      </c>
      <c r="AV6" s="325" t="s">
        <v>31</v>
      </c>
      <c r="AW6" s="325" t="s">
        <v>32</v>
      </c>
      <c r="AX6" s="325" t="s">
        <v>33</v>
      </c>
      <c r="AY6" s="325" t="s">
        <v>34</v>
      </c>
      <c r="AZ6" s="325" t="s">
        <v>35</v>
      </c>
      <c r="BA6" s="326" t="s">
        <v>36</v>
      </c>
      <c r="BB6" s="327"/>
      <c r="BC6" s="328" t="s">
        <v>37</v>
      </c>
      <c r="BD6" s="329"/>
      <c r="BE6" s="329"/>
      <c r="BF6" s="329"/>
      <c r="BG6" s="330"/>
      <c r="BH6" s="347"/>
      <c r="BI6" s="350"/>
      <c r="BJ6" s="331" t="s">
        <v>38</v>
      </c>
      <c r="BK6" s="332"/>
      <c r="BL6" s="332"/>
      <c r="BM6" s="332"/>
      <c r="BN6" s="332"/>
      <c r="BO6" s="333"/>
    </row>
    <row r="7" spans="1:67" s="10" customFormat="1" ht="195.75" thickBot="1" x14ac:dyDescent="0.3">
      <c r="A7" s="354"/>
      <c r="B7" s="355"/>
      <c r="C7" s="355"/>
      <c r="D7" s="14" t="s">
        <v>39</v>
      </c>
      <c r="E7" s="14" t="s">
        <v>40</v>
      </c>
      <c r="F7" s="14" t="s">
        <v>41</v>
      </c>
      <c r="G7" s="339"/>
      <c r="H7" s="340"/>
      <c r="I7" s="340"/>
      <c r="J7" s="340"/>
      <c r="K7" s="339"/>
      <c r="L7" s="341"/>
      <c r="M7" s="15" t="s">
        <v>42</v>
      </c>
      <c r="N7" s="14" t="s">
        <v>43</v>
      </c>
      <c r="O7" s="16" t="s">
        <v>44</v>
      </c>
      <c r="P7" s="16" t="s">
        <v>45</v>
      </c>
      <c r="Q7" s="16" t="s">
        <v>46</v>
      </c>
      <c r="R7" s="16" t="s">
        <v>47</v>
      </c>
      <c r="S7" s="16" t="s">
        <v>48</v>
      </c>
      <c r="T7" s="16" t="s">
        <v>49</v>
      </c>
      <c r="U7" s="16" t="s">
        <v>50</v>
      </c>
      <c r="V7" s="16" t="s">
        <v>51</v>
      </c>
      <c r="W7" s="16" t="s">
        <v>52</v>
      </c>
      <c r="X7" s="16" t="s">
        <v>53</v>
      </c>
      <c r="Y7" s="16" t="s">
        <v>54</v>
      </c>
      <c r="Z7" s="16" t="s">
        <v>55</v>
      </c>
      <c r="AA7" s="16" t="s">
        <v>56</v>
      </c>
      <c r="AB7" s="16" t="s">
        <v>57</v>
      </c>
      <c r="AC7" s="16" t="s">
        <v>58</v>
      </c>
      <c r="AD7" s="16" t="s">
        <v>59</v>
      </c>
      <c r="AE7" s="16" t="s">
        <v>60</v>
      </c>
      <c r="AF7" s="16" t="s">
        <v>61</v>
      </c>
      <c r="AG7" s="16" t="s">
        <v>62</v>
      </c>
      <c r="AH7" s="17" t="s">
        <v>63</v>
      </c>
      <c r="AI7" s="18" t="s">
        <v>64</v>
      </c>
      <c r="AJ7" s="14" t="s">
        <v>65</v>
      </c>
      <c r="AK7" s="19" t="s">
        <v>66</v>
      </c>
      <c r="AL7" s="338"/>
      <c r="AM7" s="325"/>
      <c r="AN7" s="20" t="s">
        <v>67</v>
      </c>
      <c r="AO7" s="20" t="s">
        <v>68</v>
      </c>
      <c r="AP7" s="20" t="s">
        <v>69</v>
      </c>
      <c r="AQ7" s="20" t="s">
        <v>70</v>
      </c>
      <c r="AR7" s="20" t="s">
        <v>71</v>
      </c>
      <c r="AS7" s="20" t="s">
        <v>72</v>
      </c>
      <c r="AT7" s="20" t="s">
        <v>73</v>
      </c>
      <c r="AU7" s="325"/>
      <c r="AV7" s="325"/>
      <c r="AW7" s="325"/>
      <c r="AX7" s="325"/>
      <c r="AY7" s="325"/>
      <c r="AZ7" s="325"/>
      <c r="BA7" s="21" t="s">
        <v>42</v>
      </c>
      <c r="BB7" s="22" t="s">
        <v>64</v>
      </c>
      <c r="BC7" s="23" t="s">
        <v>42</v>
      </c>
      <c r="BD7" s="21" t="s">
        <v>74</v>
      </c>
      <c r="BE7" s="21" t="s">
        <v>64</v>
      </c>
      <c r="BF7" s="21" t="s">
        <v>75</v>
      </c>
      <c r="BG7" s="19" t="s">
        <v>66</v>
      </c>
      <c r="BH7" s="348"/>
      <c r="BI7" s="351"/>
      <c r="BJ7" s="24" t="s">
        <v>76</v>
      </c>
      <c r="BK7" s="25" t="s">
        <v>77</v>
      </c>
      <c r="BL7" s="26" t="s">
        <v>78</v>
      </c>
      <c r="BM7" s="27" t="s">
        <v>79</v>
      </c>
      <c r="BN7" s="27" t="s">
        <v>80</v>
      </c>
      <c r="BO7" s="28" t="s">
        <v>81</v>
      </c>
    </row>
    <row r="8" spans="1:67" s="37" customFormat="1" ht="86.25" thickBot="1" x14ac:dyDescent="0.3">
      <c r="A8" s="319" t="s">
        <v>82</v>
      </c>
      <c r="B8" s="320" t="s">
        <v>83</v>
      </c>
      <c r="C8" s="29" t="s">
        <v>84</v>
      </c>
      <c r="D8" s="29" t="s">
        <v>85</v>
      </c>
      <c r="E8" s="29" t="s">
        <v>86</v>
      </c>
      <c r="F8" s="29" t="s">
        <v>87</v>
      </c>
      <c r="G8" s="29" t="s">
        <v>88</v>
      </c>
      <c r="H8" s="321" t="s">
        <v>89</v>
      </c>
      <c r="I8" s="320" t="s">
        <v>90</v>
      </c>
      <c r="J8" s="322" t="s">
        <v>91</v>
      </c>
      <c r="K8" s="317" t="s">
        <v>88</v>
      </c>
      <c r="L8" s="323" t="s">
        <v>92</v>
      </c>
      <c r="M8" s="318" t="s">
        <v>93</v>
      </c>
      <c r="N8" s="318">
        <v>2</v>
      </c>
      <c r="O8" s="315">
        <v>1</v>
      </c>
      <c r="P8" s="315">
        <v>1</v>
      </c>
      <c r="Q8" s="315">
        <v>1</v>
      </c>
      <c r="R8" s="315">
        <v>1</v>
      </c>
      <c r="S8" s="315">
        <v>1</v>
      </c>
      <c r="T8" s="315">
        <v>1</v>
      </c>
      <c r="U8" s="315">
        <v>1</v>
      </c>
      <c r="V8" s="315">
        <v>1</v>
      </c>
      <c r="W8" s="315">
        <v>0</v>
      </c>
      <c r="X8" s="315">
        <v>1</v>
      </c>
      <c r="Y8" s="315">
        <v>1</v>
      </c>
      <c r="Z8" s="315">
        <v>1</v>
      </c>
      <c r="AA8" s="315">
        <v>1</v>
      </c>
      <c r="AB8" s="315">
        <v>1</v>
      </c>
      <c r="AC8" s="315">
        <v>1</v>
      </c>
      <c r="AD8" s="315">
        <v>0</v>
      </c>
      <c r="AE8" s="315">
        <v>1</v>
      </c>
      <c r="AF8" s="315">
        <v>1</v>
      </c>
      <c r="AG8" s="315">
        <v>0</v>
      </c>
      <c r="AH8" s="315">
        <f>SUM(O8:AG8)</f>
        <v>16</v>
      </c>
      <c r="AI8" s="316" t="str">
        <f>IF($AH8&lt;6,"3. Moderado",IF($AH8&lt;12,"4. Mayor",IF($AH8&gt;11,"5. Catastrófico")))</f>
        <v>5. Catastrófico</v>
      </c>
      <c r="AJ8" s="317">
        <v>5</v>
      </c>
      <c r="AK8" s="308"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30" t="s">
        <v>94</v>
      </c>
      <c r="AM8" s="31" t="s">
        <v>95</v>
      </c>
      <c r="AN8" s="32">
        <v>15</v>
      </c>
      <c r="AO8" s="32">
        <v>15</v>
      </c>
      <c r="AP8" s="32">
        <v>15</v>
      </c>
      <c r="AQ8" s="32">
        <v>15</v>
      </c>
      <c r="AR8" s="32">
        <v>15</v>
      </c>
      <c r="AS8" s="32">
        <v>15</v>
      </c>
      <c r="AT8" s="32">
        <v>10</v>
      </c>
      <c r="AU8" s="33">
        <f>SUM(AN8:AT8)</f>
        <v>100</v>
      </c>
      <c r="AV8" s="33" t="s">
        <v>96</v>
      </c>
      <c r="AW8" s="33" t="s">
        <v>96</v>
      </c>
      <c r="AX8" s="33">
        <v>100</v>
      </c>
      <c r="AY8" s="311">
        <f>AVERAGE(AX8:AX9)</f>
        <v>100</v>
      </c>
      <c r="AZ8" s="312" t="s">
        <v>96</v>
      </c>
      <c r="BA8" s="314" t="s">
        <v>97</v>
      </c>
      <c r="BB8" s="314" t="s">
        <v>98</v>
      </c>
      <c r="BC8" s="307" t="s">
        <v>99</v>
      </c>
      <c r="BD8" s="307">
        <v>1</v>
      </c>
      <c r="BE8" s="307" t="s">
        <v>100</v>
      </c>
      <c r="BF8" s="307">
        <v>5</v>
      </c>
      <c r="BG8" s="308"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309" t="s">
        <v>101</v>
      </c>
      <c r="BI8" s="308" t="s">
        <v>102</v>
      </c>
      <c r="BJ8" s="34" t="s">
        <v>103</v>
      </c>
      <c r="BK8" s="35" t="s">
        <v>103</v>
      </c>
      <c r="BL8" s="36" t="s">
        <v>104</v>
      </c>
      <c r="BM8" s="36" t="s">
        <v>105</v>
      </c>
      <c r="BN8" s="36" t="s">
        <v>106</v>
      </c>
      <c r="BO8" s="36" t="s">
        <v>107</v>
      </c>
    </row>
    <row r="9" spans="1:67" s="37" customFormat="1" ht="135" x14ac:dyDescent="0.25">
      <c r="A9" s="275"/>
      <c r="B9" s="278"/>
      <c r="C9" s="38" t="s">
        <v>109</v>
      </c>
      <c r="D9" s="38" t="s">
        <v>85</v>
      </c>
      <c r="E9" s="38" t="s">
        <v>86</v>
      </c>
      <c r="F9" s="38" t="s">
        <v>87</v>
      </c>
      <c r="G9" s="38" t="s">
        <v>88</v>
      </c>
      <c r="H9" s="277"/>
      <c r="I9" s="278"/>
      <c r="J9" s="276"/>
      <c r="K9" s="271"/>
      <c r="L9" s="324"/>
      <c r="M9" s="274"/>
      <c r="N9" s="274"/>
      <c r="O9" s="272"/>
      <c r="P9" s="272"/>
      <c r="Q9" s="272"/>
      <c r="R9" s="272"/>
      <c r="S9" s="272"/>
      <c r="T9" s="272"/>
      <c r="U9" s="272"/>
      <c r="V9" s="272"/>
      <c r="W9" s="272"/>
      <c r="X9" s="272"/>
      <c r="Y9" s="272"/>
      <c r="Z9" s="272"/>
      <c r="AA9" s="272"/>
      <c r="AB9" s="272"/>
      <c r="AC9" s="272"/>
      <c r="AD9" s="272"/>
      <c r="AE9" s="272"/>
      <c r="AF9" s="272"/>
      <c r="AG9" s="272"/>
      <c r="AH9" s="272"/>
      <c r="AI9" s="270"/>
      <c r="AJ9" s="271"/>
      <c r="AK9" s="269"/>
      <c r="AL9" s="39" t="s">
        <v>110</v>
      </c>
      <c r="AM9" s="40" t="s">
        <v>95</v>
      </c>
      <c r="AN9" s="41">
        <v>15</v>
      </c>
      <c r="AO9" s="41">
        <v>15</v>
      </c>
      <c r="AP9" s="41">
        <v>15</v>
      </c>
      <c r="AQ9" s="41">
        <v>15</v>
      </c>
      <c r="AR9" s="41">
        <v>15</v>
      </c>
      <c r="AS9" s="41">
        <v>15</v>
      </c>
      <c r="AT9" s="41">
        <v>10</v>
      </c>
      <c r="AU9" s="42">
        <f>SUM(AN9:AT9)</f>
        <v>100</v>
      </c>
      <c r="AV9" s="33" t="s">
        <v>96</v>
      </c>
      <c r="AW9" s="33" t="s">
        <v>96</v>
      </c>
      <c r="AX9" s="33">
        <v>100</v>
      </c>
      <c r="AY9" s="306"/>
      <c r="AZ9" s="313"/>
      <c r="BA9" s="255"/>
      <c r="BB9" s="255"/>
      <c r="BC9" s="268"/>
      <c r="BD9" s="268"/>
      <c r="BE9" s="268"/>
      <c r="BF9" s="268"/>
      <c r="BG9" s="269"/>
      <c r="BH9" s="310"/>
      <c r="BI9" s="269"/>
      <c r="BJ9" s="43" t="s">
        <v>111</v>
      </c>
      <c r="BK9" s="44" t="s">
        <v>112</v>
      </c>
      <c r="BL9" s="45" t="s">
        <v>113</v>
      </c>
      <c r="BM9" s="45" t="s">
        <v>105</v>
      </c>
      <c r="BN9" s="45" t="s">
        <v>114</v>
      </c>
      <c r="BO9" s="45" t="s">
        <v>115</v>
      </c>
    </row>
    <row r="10" spans="1:67" s="37" customFormat="1" ht="85.5" x14ac:dyDescent="0.25">
      <c r="A10" s="275" t="s">
        <v>116</v>
      </c>
      <c r="B10" s="276" t="s">
        <v>117</v>
      </c>
      <c r="C10" s="48" t="s">
        <v>118</v>
      </c>
      <c r="D10" s="38" t="s">
        <v>85</v>
      </c>
      <c r="E10" s="38" t="s">
        <v>119</v>
      </c>
      <c r="F10" s="38" t="s">
        <v>87</v>
      </c>
      <c r="G10" s="38" t="s">
        <v>88</v>
      </c>
      <c r="H10" s="277" t="s">
        <v>120</v>
      </c>
      <c r="I10" s="276" t="s">
        <v>121</v>
      </c>
      <c r="J10" s="276" t="s">
        <v>91</v>
      </c>
      <c r="K10" s="271" t="s">
        <v>88</v>
      </c>
      <c r="L10" s="292" t="s">
        <v>122</v>
      </c>
      <c r="M10" s="293" t="s">
        <v>93</v>
      </c>
      <c r="N10" s="274">
        <v>2</v>
      </c>
      <c r="O10" s="272">
        <v>1</v>
      </c>
      <c r="P10" s="272">
        <v>1</v>
      </c>
      <c r="Q10" s="272">
        <v>0</v>
      </c>
      <c r="R10" s="272">
        <v>0</v>
      </c>
      <c r="S10" s="272">
        <v>1</v>
      </c>
      <c r="T10" s="272">
        <v>1</v>
      </c>
      <c r="U10" s="272">
        <v>0</v>
      </c>
      <c r="V10" s="272">
        <v>0</v>
      </c>
      <c r="W10" s="272">
        <v>1</v>
      </c>
      <c r="X10" s="272">
        <v>1</v>
      </c>
      <c r="Y10" s="272">
        <v>1</v>
      </c>
      <c r="Z10" s="272">
        <v>1</v>
      </c>
      <c r="AA10" s="272">
        <v>1</v>
      </c>
      <c r="AB10" s="272">
        <v>1</v>
      </c>
      <c r="AC10" s="272">
        <v>1</v>
      </c>
      <c r="AD10" s="272">
        <v>0</v>
      </c>
      <c r="AE10" s="272">
        <v>1</v>
      </c>
      <c r="AF10" s="272">
        <v>1</v>
      </c>
      <c r="AG10" s="272">
        <v>0</v>
      </c>
      <c r="AH10" s="272">
        <f>SUM(O10:AG10)</f>
        <v>13</v>
      </c>
      <c r="AI10" s="270" t="str">
        <f>IF($AH10&lt;6,"3. Moderado",IF($AH10&lt;12,"4. Mayor",IF($AH10&gt;11,"5. Catastrófico")))</f>
        <v>5. Catastrófico</v>
      </c>
      <c r="AJ10" s="272">
        <v>5</v>
      </c>
      <c r="AK10" s="269" t="str">
        <f>IF(N10+AJ10=0," ",IF(OR(AND(N10=1,AJ10=1),AND(N10=1,AJ10=2),AND(N10=2,AJ10=2),AND(N10=2,AJ10=1),AND(N10=3,AJ10=1)),"Bajo",IF(OR(AND(N10=1,AJ10=3),AND(N10=2,AJ10=3),AND(N10=3,AJ10=2),AND(N10=4,AJ10=1)),"Moderado",IF(OR(AND(N10=1,AJ10=4),AND(N10=2,AJ10=4),AND(N10=3,AJ10=3),AND(N10=4,AJ10=2),AND(N10=4,AJ10=3),AND(N10=5,AJ10=1),AND(N10=5,AJ10=2)),"Alto",IF(OR(AND(N10=2,AJ10=5),AND(N10=3,AJ10=5),AND(N10=3,AJ10=4),AND(N10=4,AJ10=4),AND(N10=4,AJ10=5),AND(N10=5,AJ10=3),AND(N10=5,AJ10=4),AND(N10=1,AJ10=5),AND(N10=5,AJ10=5)),"Extremo","")))))</f>
        <v>Extremo</v>
      </c>
      <c r="AL10" s="281" t="s">
        <v>123</v>
      </c>
      <c r="AM10" s="255" t="s">
        <v>95</v>
      </c>
      <c r="AN10" s="255">
        <v>15</v>
      </c>
      <c r="AO10" s="255">
        <v>15</v>
      </c>
      <c r="AP10" s="255">
        <v>15</v>
      </c>
      <c r="AQ10" s="255">
        <v>15</v>
      </c>
      <c r="AR10" s="255">
        <v>15</v>
      </c>
      <c r="AS10" s="255">
        <v>15</v>
      </c>
      <c r="AT10" s="255">
        <v>10</v>
      </c>
      <c r="AU10" s="255">
        <v>100</v>
      </c>
      <c r="AV10" s="255" t="s">
        <v>96</v>
      </c>
      <c r="AW10" s="255" t="s">
        <v>96</v>
      </c>
      <c r="AX10" s="255">
        <v>100</v>
      </c>
      <c r="AY10" s="306">
        <f>AVERAGE(AX10:AX11)</f>
        <v>100</v>
      </c>
      <c r="AZ10" s="281" t="s">
        <v>96</v>
      </c>
      <c r="BA10" s="255" t="s">
        <v>97</v>
      </c>
      <c r="BB10" s="255" t="s">
        <v>98</v>
      </c>
      <c r="BC10" s="268" t="s">
        <v>99</v>
      </c>
      <c r="BD10" s="268">
        <v>1</v>
      </c>
      <c r="BE10" s="268" t="s">
        <v>100</v>
      </c>
      <c r="BF10" s="268">
        <v>5</v>
      </c>
      <c r="BG10" s="269" t="str">
        <f>IF(BD10+BF10=0," ",IF(OR(AND(BD10=1,BF10=1),AND(BD10=1,BF10=2),AND(BD10=2,BF10=2),AND(BD10=2,BF10=1),AND(BD10=3,BF10=1)),"Bajo",IF(OR(AND(BD10=1,BF10=3),AND(BD10=2,BF10=3),AND(BD10=3,BF10=2),AND(BD10=4,BF10=1)),"Moderado",IF(OR(AND(BD10=1,BF10=4),AND(BD10=2,BF10=4),AND(BD10=3,BF10=3),AND(BD10=4,BF10=2),AND(BD10=4,BF10=3),AND(BD10=5,BF10=1),AND(BD10=5,BF10=2)),"Alto",IF(OR(AND(BD10=2,BF10=5),AND(BD10=1,BF10=5),AND(BD10=3,BF10=5),AND(BD10=3,BF10=4),AND(BD10=4,BF10=4),AND(BD10=4,BF10=5),AND(BD10=5,BF10=3),AND(BD10=5,BF10=4),AND(BD10=5,BF10=5)),"Extremo","")))))</f>
        <v>Extremo</v>
      </c>
      <c r="BH10" s="269" t="s">
        <v>124</v>
      </c>
      <c r="BI10" s="269" t="s">
        <v>102</v>
      </c>
      <c r="BJ10" s="43" t="s">
        <v>111</v>
      </c>
      <c r="BK10" s="44" t="s">
        <v>112</v>
      </c>
      <c r="BL10" s="50" t="s">
        <v>125</v>
      </c>
      <c r="BM10" s="51" t="s">
        <v>126</v>
      </c>
      <c r="BN10" s="52" t="s">
        <v>127</v>
      </c>
      <c r="BO10" s="45" t="s">
        <v>107</v>
      </c>
    </row>
    <row r="11" spans="1:67" s="37" customFormat="1" ht="156.75" x14ac:dyDescent="0.25">
      <c r="A11" s="275"/>
      <c r="B11" s="276"/>
      <c r="C11" s="38" t="s">
        <v>128</v>
      </c>
      <c r="D11" s="38" t="s">
        <v>85</v>
      </c>
      <c r="E11" s="38" t="s">
        <v>129</v>
      </c>
      <c r="F11" s="38" t="s">
        <v>87</v>
      </c>
      <c r="G11" s="38" t="s">
        <v>88</v>
      </c>
      <c r="H11" s="277"/>
      <c r="I11" s="276"/>
      <c r="J11" s="276"/>
      <c r="K11" s="271"/>
      <c r="L11" s="292"/>
      <c r="M11" s="295"/>
      <c r="N11" s="274"/>
      <c r="O11" s="272"/>
      <c r="P11" s="272"/>
      <c r="Q11" s="272"/>
      <c r="R11" s="272"/>
      <c r="S11" s="272"/>
      <c r="T11" s="272"/>
      <c r="U11" s="272"/>
      <c r="V11" s="272"/>
      <c r="W11" s="272"/>
      <c r="X11" s="272"/>
      <c r="Y11" s="272"/>
      <c r="Z11" s="272"/>
      <c r="AA11" s="272"/>
      <c r="AB11" s="272"/>
      <c r="AC11" s="272"/>
      <c r="AD11" s="272"/>
      <c r="AE11" s="272"/>
      <c r="AF11" s="272"/>
      <c r="AG11" s="272"/>
      <c r="AH11" s="272"/>
      <c r="AI11" s="270"/>
      <c r="AJ11" s="272"/>
      <c r="AK11" s="269"/>
      <c r="AL11" s="256"/>
      <c r="AM11" s="255"/>
      <c r="AN11" s="255">
        <v>15</v>
      </c>
      <c r="AO11" s="255">
        <v>15</v>
      </c>
      <c r="AP11" s="255">
        <v>15</v>
      </c>
      <c r="AQ11" s="255">
        <v>15</v>
      </c>
      <c r="AR11" s="255">
        <v>15</v>
      </c>
      <c r="AS11" s="255">
        <v>15</v>
      </c>
      <c r="AT11" s="255">
        <v>10</v>
      </c>
      <c r="AU11" s="255">
        <v>100</v>
      </c>
      <c r="AV11" s="255" t="s">
        <v>96</v>
      </c>
      <c r="AW11" s="255" t="s">
        <v>96</v>
      </c>
      <c r="AX11" s="255">
        <v>100</v>
      </c>
      <c r="AY11" s="306"/>
      <c r="AZ11" s="281"/>
      <c r="BA11" s="255"/>
      <c r="BB11" s="255"/>
      <c r="BC11" s="268"/>
      <c r="BD11" s="268"/>
      <c r="BE11" s="268"/>
      <c r="BF11" s="268"/>
      <c r="BG11" s="269"/>
      <c r="BH11" s="269"/>
      <c r="BI11" s="269"/>
      <c r="BJ11" s="43" t="s">
        <v>130</v>
      </c>
      <c r="BK11" s="44" t="s">
        <v>112</v>
      </c>
      <c r="BL11" s="50" t="s">
        <v>131</v>
      </c>
      <c r="BM11" s="51" t="s">
        <v>132</v>
      </c>
      <c r="BN11" s="52" t="s">
        <v>127</v>
      </c>
      <c r="BO11" s="45" t="s">
        <v>133</v>
      </c>
    </row>
    <row r="12" spans="1:67" s="37" customFormat="1" ht="114" x14ac:dyDescent="0.25">
      <c r="A12" s="275" t="s">
        <v>135</v>
      </c>
      <c r="B12" s="276" t="s">
        <v>136</v>
      </c>
      <c r="C12" s="48" t="s">
        <v>137</v>
      </c>
      <c r="D12" s="38" t="s">
        <v>85</v>
      </c>
      <c r="E12" s="38" t="s">
        <v>119</v>
      </c>
      <c r="F12" s="38" t="s">
        <v>87</v>
      </c>
      <c r="G12" s="304" t="s">
        <v>138</v>
      </c>
      <c r="H12" s="277" t="s">
        <v>139</v>
      </c>
      <c r="I12" s="276" t="s">
        <v>140</v>
      </c>
      <c r="J12" s="276" t="s">
        <v>91</v>
      </c>
      <c r="K12" s="305" t="s">
        <v>88</v>
      </c>
      <c r="L12" s="292" t="s">
        <v>141</v>
      </c>
      <c r="M12" s="274" t="s">
        <v>93</v>
      </c>
      <c r="N12" s="274">
        <v>2</v>
      </c>
      <c r="O12" s="272">
        <v>1</v>
      </c>
      <c r="P12" s="272">
        <v>1</v>
      </c>
      <c r="Q12" s="272">
        <v>1</v>
      </c>
      <c r="R12" s="272">
        <v>0</v>
      </c>
      <c r="S12" s="272">
        <v>1</v>
      </c>
      <c r="T12" s="272">
        <v>1</v>
      </c>
      <c r="U12" s="272">
        <v>1</v>
      </c>
      <c r="V12" s="272">
        <v>0</v>
      </c>
      <c r="W12" s="272">
        <v>1</v>
      </c>
      <c r="X12" s="272">
        <v>1</v>
      </c>
      <c r="Y12" s="272">
        <v>1</v>
      </c>
      <c r="Z12" s="272">
        <v>1</v>
      </c>
      <c r="AA12" s="272">
        <v>1</v>
      </c>
      <c r="AB12" s="272">
        <v>1</v>
      </c>
      <c r="AC12" s="272">
        <v>1</v>
      </c>
      <c r="AD12" s="272">
        <v>0</v>
      </c>
      <c r="AE12" s="272">
        <v>1</v>
      </c>
      <c r="AF12" s="272">
        <v>1</v>
      </c>
      <c r="AG12" s="272">
        <v>0</v>
      </c>
      <c r="AH12" s="272">
        <f>SUM(O12:AG12)</f>
        <v>15</v>
      </c>
      <c r="AI12" s="270" t="str">
        <f>IF($AH12&lt;6,"3. Moderado",IF($AH12&lt;12,"4. Mayor",IF($AH12&gt;11,"5. Catastrófico")))</f>
        <v>5. Catastrófico</v>
      </c>
      <c r="AJ12" s="271">
        <v>5</v>
      </c>
      <c r="AK12" s="269"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54" t="s">
        <v>142</v>
      </c>
      <c r="AM12" s="55" t="s">
        <v>95</v>
      </c>
      <c r="AN12" s="41">
        <v>15</v>
      </c>
      <c r="AO12" s="41">
        <v>15</v>
      </c>
      <c r="AP12" s="41">
        <v>15</v>
      </c>
      <c r="AQ12" s="41">
        <v>15</v>
      </c>
      <c r="AR12" s="41">
        <v>15</v>
      </c>
      <c r="AS12" s="41">
        <v>15</v>
      </c>
      <c r="AT12" s="41">
        <v>10</v>
      </c>
      <c r="AU12" s="42">
        <f t="shared" ref="AU12:AU25" si="0">SUM(AN12:AT12)</f>
        <v>100</v>
      </c>
      <c r="AV12" s="42" t="s">
        <v>96</v>
      </c>
      <c r="AW12" s="42" t="s">
        <v>96</v>
      </c>
      <c r="AX12" s="42">
        <v>100</v>
      </c>
      <c r="AY12" s="281">
        <f>AVERAGE(AX12:AX13)</f>
        <v>100</v>
      </c>
      <c r="AZ12" s="281" t="s">
        <v>96</v>
      </c>
      <c r="BA12" s="255" t="s">
        <v>97</v>
      </c>
      <c r="BB12" s="255" t="s">
        <v>98</v>
      </c>
      <c r="BC12" s="268" t="s">
        <v>99</v>
      </c>
      <c r="BD12" s="268">
        <v>1</v>
      </c>
      <c r="BE12" s="268" t="s">
        <v>100</v>
      </c>
      <c r="BF12" s="268">
        <v>5</v>
      </c>
      <c r="BG12" s="269"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269" t="s">
        <v>143</v>
      </c>
      <c r="BI12" s="269" t="s">
        <v>102</v>
      </c>
      <c r="BJ12" s="43" t="s">
        <v>144</v>
      </c>
      <c r="BK12" s="44" t="s">
        <v>112</v>
      </c>
      <c r="BL12" s="56" t="s">
        <v>145</v>
      </c>
      <c r="BM12" s="57" t="s">
        <v>146</v>
      </c>
      <c r="BN12" s="57" t="s">
        <v>147</v>
      </c>
      <c r="BO12" s="47" t="s">
        <v>148</v>
      </c>
    </row>
    <row r="13" spans="1:67" s="37" customFormat="1" ht="85.5" x14ac:dyDescent="0.25">
      <c r="A13" s="275"/>
      <c r="B13" s="276"/>
      <c r="C13" s="38" t="s">
        <v>149</v>
      </c>
      <c r="D13" s="38" t="s">
        <v>85</v>
      </c>
      <c r="E13" s="38" t="s">
        <v>119</v>
      </c>
      <c r="F13" s="38" t="s">
        <v>87</v>
      </c>
      <c r="G13" s="304"/>
      <c r="H13" s="277"/>
      <c r="I13" s="276"/>
      <c r="J13" s="276"/>
      <c r="K13" s="305"/>
      <c r="L13" s="292"/>
      <c r="M13" s="274"/>
      <c r="N13" s="274"/>
      <c r="O13" s="272"/>
      <c r="P13" s="272"/>
      <c r="Q13" s="272"/>
      <c r="R13" s="272"/>
      <c r="S13" s="272"/>
      <c r="T13" s="272"/>
      <c r="U13" s="272"/>
      <c r="V13" s="272"/>
      <c r="W13" s="272"/>
      <c r="X13" s="272"/>
      <c r="Y13" s="272"/>
      <c r="Z13" s="272"/>
      <c r="AA13" s="272"/>
      <c r="AB13" s="272"/>
      <c r="AC13" s="272"/>
      <c r="AD13" s="272"/>
      <c r="AE13" s="272"/>
      <c r="AF13" s="272"/>
      <c r="AG13" s="272"/>
      <c r="AH13" s="272"/>
      <c r="AI13" s="270"/>
      <c r="AJ13" s="271"/>
      <c r="AK13" s="269"/>
      <c r="AL13" s="54" t="s">
        <v>150</v>
      </c>
      <c r="AM13" s="55" t="s">
        <v>95</v>
      </c>
      <c r="AN13" s="41">
        <v>15</v>
      </c>
      <c r="AO13" s="41">
        <v>15</v>
      </c>
      <c r="AP13" s="41">
        <v>15</v>
      </c>
      <c r="AQ13" s="41">
        <v>15</v>
      </c>
      <c r="AR13" s="41">
        <v>15</v>
      </c>
      <c r="AS13" s="41">
        <v>15</v>
      </c>
      <c r="AT13" s="41">
        <v>10</v>
      </c>
      <c r="AU13" s="42">
        <f t="shared" si="0"/>
        <v>100</v>
      </c>
      <c r="AV13" s="42" t="s">
        <v>96</v>
      </c>
      <c r="AW13" s="42" t="s">
        <v>96</v>
      </c>
      <c r="AX13" s="42">
        <v>100</v>
      </c>
      <c r="AY13" s="281"/>
      <c r="AZ13" s="281"/>
      <c r="BA13" s="255"/>
      <c r="BB13" s="255"/>
      <c r="BC13" s="268"/>
      <c r="BD13" s="268"/>
      <c r="BE13" s="268"/>
      <c r="BF13" s="268"/>
      <c r="BG13" s="269"/>
      <c r="BH13" s="269"/>
      <c r="BI13" s="269"/>
      <c r="BJ13" s="43" t="s">
        <v>144</v>
      </c>
      <c r="BK13" s="44" t="s">
        <v>112</v>
      </c>
      <c r="BL13" s="57" t="s">
        <v>151</v>
      </c>
      <c r="BM13" s="57" t="s">
        <v>146</v>
      </c>
      <c r="BN13" s="57" t="s">
        <v>152</v>
      </c>
      <c r="BO13" s="47" t="s">
        <v>153</v>
      </c>
    </row>
    <row r="14" spans="1:67" s="37" customFormat="1" ht="120" customHeight="1" x14ac:dyDescent="0.25">
      <c r="A14" s="275" t="s">
        <v>154</v>
      </c>
      <c r="B14" s="276" t="s">
        <v>155</v>
      </c>
      <c r="C14" s="38" t="s">
        <v>156</v>
      </c>
      <c r="D14" s="38" t="s">
        <v>85</v>
      </c>
      <c r="E14" s="38" t="s">
        <v>119</v>
      </c>
      <c r="F14" s="38" t="s">
        <v>87</v>
      </c>
      <c r="G14" s="38" t="s">
        <v>88</v>
      </c>
      <c r="H14" s="277" t="s">
        <v>157</v>
      </c>
      <c r="I14" s="278" t="s">
        <v>158</v>
      </c>
      <c r="J14" s="276" t="s">
        <v>91</v>
      </c>
      <c r="K14" s="271" t="s">
        <v>88</v>
      </c>
      <c r="L14" s="273" t="s">
        <v>159</v>
      </c>
      <c r="M14" s="274" t="s">
        <v>160</v>
      </c>
      <c r="N14" s="274">
        <v>3</v>
      </c>
      <c r="O14" s="274">
        <v>0</v>
      </c>
      <c r="P14" s="274">
        <v>0</v>
      </c>
      <c r="Q14" s="274">
        <v>0</v>
      </c>
      <c r="R14" s="274">
        <v>0</v>
      </c>
      <c r="S14" s="274">
        <v>1</v>
      </c>
      <c r="T14" s="274">
        <v>1</v>
      </c>
      <c r="U14" s="274">
        <v>0</v>
      </c>
      <c r="V14" s="274">
        <v>0</v>
      </c>
      <c r="W14" s="274">
        <v>0</v>
      </c>
      <c r="X14" s="274">
        <v>1</v>
      </c>
      <c r="Y14" s="274">
        <v>1</v>
      </c>
      <c r="Z14" s="274">
        <v>1</v>
      </c>
      <c r="AA14" s="274">
        <v>1</v>
      </c>
      <c r="AB14" s="274">
        <v>1</v>
      </c>
      <c r="AC14" s="274">
        <v>0</v>
      </c>
      <c r="AD14" s="274">
        <v>1</v>
      </c>
      <c r="AE14" s="274">
        <v>0</v>
      </c>
      <c r="AF14" s="274">
        <v>0</v>
      </c>
      <c r="AG14" s="274">
        <v>0</v>
      </c>
      <c r="AH14" s="274">
        <f>SUM(O14:AG14)</f>
        <v>8</v>
      </c>
      <c r="AI14" s="293" t="s">
        <v>161</v>
      </c>
      <c r="AJ14" s="293">
        <v>4</v>
      </c>
      <c r="AK14" s="269" t="s">
        <v>162</v>
      </c>
      <c r="AL14" s="39" t="s">
        <v>163</v>
      </c>
      <c r="AM14" s="40" t="s">
        <v>95</v>
      </c>
      <c r="AN14" s="41">
        <v>15</v>
      </c>
      <c r="AO14" s="41">
        <v>15</v>
      </c>
      <c r="AP14" s="41">
        <v>15</v>
      </c>
      <c r="AQ14" s="41">
        <v>15</v>
      </c>
      <c r="AR14" s="41">
        <v>15</v>
      </c>
      <c r="AS14" s="41">
        <v>15</v>
      </c>
      <c r="AT14" s="41">
        <v>10</v>
      </c>
      <c r="AU14" s="42">
        <f t="shared" si="0"/>
        <v>100</v>
      </c>
      <c r="AV14" s="42" t="s">
        <v>96</v>
      </c>
      <c r="AW14" s="42" t="s">
        <v>96</v>
      </c>
      <c r="AX14" s="42">
        <v>100</v>
      </c>
      <c r="AY14" s="297">
        <f>(+AX14+AX15+AX16)/3</f>
        <v>83.333333333333329</v>
      </c>
      <c r="AZ14" s="298" t="s">
        <v>164</v>
      </c>
      <c r="BA14" s="255" t="s">
        <v>97</v>
      </c>
      <c r="BB14" s="255" t="s">
        <v>98</v>
      </c>
      <c r="BC14" s="268" t="s">
        <v>93</v>
      </c>
      <c r="BD14" s="268">
        <v>2</v>
      </c>
      <c r="BE14" s="279" t="s">
        <v>100</v>
      </c>
      <c r="BF14" s="279">
        <v>5</v>
      </c>
      <c r="BG14" s="269" t="s">
        <v>162</v>
      </c>
      <c r="BH14" s="269" t="s">
        <v>124</v>
      </c>
      <c r="BI14" s="269" t="s">
        <v>102</v>
      </c>
      <c r="BJ14" s="43" t="s">
        <v>165</v>
      </c>
      <c r="BK14" s="44" t="s">
        <v>166</v>
      </c>
      <c r="BL14" s="57" t="s">
        <v>167</v>
      </c>
      <c r="BM14" s="57" t="s">
        <v>168</v>
      </c>
      <c r="BN14" s="57" t="s">
        <v>169</v>
      </c>
      <c r="BO14" s="47" t="s">
        <v>170</v>
      </c>
    </row>
    <row r="15" spans="1:67" s="37" customFormat="1" ht="142.5" x14ac:dyDescent="0.25">
      <c r="A15" s="275"/>
      <c r="B15" s="276"/>
      <c r="C15" s="38" t="s">
        <v>171</v>
      </c>
      <c r="D15" s="38" t="s">
        <v>85</v>
      </c>
      <c r="E15" s="38" t="s">
        <v>119</v>
      </c>
      <c r="F15" s="38" t="s">
        <v>87</v>
      </c>
      <c r="G15" s="38" t="s">
        <v>88</v>
      </c>
      <c r="H15" s="277"/>
      <c r="I15" s="278"/>
      <c r="J15" s="276"/>
      <c r="K15" s="271"/>
      <c r="L15" s="273"/>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94"/>
      <c r="AJ15" s="294"/>
      <c r="AK15" s="269"/>
      <c r="AL15" s="39" t="s">
        <v>172</v>
      </c>
      <c r="AM15" s="40" t="s">
        <v>95</v>
      </c>
      <c r="AN15" s="41">
        <v>15</v>
      </c>
      <c r="AO15" s="41">
        <v>15</v>
      </c>
      <c r="AP15" s="41">
        <v>15</v>
      </c>
      <c r="AQ15" s="41">
        <v>15</v>
      </c>
      <c r="AR15" s="41">
        <v>15</v>
      </c>
      <c r="AS15" s="41">
        <v>15</v>
      </c>
      <c r="AT15" s="41">
        <v>10</v>
      </c>
      <c r="AU15" s="42">
        <f t="shared" si="0"/>
        <v>100</v>
      </c>
      <c r="AV15" s="42" t="s">
        <v>96</v>
      </c>
      <c r="AW15" s="42" t="s">
        <v>96</v>
      </c>
      <c r="AX15" s="42">
        <v>100</v>
      </c>
      <c r="AY15" s="297"/>
      <c r="AZ15" s="299"/>
      <c r="BA15" s="255"/>
      <c r="BB15" s="255"/>
      <c r="BC15" s="268"/>
      <c r="BD15" s="268"/>
      <c r="BE15" s="279"/>
      <c r="BF15" s="279"/>
      <c r="BG15" s="269"/>
      <c r="BH15" s="269"/>
      <c r="BI15" s="269"/>
      <c r="BJ15" s="43" t="s">
        <v>130</v>
      </c>
      <c r="BK15" s="44" t="s">
        <v>112</v>
      </c>
      <c r="BL15" s="56" t="s">
        <v>173</v>
      </c>
      <c r="BM15" s="57" t="s">
        <v>168</v>
      </c>
      <c r="BN15" s="57" t="s">
        <v>174</v>
      </c>
      <c r="BO15" s="47" t="s">
        <v>175</v>
      </c>
    </row>
    <row r="16" spans="1:67" s="37" customFormat="1" ht="99.75" x14ac:dyDescent="0.25">
      <c r="A16" s="302"/>
      <c r="B16" s="296"/>
      <c r="C16" s="57" t="s">
        <v>176</v>
      </c>
      <c r="D16" s="38" t="s">
        <v>85</v>
      </c>
      <c r="E16" s="38" t="s">
        <v>119</v>
      </c>
      <c r="F16" s="38" t="s">
        <v>87</v>
      </c>
      <c r="G16" s="38" t="s">
        <v>88</v>
      </c>
      <c r="H16" s="277"/>
      <c r="I16" s="303"/>
      <c r="J16" s="296"/>
      <c r="K16" s="279"/>
      <c r="L16" s="301"/>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5"/>
      <c r="AJ16" s="295"/>
      <c r="AK16" s="269"/>
      <c r="AL16" s="39" t="s">
        <v>177</v>
      </c>
      <c r="AM16" s="58" t="s">
        <v>178</v>
      </c>
      <c r="AN16" s="41">
        <v>0</v>
      </c>
      <c r="AO16" s="41">
        <v>15</v>
      </c>
      <c r="AP16" s="41">
        <v>0</v>
      </c>
      <c r="AQ16" s="41">
        <v>10</v>
      </c>
      <c r="AR16" s="41">
        <v>15</v>
      </c>
      <c r="AS16" s="41">
        <v>15</v>
      </c>
      <c r="AT16" s="41">
        <v>10</v>
      </c>
      <c r="AU16" s="42">
        <f t="shared" si="0"/>
        <v>65</v>
      </c>
      <c r="AV16" s="42" t="s">
        <v>179</v>
      </c>
      <c r="AW16" s="42" t="s">
        <v>179</v>
      </c>
      <c r="AX16" s="42">
        <v>50</v>
      </c>
      <c r="AY16" s="297"/>
      <c r="AZ16" s="300"/>
      <c r="BA16" s="255"/>
      <c r="BB16" s="255"/>
      <c r="BC16" s="268"/>
      <c r="BD16" s="268"/>
      <c r="BE16" s="279"/>
      <c r="BF16" s="279"/>
      <c r="BG16" s="269"/>
      <c r="BH16" s="296"/>
      <c r="BI16" s="269"/>
      <c r="BJ16" s="43" t="s">
        <v>130</v>
      </c>
      <c r="BK16" s="44" t="s">
        <v>112</v>
      </c>
      <c r="BL16" s="56" t="s">
        <v>180</v>
      </c>
      <c r="BM16" s="57" t="s">
        <v>181</v>
      </c>
      <c r="BN16" s="57" t="s">
        <v>182</v>
      </c>
      <c r="BO16" s="47" t="s">
        <v>183</v>
      </c>
    </row>
    <row r="17" spans="1:68" s="37" customFormat="1" ht="195" customHeight="1" x14ac:dyDescent="0.25">
      <c r="A17" s="275" t="s">
        <v>184</v>
      </c>
      <c r="B17" s="276" t="s">
        <v>185</v>
      </c>
      <c r="C17" s="38" t="s">
        <v>186</v>
      </c>
      <c r="D17" s="38" t="s">
        <v>85</v>
      </c>
      <c r="E17" s="38" t="s">
        <v>119</v>
      </c>
      <c r="F17" s="38" t="s">
        <v>87</v>
      </c>
      <c r="G17" s="38" t="s">
        <v>187</v>
      </c>
      <c r="H17" s="277" t="s">
        <v>188</v>
      </c>
      <c r="I17" s="276" t="s">
        <v>189</v>
      </c>
      <c r="J17" s="276" t="s">
        <v>91</v>
      </c>
      <c r="K17" s="271" t="s">
        <v>88</v>
      </c>
      <c r="L17" s="292" t="s">
        <v>190</v>
      </c>
      <c r="M17" s="293" t="s">
        <v>93</v>
      </c>
      <c r="N17" s="289">
        <v>2</v>
      </c>
      <c r="O17" s="272">
        <v>1</v>
      </c>
      <c r="P17" s="272">
        <v>1</v>
      </c>
      <c r="Q17" s="272">
        <v>1</v>
      </c>
      <c r="R17" s="272">
        <v>1</v>
      </c>
      <c r="S17" s="272">
        <v>1</v>
      </c>
      <c r="T17" s="272">
        <v>1</v>
      </c>
      <c r="U17" s="272">
        <v>1</v>
      </c>
      <c r="V17" s="272">
        <v>0</v>
      </c>
      <c r="W17" s="272">
        <v>0</v>
      </c>
      <c r="X17" s="272">
        <v>1</v>
      </c>
      <c r="Y17" s="272">
        <v>1</v>
      </c>
      <c r="Z17" s="272">
        <v>1</v>
      </c>
      <c r="AA17" s="272">
        <v>1</v>
      </c>
      <c r="AB17" s="272">
        <v>1</v>
      </c>
      <c r="AC17" s="272">
        <v>1</v>
      </c>
      <c r="AD17" s="272">
        <v>0</v>
      </c>
      <c r="AE17" s="272">
        <v>1</v>
      </c>
      <c r="AF17" s="272">
        <v>1</v>
      </c>
      <c r="AG17" s="272">
        <v>0</v>
      </c>
      <c r="AH17" s="272">
        <v>15</v>
      </c>
      <c r="AI17" s="282" t="s">
        <v>100</v>
      </c>
      <c r="AJ17" s="285">
        <v>5</v>
      </c>
      <c r="AK17" s="288" t="str">
        <f>IF(N17+AJ17=0," ",IF(OR(AND(N17=1,AJ17=1),AND(N17=1,AJ17=2),AND(N17=2,AJ17=2),AND(N17=2,AJ17=1),AND(N17=3,AJ17=1)),"Bajo",IF(OR(AND(N17=1,AJ17=3),AND(N17=2,AJ17=3),AND(N17=3,AJ17=2),AND(N17=4,AJ17=1)),"Moderado",IF(OR(AND(N17=1,AJ17=4),AND(N17=2,AJ17=4),AND(N17=3,AJ17=3),AND(N17=4,AJ17=2),AND(N17=4,AJ17=3),AND(N17=5,AJ17=1),AND(N17=5,AJ17=2)),"Alto",IF(OR(AND(N17=2,AJ17=5),AND(N17=3,AJ17=5),AND(N17=3,AJ17=4),AND(N17=4,AJ17=4),AND(N17=4,AJ17=5),AND(N17=5,AJ17=3),AND(N17=5,AJ17=4),AND(N17=1,AJ17=5),AND(N17=5,AJ17=5)),"Extremo","")))))</f>
        <v>Extremo</v>
      </c>
      <c r="AL17" s="59" t="s">
        <v>191</v>
      </c>
      <c r="AM17" s="40" t="s">
        <v>95</v>
      </c>
      <c r="AN17" s="41">
        <v>15</v>
      </c>
      <c r="AO17" s="41">
        <v>15</v>
      </c>
      <c r="AP17" s="41">
        <v>15</v>
      </c>
      <c r="AQ17" s="41">
        <v>15</v>
      </c>
      <c r="AR17" s="41">
        <v>15</v>
      </c>
      <c r="AS17" s="41">
        <v>15</v>
      </c>
      <c r="AT17" s="41">
        <v>10</v>
      </c>
      <c r="AU17" s="42">
        <f t="shared" si="0"/>
        <v>100</v>
      </c>
      <c r="AV17" s="42" t="s">
        <v>96</v>
      </c>
      <c r="AW17" s="42" t="s">
        <v>96</v>
      </c>
      <c r="AX17" s="42">
        <v>100</v>
      </c>
      <c r="AY17" s="281">
        <f>AVERAGE(AX17:AX20)</f>
        <v>75</v>
      </c>
      <c r="AZ17" s="281" t="s">
        <v>164</v>
      </c>
      <c r="BA17" s="255" t="s">
        <v>97</v>
      </c>
      <c r="BB17" s="255" t="s">
        <v>98</v>
      </c>
      <c r="BC17" s="268" t="s">
        <v>99</v>
      </c>
      <c r="BD17" s="268">
        <v>1</v>
      </c>
      <c r="BE17" s="279" t="s">
        <v>192</v>
      </c>
      <c r="BF17" s="279">
        <v>5</v>
      </c>
      <c r="BG17" s="280" t="s">
        <v>162</v>
      </c>
      <c r="BH17" s="269" t="s">
        <v>124</v>
      </c>
      <c r="BI17" s="269" t="s">
        <v>102</v>
      </c>
      <c r="BJ17" s="43" t="s">
        <v>193</v>
      </c>
      <c r="BK17" s="44" t="s">
        <v>130</v>
      </c>
      <c r="BL17" s="56" t="s">
        <v>194</v>
      </c>
      <c r="BM17" s="54" t="s">
        <v>195</v>
      </c>
      <c r="BN17" s="57" t="s">
        <v>196</v>
      </c>
      <c r="BO17" s="47" t="s">
        <v>197</v>
      </c>
    </row>
    <row r="18" spans="1:68" s="37" customFormat="1" ht="128.25" x14ac:dyDescent="0.25">
      <c r="A18" s="275"/>
      <c r="B18" s="276"/>
      <c r="C18" s="38" t="s">
        <v>198</v>
      </c>
      <c r="D18" s="38" t="s">
        <v>85</v>
      </c>
      <c r="E18" s="38" t="s">
        <v>199</v>
      </c>
      <c r="F18" s="38" t="s">
        <v>87</v>
      </c>
      <c r="G18" s="38" t="s">
        <v>187</v>
      </c>
      <c r="H18" s="277"/>
      <c r="I18" s="276"/>
      <c r="J18" s="276"/>
      <c r="K18" s="271"/>
      <c r="L18" s="292"/>
      <c r="M18" s="294"/>
      <c r="N18" s="290"/>
      <c r="O18" s="272"/>
      <c r="P18" s="272"/>
      <c r="Q18" s="272"/>
      <c r="R18" s="272"/>
      <c r="S18" s="272"/>
      <c r="T18" s="272"/>
      <c r="U18" s="272"/>
      <c r="V18" s="272"/>
      <c r="W18" s="272"/>
      <c r="X18" s="272"/>
      <c r="Y18" s="272"/>
      <c r="Z18" s="272"/>
      <c r="AA18" s="272"/>
      <c r="AB18" s="272"/>
      <c r="AC18" s="272"/>
      <c r="AD18" s="272"/>
      <c r="AE18" s="272"/>
      <c r="AF18" s="272"/>
      <c r="AG18" s="272"/>
      <c r="AH18" s="272"/>
      <c r="AI18" s="283"/>
      <c r="AJ18" s="286"/>
      <c r="AK18" s="260"/>
      <c r="AL18" s="39" t="s">
        <v>200</v>
      </c>
      <c r="AM18" s="40" t="s">
        <v>95</v>
      </c>
      <c r="AN18" s="41">
        <v>15</v>
      </c>
      <c r="AO18" s="41">
        <v>15</v>
      </c>
      <c r="AP18" s="60">
        <v>15</v>
      </c>
      <c r="AQ18" s="41">
        <v>10</v>
      </c>
      <c r="AR18" s="41">
        <v>15</v>
      </c>
      <c r="AS18" s="41">
        <v>15</v>
      </c>
      <c r="AT18" s="41">
        <v>10</v>
      </c>
      <c r="AU18" s="42">
        <f t="shared" si="0"/>
        <v>95</v>
      </c>
      <c r="AV18" s="42" t="s">
        <v>201</v>
      </c>
      <c r="AW18" s="42" t="s">
        <v>201</v>
      </c>
      <c r="AX18" s="42">
        <v>50</v>
      </c>
      <c r="AY18" s="281"/>
      <c r="AZ18" s="281"/>
      <c r="BA18" s="255"/>
      <c r="BB18" s="255"/>
      <c r="BC18" s="268"/>
      <c r="BD18" s="268"/>
      <c r="BE18" s="279"/>
      <c r="BF18" s="279"/>
      <c r="BG18" s="280"/>
      <c r="BH18" s="269"/>
      <c r="BI18" s="269"/>
      <c r="BJ18" s="43" t="s">
        <v>130</v>
      </c>
      <c r="BK18" s="44" t="s">
        <v>202</v>
      </c>
      <c r="BL18" s="56" t="s">
        <v>203</v>
      </c>
      <c r="BM18" s="54" t="s">
        <v>195</v>
      </c>
      <c r="BN18" s="57" t="s">
        <v>204</v>
      </c>
      <c r="BO18" s="47" t="s">
        <v>205</v>
      </c>
    </row>
    <row r="19" spans="1:68" s="37" customFormat="1" ht="99.75" x14ac:dyDescent="0.25">
      <c r="A19" s="275"/>
      <c r="B19" s="276"/>
      <c r="C19" s="38" t="s">
        <v>206</v>
      </c>
      <c r="D19" s="38" t="s">
        <v>85</v>
      </c>
      <c r="E19" s="38" t="s">
        <v>119</v>
      </c>
      <c r="F19" s="38" t="s">
        <v>87</v>
      </c>
      <c r="G19" s="38" t="s">
        <v>187</v>
      </c>
      <c r="H19" s="277"/>
      <c r="I19" s="276"/>
      <c r="J19" s="276"/>
      <c r="K19" s="271"/>
      <c r="L19" s="292"/>
      <c r="M19" s="294"/>
      <c r="N19" s="290"/>
      <c r="O19" s="272"/>
      <c r="P19" s="272">
        <v>1</v>
      </c>
      <c r="Q19" s="272"/>
      <c r="R19" s="272"/>
      <c r="S19" s="272"/>
      <c r="T19" s="272"/>
      <c r="U19" s="272"/>
      <c r="V19" s="272"/>
      <c r="W19" s="272"/>
      <c r="X19" s="272"/>
      <c r="Y19" s="272"/>
      <c r="Z19" s="272"/>
      <c r="AA19" s="272"/>
      <c r="AB19" s="272"/>
      <c r="AC19" s="272"/>
      <c r="AD19" s="272"/>
      <c r="AE19" s="272"/>
      <c r="AF19" s="272"/>
      <c r="AG19" s="272"/>
      <c r="AH19" s="272"/>
      <c r="AI19" s="283"/>
      <c r="AJ19" s="286"/>
      <c r="AK19" s="260"/>
      <c r="AL19" s="56" t="s">
        <v>207</v>
      </c>
      <c r="AM19" s="40" t="s">
        <v>95</v>
      </c>
      <c r="AN19" s="41">
        <v>15</v>
      </c>
      <c r="AO19" s="41">
        <v>15</v>
      </c>
      <c r="AP19" s="41">
        <v>15</v>
      </c>
      <c r="AQ19" s="61">
        <v>10</v>
      </c>
      <c r="AR19" s="41">
        <v>15</v>
      </c>
      <c r="AS19" s="61">
        <v>0</v>
      </c>
      <c r="AT19" s="41">
        <v>10</v>
      </c>
      <c r="AU19" s="42">
        <f t="shared" si="0"/>
        <v>80</v>
      </c>
      <c r="AV19" s="62" t="s">
        <v>179</v>
      </c>
      <c r="AW19" s="62" t="s">
        <v>179</v>
      </c>
      <c r="AX19" s="63">
        <v>50</v>
      </c>
      <c r="AY19" s="281"/>
      <c r="AZ19" s="281"/>
      <c r="BA19" s="255"/>
      <c r="BB19" s="255"/>
      <c r="BC19" s="268"/>
      <c r="BD19" s="268"/>
      <c r="BE19" s="279"/>
      <c r="BF19" s="279"/>
      <c r="BG19" s="280"/>
      <c r="BH19" s="269"/>
      <c r="BI19" s="269"/>
      <c r="BJ19" s="43" t="s">
        <v>130</v>
      </c>
      <c r="BK19" s="44" t="s">
        <v>202</v>
      </c>
      <c r="BL19" s="54" t="s">
        <v>208</v>
      </c>
      <c r="BM19" s="54" t="s">
        <v>195</v>
      </c>
      <c r="BN19" s="64" t="s">
        <v>209</v>
      </c>
      <c r="BO19" s="65" t="s">
        <v>210</v>
      </c>
    </row>
    <row r="20" spans="1:68" s="37" customFormat="1" ht="85.5" x14ac:dyDescent="0.25">
      <c r="A20" s="275"/>
      <c r="B20" s="276"/>
      <c r="C20" s="38" t="s">
        <v>211</v>
      </c>
      <c r="D20" s="38" t="s">
        <v>85</v>
      </c>
      <c r="E20" s="38" t="s">
        <v>119</v>
      </c>
      <c r="F20" s="38" t="s">
        <v>87</v>
      </c>
      <c r="G20" s="38" t="s">
        <v>187</v>
      </c>
      <c r="H20" s="277"/>
      <c r="I20" s="276"/>
      <c r="J20" s="276"/>
      <c r="K20" s="271"/>
      <c r="L20" s="292"/>
      <c r="M20" s="295"/>
      <c r="N20" s="291"/>
      <c r="O20" s="272"/>
      <c r="P20" s="272"/>
      <c r="Q20" s="272"/>
      <c r="R20" s="272"/>
      <c r="S20" s="272"/>
      <c r="T20" s="272"/>
      <c r="U20" s="272"/>
      <c r="V20" s="272"/>
      <c r="W20" s="272"/>
      <c r="X20" s="272"/>
      <c r="Y20" s="272"/>
      <c r="Z20" s="272"/>
      <c r="AA20" s="272"/>
      <c r="AB20" s="272"/>
      <c r="AC20" s="272"/>
      <c r="AD20" s="272"/>
      <c r="AE20" s="272"/>
      <c r="AF20" s="272"/>
      <c r="AG20" s="272"/>
      <c r="AH20" s="272"/>
      <c r="AI20" s="284"/>
      <c r="AJ20" s="287"/>
      <c r="AK20" s="261"/>
      <c r="AL20" s="57" t="s">
        <v>212</v>
      </c>
      <c r="AM20" s="40" t="s">
        <v>95</v>
      </c>
      <c r="AN20" s="41">
        <v>15</v>
      </c>
      <c r="AO20" s="41">
        <v>15</v>
      </c>
      <c r="AP20" s="41">
        <v>15</v>
      </c>
      <c r="AQ20" s="41">
        <v>15</v>
      </c>
      <c r="AR20" s="41">
        <v>15</v>
      </c>
      <c r="AS20" s="41">
        <v>15</v>
      </c>
      <c r="AT20" s="41">
        <v>10</v>
      </c>
      <c r="AU20" s="42">
        <f t="shared" si="0"/>
        <v>100</v>
      </c>
      <c r="AV20" s="42" t="s">
        <v>96</v>
      </c>
      <c r="AW20" s="42" t="s">
        <v>96</v>
      </c>
      <c r="AX20" s="42">
        <v>100</v>
      </c>
      <c r="AY20" s="281"/>
      <c r="AZ20" s="281"/>
      <c r="BA20" s="255"/>
      <c r="BB20" s="255"/>
      <c r="BC20" s="268"/>
      <c r="BD20" s="268"/>
      <c r="BE20" s="279"/>
      <c r="BF20" s="279"/>
      <c r="BG20" s="280"/>
      <c r="BH20" s="269"/>
      <c r="BI20" s="269"/>
      <c r="BJ20" s="43" t="s">
        <v>130</v>
      </c>
      <c r="BK20" s="44" t="s">
        <v>202</v>
      </c>
      <c r="BL20" s="54" t="s">
        <v>213</v>
      </c>
      <c r="BM20" s="54" t="s">
        <v>195</v>
      </c>
      <c r="BN20" s="64" t="s">
        <v>209</v>
      </c>
      <c r="BO20" s="65" t="s">
        <v>107</v>
      </c>
    </row>
    <row r="21" spans="1:68" s="37" customFormat="1" ht="135" customHeight="1" x14ac:dyDescent="0.25">
      <c r="A21" s="275" t="s">
        <v>214</v>
      </c>
      <c r="B21" s="276" t="s">
        <v>215</v>
      </c>
      <c r="C21" s="38" t="s">
        <v>216</v>
      </c>
      <c r="D21" s="38" t="s">
        <v>85</v>
      </c>
      <c r="E21" s="38" t="s">
        <v>119</v>
      </c>
      <c r="F21" s="38" t="s">
        <v>87</v>
      </c>
      <c r="G21" s="276" t="s">
        <v>217</v>
      </c>
      <c r="H21" s="277" t="s">
        <v>218</v>
      </c>
      <c r="I21" s="278" t="s">
        <v>219</v>
      </c>
      <c r="J21" s="276" t="s">
        <v>91</v>
      </c>
      <c r="K21" s="271" t="s">
        <v>88</v>
      </c>
      <c r="L21" s="273" t="s">
        <v>220</v>
      </c>
      <c r="M21" s="274" t="s">
        <v>93</v>
      </c>
      <c r="N21" s="274">
        <v>2</v>
      </c>
      <c r="O21" s="272">
        <v>1</v>
      </c>
      <c r="P21" s="272">
        <v>1</v>
      </c>
      <c r="Q21" s="272">
        <v>1</v>
      </c>
      <c r="R21" s="272">
        <v>1</v>
      </c>
      <c r="S21" s="272">
        <v>1</v>
      </c>
      <c r="T21" s="272">
        <v>1</v>
      </c>
      <c r="U21" s="272">
        <v>1</v>
      </c>
      <c r="V21" s="272">
        <v>0</v>
      </c>
      <c r="W21" s="272">
        <v>1</v>
      </c>
      <c r="X21" s="272">
        <v>1</v>
      </c>
      <c r="Y21" s="272">
        <v>1</v>
      </c>
      <c r="Z21" s="272">
        <v>1</v>
      </c>
      <c r="AA21" s="272">
        <v>1</v>
      </c>
      <c r="AB21" s="272">
        <v>1</v>
      </c>
      <c r="AC21" s="272">
        <v>1</v>
      </c>
      <c r="AD21" s="272">
        <v>0</v>
      </c>
      <c r="AE21" s="272">
        <v>1</v>
      </c>
      <c r="AF21" s="272">
        <v>1</v>
      </c>
      <c r="AG21" s="272">
        <v>0</v>
      </c>
      <c r="AH21" s="272">
        <f>SUM(O21:AG21)</f>
        <v>16</v>
      </c>
      <c r="AI21" s="270" t="s">
        <v>100</v>
      </c>
      <c r="AJ21" s="271">
        <v>5</v>
      </c>
      <c r="AK21" s="269" t="str">
        <f>IF(N21+AJ21=0," ",IF(OR(AND(N21=1,AJ21=1),AND(N21=1,AJ21=2),AND(N21=2,AJ21=2),AND(N21=2,AJ21=1),AND(N21=3,AJ21=1)),"Bajo",IF(OR(AND(N21=1,AJ21=3),AND(N21=2,AJ21=3),AND(N21=3,AJ21=2),AND(N21=4,AJ21=1)),"Moderado",IF(OR(AND(N21=1,AJ21=4),AND(N21=2,AJ21=4),AND(N21=3,AJ21=3),AND(N21=4,AJ21=2),AND(N21=4,AJ21=3),AND(N21=5,AJ21=1),AND(N21=5,AJ21=2)),"Alto",IF(OR(AND(N21=2,AJ21=5),AND(N21=3,AJ21=5),AND(N21=3,AJ21=4),AND(N21=4,AJ21=4),AND(N21=4,AJ21=5),AND(N21=5,AJ21=3),AND(N21=5,AJ21=4),AND(N21=1,AJ21=5),AND(N21=5,AJ21=5)),"Extremo","")))))</f>
        <v>Extremo</v>
      </c>
      <c r="AL21" s="66" t="s">
        <v>221</v>
      </c>
      <c r="AM21" s="40" t="s">
        <v>95</v>
      </c>
      <c r="AN21" s="41">
        <v>15</v>
      </c>
      <c r="AO21" s="41">
        <v>15</v>
      </c>
      <c r="AP21" s="41">
        <v>15</v>
      </c>
      <c r="AQ21" s="41">
        <v>15</v>
      </c>
      <c r="AR21" s="41">
        <v>15</v>
      </c>
      <c r="AS21" s="41">
        <v>15</v>
      </c>
      <c r="AT21" s="41">
        <v>10</v>
      </c>
      <c r="AU21" s="42">
        <f t="shared" si="0"/>
        <v>100</v>
      </c>
      <c r="AV21" s="42" t="s">
        <v>96</v>
      </c>
      <c r="AW21" s="42" t="s">
        <v>96</v>
      </c>
      <c r="AX21" s="42">
        <v>100</v>
      </c>
      <c r="AY21" s="42">
        <f>AVERAGE(AX21:AX22)</f>
        <v>100</v>
      </c>
      <c r="AZ21" s="42" t="s">
        <v>96</v>
      </c>
      <c r="BA21" s="255" t="s">
        <v>97</v>
      </c>
      <c r="BB21" s="255" t="s">
        <v>98</v>
      </c>
      <c r="BC21" s="268" t="s">
        <v>99</v>
      </c>
      <c r="BD21" s="268">
        <v>1</v>
      </c>
      <c r="BE21" s="268" t="s">
        <v>100</v>
      </c>
      <c r="BF21" s="268">
        <v>5</v>
      </c>
      <c r="BG21" s="269" t="str">
        <f>IF(BD21+BF21=0," ",IF(OR(AND(BD21=1,BF21=1),AND(BD21=1,BF21=2),AND(BD21=2,BF21=2),AND(BD21=2,BF21=1),AND(BD21=3,BF21=1)),"Bajo",IF(OR(AND(BD21=1,BF21=3),AND(BD21=2,BF21=3),AND(BD21=3,BF21=2),AND(BD21=4,BF21=1)),"Moderado",IF(OR(AND(BD21=1,BF21=4),AND(BD21=2,BF21=4),AND(BD21=3,BF21=3),AND(BD21=4,BF21=2),AND(BD21=4,BF21=3),AND(BD21=5,BF21=1),AND(BD21=5,BF21=2)),"Alto",IF(OR(AND(BD21=2,BF21=5),AND(BD21=1,BF21=5),AND(BD21=3,BF21=5),AND(BD21=3,BF21=4),AND(BD21=4,BF21=4),AND(BD21=4,BF21=5),AND(BD21=5,BF21=3),AND(BD21=5,BF21=4),AND(BD21=5,BF21=5)),"Extremo","")))))</f>
        <v>Extremo</v>
      </c>
      <c r="BH21" s="269" t="s">
        <v>124</v>
      </c>
      <c r="BI21" s="269" t="s">
        <v>102</v>
      </c>
      <c r="BJ21" s="43" t="s">
        <v>144</v>
      </c>
      <c r="BK21" s="44" t="s">
        <v>112</v>
      </c>
      <c r="BL21" s="39" t="s">
        <v>222</v>
      </c>
      <c r="BM21" s="57" t="s">
        <v>108</v>
      </c>
      <c r="BN21" s="64" t="s">
        <v>223</v>
      </c>
      <c r="BO21" s="65" t="s">
        <v>224</v>
      </c>
    </row>
    <row r="22" spans="1:68" s="37" customFormat="1" ht="270.75" thickBot="1" x14ac:dyDescent="0.3">
      <c r="A22" s="275"/>
      <c r="B22" s="276"/>
      <c r="C22" s="38" t="s">
        <v>225</v>
      </c>
      <c r="D22" s="38" t="s">
        <v>85</v>
      </c>
      <c r="E22" s="38" t="s">
        <v>119</v>
      </c>
      <c r="F22" s="38" t="s">
        <v>87</v>
      </c>
      <c r="G22" s="276"/>
      <c r="H22" s="277"/>
      <c r="I22" s="278"/>
      <c r="J22" s="276"/>
      <c r="K22" s="271"/>
      <c r="L22" s="273"/>
      <c r="M22" s="274"/>
      <c r="N22" s="274"/>
      <c r="O22" s="272"/>
      <c r="P22" s="272"/>
      <c r="Q22" s="272"/>
      <c r="R22" s="272"/>
      <c r="S22" s="272"/>
      <c r="T22" s="272"/>
      <c r="U22" s="272"/>
      <c r="V22" s="272"/>
      <c r="W22" s="272"/>
      <c r="X22" s="272"/>
      <c r="Y22" s="272"/>
      <c r="Z22" s="272"/>
      <c r="AA22" s="272"/>
      <c r="AB22" s="272"/>
      <c r="AC22" s="272"/>
      <c r="AD22" s="272"/>
      <c r="AE22" s="272"/>
      <c r="AF22" s="272"/>
      <c r="AG22" s="272"/>
      <c r="AH22" s="272"/>
      <c r="AI22" s="270"/>
      <c r="AJ22" s="271"/>
      <c r="AK22" s="269"/>
      <c r="AL22" s="51" t="s">
        <v>226</v>
      </c>
      <c r="AM22" s="40" t="s">
        <v>95</v>
      </c>
      <c r="AN22" s="41">
        <v>15</v>
      </c>
      <c r="AO22" s="41">
        <v>15</v>
      </c>
      <c r="AP22" s="41">
        <v>15</v>
      </c>
      <c r="AQ22" s="41">
        <v>15</v>
      </c>
      <c r="AR22" s="41">
        <v>15</v>
      </c>
      <c r="AS22" s="41">
        <v>15</v>
      </c>
      <c r="AT22" s="41">
        <v>10</v>
      </c>
      <c r="AU22" s="42">
        <f t="shared" si="0"/>
        <v>100</v>
      </c>
      <c r="AV22" s="42" t="s">
        <v>96</v>
      </c>
      <c r="AW22" s="42" t="s">
        <v>96</v>
      </c>
      <c r="AX22" s="42">
        <v>100</v>
      </c>
      <c r="AY22" s="42">
        <v>100</v>
      </c>
      <c r="AZ22" s="42" t="s">
        <v>96</v>
      </c>
      <c r="BA22" s="255"/>
      <c r="BB22" s="255"/>
      <c r="BC22" s="268"/>
      <c r="BD22" s="268"/>
      <c r="BE22" s="268"/>
      <c r="BF22" s="268"/>
      <c r="BG22" s="269"/>
      <c r="BH22" s="269"/>
      <c r="BI22" s="269"/>
      <c r="BJ22" s="43" t="s">
        <v>144</v>
      </c>
      <c r="BK22" s="44" t="s">
        <v>112</v>
      </c>
      <c r="BL22" s="67" t="s">
        <v>227</v>
      </c>
      <c r="BM22" s="54" t="s">
        <v>108</v>
      </c>
      <c r="BN22" s="68" t="s">
        <v>228</v>
      </c>
      <c r="BO22" s="65" t="s">
        <v>229</v>
      </c>
    </row>
    <row r="23" spans="1:68" s="37" customFormat="1" ht="228.75" thickBot="1" x14ac:dyDescent="0.3">
      <c r="A23" s="69" t="s">
        <v>230</v>
      </c>
      <c r="B23" s="38" t="s">
        <v>231</v>
      </c>
      <c r="C23" s="38" t="s">
        <v>232</v>
      </c>
      <c r="D23" s="38" t="s">
        <v>85</v>
      </c>
      <c r="E23" s="38" t="s">
        <v>119</v>
      </c>
      <c r="F23" s="38" t="s">
        <v>87</v>
      </c>
      <c r="G23" s="38" t="s">
        <v>88</v>
      </c>
      <c r="H23" s="70" t="s">
        <v>233</v>
      </c>
      <c r="I23" s="71" t="s">
        <v>234</v>
      </c>
      <c r="J23" s="38" t="s">
        <v>91</v>
      </c>
      <c r="K23" s="72" t="s">
        <v>88</v>
      </c>
      <c r="L23" s="73" t="s">
        <v>235</v>
      </c>
      <c r="M23" s="74" t="s">
        <v>93</v>
      </c>
      <c r="N23" s="74">
        <v>2</v>
      </c>
      <c r="O23" s="75">
        <v>1</v>
      </c>
      <c r="P23" s="75">
        <v>1</v>
      </c>
      <c r="Q23" s="75">
        <v>0</v>
      </c>
      <c r="R23" s="75">
        <v>0</v>
      </c>
      <c r="S23" s="75">
        <v>1</v>
      </c>
      <c r="T23" s="75">
        <v>1</v>
      </c>
      <c r="U23" s="75">
        <v>1</v>
      </c>
      <c r="V23" s="75">
        <v>0</v>
      </c>
      <c r="W23" s="75">
        <v>1</v>
      </c>
      <c r="X23" s="75">
        <v>1</v>
      </c>
      <c r="Y23" s="75">
        <v>1</v>
      </c>
      <c r="Z23" s="75">
        <v>1</v>
      </c>
      <c r="AA23" s="75">
        <v>1</v>
      </c>
      <c r="AB23" s="75">
        <v>1</v>
      </c>
      <c r="AC23" s="75">
        <v>1</v>
      </c>
      <c r="AD23" s="75">
        <v>0</v>
      </c>
      <c r="AE23" s="75">
        <v>1</v>
      </c>
      <c r="AF23" s="75">
        <v>1</v>
      </c>
      <c r="AG23" s="75">
        <v>0</v>
      </c>
      <c r="AH23" s="75">
        <f>SUM(O23:AG23)</f>
        <v>14</v>
      </c>
      <c r="AI23" s="76" t="s">
        <v>100</v>
      </c>
      <c r="AJ23" s="77">
        <v>5</v>
      </c>
      <c r="AK23" s="78" t="str">
        <f>IF(N23+AJ23=0," ",IF(OR(AND(N23=1,AJ23=1),AND(N23=1,AJ23=2),AND(N23=2,AJ23=2),AND(N23=2,AJ23=1),AND(N23=3,AJ23=1)),"Bajo",IF(OR(AND(N23=1,AJ23=3),AND(N23=2,AJ23=3),AND(N23=3,AJ23=2),AND(N23=4,AJ23=1)),"Moderado",IF(OR(AND(N23=1,AJ23=4),AND(N23=2,AJ23=4),AND(N23=3,AJ23=3),AND(N23=4,AJ23=2),AND(N23=4,AJ23=3),AND(N23=5,AJ23=1),AND(N23=5,AJ23=2)),"Alto",IF(OR(AND(N23=2,AJ23=5),AND(N23=3,AJ23=5),AND(N23=3,AJ23=4),AND(N23=4,AJ23=4),AND(N23=4,AJ23=5),AND(N23=5,AJ23=3),AND(N23=5,AJ23=4),AND(N23=1,AJ23=5),AND(N23=5,AJ23=5)),"Extremo","")))))</f>
        <v>Extremo</v>
      </c>
      <c r="AL23" s="53" t="s">
        <v>236</v>
      </c>
      <c r="AM23" s="40" t="s">
        <v>95</v>
      </c>
      <c r="AN23" s="41">
        <v>15</v>
      </c>
      <c r="AO23" s="41">
        <v>15</v>
      </c>
      <c r="AP23" s="41">
        <v>15</v>
      </c>
      <c r="AQ23" s="41">
        <v>15</v>
      </c>
      <c r="AR23" s="41">
        <v>15</v>
      </c>
      <c r="AS23" s="41">
        <v>15</v>
      </c>
      <c r="AT23" s="41">
        <v>10</v>
      </c>
      <c r="AU23" s="42">
        <f t="shared" si="0"/>
        <v>100</v>
      </c>
      <c r="AV23" s="42" t="s">
        <v>96</v>
      </c>
      <c r="AW23" s="42" t="s">
        <v>96</v>
      </c>
      <c r="AX23" s="42">
        <v>100</v>
      </c>
      <c r="AY23" s="42">
        <f>AVERAGE(AX23:AX24)</f>
        <v>100</v>
      </c>
      <c r="AZ23" s="42" t="s">
        <v>96</v>
      </c>
      <c r="BA23" s="55" t="s">
        <v>97</v>
      </c>
      <c r="BB23" s="55" t="s">
        <v>98</v>
      </c>
      <c r="BC23" s="79" t="s">
        <v>99</v>
      </c>
      <c r="BD23" s="79">
        <v>1</v>
      </c>
      <c r="BE23" s="79" t="s">
        <v>100</v>
      </c>
      <c r="BF23" s="80">
        <v>5</v>
      </c>
      <c r="BG23" s="81" t="s">
        <v>162</v>
      </c>
      <c r="BH23" s="81" t="s">
        <v>237</v>
      </c>
      <c r="BI23" s="81" t="s">
        <v>102</v>
      </c>
      <c r="BJ23" s="43" t="s">
        <v>130</v>
      </c>
      <c r="BK23" s="44" t="s">
        <v>112</v>
      </c>
      <c r="BL23" s="56" t="s">
        <v>238</v>
      </c>
      <c r="BM23" s="57" t="s">
        <v>239</v>
      </c>
      <c r="BN23" s="57" t="s">
        <v>240</v>
      </c>
      <c r="BO23" s="47" t="s">
        <v>241</v>
      </c>
    </row>
    <row r="24" spans="1:68" s="37" customFormat="1" ht="105.75" thickBot="1" x14ac:dyDescent="0.3">
      <c r="A24" s="69" t="s">
        <v>230</v>
      </c>
      <c r="B24" s="38" t="s">
        <v>231</v>
      </c>
      <c r="C24" s="38" t="s">
        <v>242</v>
      </c>
      <c r="D24" s="38" t="s">
        <v>85</v>
      </c>
      <c r="E24" s="38" t="s">
        <v>119</v>
      </c>
      <c r="F24" s="38" t="s">
        <v>87</v>
      </c>
      <c r="G24" s="38" t="s">
        <v>187</v>
      </c>
      <c r="H24" s="70" t="s">
        <v>243</v>
      </c>
      <c r="I24" s="38" t="s">
        <v>244</v>
      </c>
      <c r="J24" s="38" t="s">
        <v>91</v>
      </c>
      <c r="K24" s="72" t="s">
        <v>88</v>
      </c>
      <c r="L24" s="82" t="s">
        <v>245</v>
      </c>
      <c r="M24" s="74" t="s">
        <v>93</v>
      </c>
      <c r="N24" s="74">
        <v>2</v>
      </c>
      <c r="O24" s="74">
        <v>1</v>
      </c>
      <c r="P24" s="74">
        <v>1</v>
      </c>
      <c r="Q24" s="74">
        <v>0</v>
      </c>
      <c r="R24" s="74">
        <v>0</v>
      </c>
      <c r="S24" s="74">
        <v>1</v>
      </c>
      <c r="T24" s="74">
        <v>1</v>
      </c>
      <c r="U24" s="74">
        <v>1</v>
      </c>
      <c r="V24" s="74">
        <v>0</v>
      </c>
      <c r="W24" s="74">
        <v>1</v>
      </c>
      <c r="X24" s="74">
        <v>1</v>
      </c>
      <c r="Y24" s="74">
        <v>1</v>
      </c>
      <c r="Z24" s="74">
        <v>1</v>
      </c>
      <c r="AA24" s="74">
        <v>1</v>
      </c>
      <c r="AB24" s="74">
        <v>1</v>
      </c>
      <c r="AC24" s="74">
        <v>1</v>
      </c>
      <c r="AD24" s="74">
        <v>0</v>
      </c>
      <c r="AE24" s="74">
        <v>1</v>
      </c>
      <c r="AF24" s="74">
        <v>1</v>
      </c>
      <c r="AG24" s="74">
        <v>0</v>
      </c>
      <c r="AH24" s="74">
        <f>SUM(O24:AG24)</f>
        <v>14</v>
      </c>
      <c r="AI24" s="75" t="s">
        <v>100</v>
      </c>
      <c r="AJ24" s="74">
        <v>5</v>
      </c>
      <c r="AK24" s="78" t="str">
        <f>IF(N24+AJ24=0," ",IF(OR(AND(N24=1,AJ24=1),AND(N24=1,AJ24=2),AND(N24=2,AJ24=2),AND(N24=2,AJ24=1),AND(N24=3,AJ24=1)),"Bajo",IF(OR(AND(N24=1,AJ24=3),AND(N24=2,AJ24=3),AND(N24=3,AJ24=2),AND(N24=4,AJ24=1)),"Moderado",IF(OR(AND(N24=1,AJ24=4),AND(N24=2,AJ24=4),AND(N24=3,AJ24=3),AND(N24=4,AJ24=2),AND(N24=4,AJ24=3),AND(N24=5,AJ24=1),AND(N24=5,AJ24=2)),"Alto",IF(OR(AND(N24=2,AJ24=5),AND(N24=3,AJ24=5),AND(N24=3,AJ24=4),AND(N24=4,AJ24=4),AND(N24=4,AJ24=5),AND(N24=5,AJ24=3),AND(N24=5,AJ24=4),AND(N24=1,AJ24=5),AND(N24=5,AJ24=5)),"Extremo","")))))</f>
        <v>Extremo</v>
      </c>
      <c r="AL24" s="79" t="s">
        <v>246</v>
      </c>
      <c r="AM24" s="79" t="s">
        <v>95</v>
      </c>
      <c r="AN24" s="41">
        <v>15</v>
      </c>
      <c r="AO24" s="41">
        <v>15</v>
      </c>
      <c r="AP24" s="41">
        <v>15</v>
      </c>
      <c r="AQ24" s="41">
        <v>15</v>
      </c>
      <c r="AR24" s="41">
        <v>15</v>
      </c>
      <c r="AS24" s="41">
        <v>15</v>
      </c>
      <c r="AT24" s="41">
        <v>10</v>
      </c>
      <c r="AU24" s="42">
        <f t="shared" si="0"/>
        <v>100</v>
      </c>
      <c r="AV24" s="42" t="s">
        <v>96</v>
      </c>
      <c r="AW24" s="42" t="s">
        <v>96</v>
      </c>
      <c r="AX24" s="42">
        <v>100</v>
      </c>
      <c r="AY24" s="42">
        <f>AVERAGE(AX24:AX24)</f>
        <v>100</v>
      </c>
      <c r="AZ24" s="42" t="s">
        <v>96</v>
      </c>
      <c r="BA24" s="55" t="s">
        <v>97</v>
      </c>
      <c r="BB24" s="55" t="s">
        <v>98</v>
      </c>
      <c r="BC24" s="79" t="s">
        <v>99</v>
      </c>
      <c r="BD24" s="79">
        <v>1</v>
      </c>
      <c r="BE24" s="79" t="s">
        <v>100</v>
      </c>
      <c r="BF24" s="2">
        <v>5</v>
      </c>
      <c r="BG24" s="81" t="s">
        <v>162</v>
      </c>
      <c r="BH24" s="81" t="s">
        <v>124</v>
      </c>
      <c r="BI24" s="81" t="s">
        <v>102</v>
      </c>
      <c r="BJ24" s="43" t="s">
        <v>247</v>
      </c>
      <c r="BK24" s="44" t="s">
        <v>112</v>
      </c>
      <c r="BL24" s="56" t="s">
        <v>248</v>
      </c>
      <c r="BM24" s="57" t="s">
        <v>249</v>
      </c>
      <c r="BN24" s="57" t="s">
        <v>250</v>
      </c>
      <c r="BO24" s="57" t="s">
        <v>251</v>
      </c>
    </row>
    <row r="25" spans="1:68" s="37" customFormat="1" ht="129" thickBot="1" x14ac:dyDescent="0.3">
      <c r="A25" s="69" t="s">
        <v>252</v>
      </c>
      <c r="B25" s="38" t="s">
        <v>253</v>
      </c>
      <c r="C25" s="48" t="s">
        <v>254</v>
      </c>
      <c r="D25" s="38" t="s">
        <v>85</v>
      </c>
      <c r="E25" s="38" t="s">
        <v>119</v>
      </c>
      <c r="F25" s="38" t="s">
        <v>87</v>
      </c>
      <c r="G25" s="38" t="s">
        <v>255</v>
      </c>
      <c r="H25" s="70" t="s">
        <v>256</v>
      </c>
      <c r="I25" s="71" t="s">
        <v>257</v>
      </c>
      <c r="J25" s="38" t="s">
        <v>91</v>
      </c>
      <c r="K25" s="72" t="s">
        <v>88</v>
      </c>
      <c r="L25" s="73" t="s">
        <v>258</v>
      </c>
      <c r="M25" s="80" t="s">
        <v>99</v>
      </c>
      <c r="N25" s="80">
        <v>1</v>
      </c>
      <c r="O25" s="75">
        <v>0</v>
      </c>
      <c r="P25" s="75">
        <v>1</v>
      </c>
      <c r="Q25" s="75">
        <v>0</v>
      </c>
      <c r="R25" s="75">
        <v>0</v>
      </c>
      <c r="S25" s="75">
        <v>1</v>
      </c>
      <c r="T25" s="75">
        <v>1</v>
      </c>
      <c r="U25" s="75">
        <v>0</v>
      </c>
      <c r="V25" s="75">
        <v>1</v>
      </c>
      <c r="W25" s="75">
        <v>0</v>
      </c>
      <c r="X25" s="75">
        <v>1</v>
      </c>
      <c r="Y25" s="75">
        <v>1</v>
      </c>
      <c r="Z25" s="75">
        <v>1</v>
      </c>
      <c r="AA25" s="75">
        <v>1</v>
      </c>
      <c r="AB25" s="75">
        <v>1</v>
      </c>
      <c r="AC25" s="75">
        <v>1</v>
      </c>
      <c r="AD25" s="75">
        <v>0</v>
      </c>
      <c r="AE25" s="75">
        <v>1</v>
      </c>
      <c r="AF25" s="75">
        <v>1</v>
      </c>
      <c r="AG25" s="75">
        <v>0</v>
      </c>
      <c r="AH25" s="75">
        <f>SUM(O25:AG25)</f>
        <v>12</v>
      </c>
      <c r="AI25" s="75" t="s">
        <v>100</v>
      </c>
      <c r="AJ25" s="75">
        <v>5</v>
      </c>
      <c r="AK25" s="78"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46" t="s">
        <v>259</v>
      </c>
      <c r="AM25" s="55" t="s">
        <v>95</v>
      </c>
      <c r="AN25" s="41">
        <v>15</v>
      </c>
      <c r="AO25" s="41">
        <v>15</v>
      </c>
      <c r="AP25" s="41">
        <v>15</v>
      </c>
      <c r="AQ25" s="41">
        <v>15</v>
      </c>
      <c r="AR25" s="41">
        <v>15</v>
      </c>
      <c r="AS25" s="41">
        <v>15</v>
      </c>
      <c r="AT25" s="41">
        <v>10</v>
      </c>
      <c r="AU25" s="42">
        <f t="shared" si="0"/>
        <v>100</v>
      </c>
      <c r="AV25" s="42" t="s">
        <v>96</v>
      </c>
      <c r="AW25" s="42" t="s">
        <v>96</v>
      </c>
      <c r="AX25" s="42">
        <v>100</v>
      </c>
      <c r="AY25" s="42">
        <v>100</v>
      </c>
      <c r="AZ25" s="42" t="s">
        <v>96</v>
      </c>
      <c r="BA25" s="55" t="s">
        <v>97</v>
      </c>
      <c r="BB25" s="55" t="s">
        <v>98</v>
      </c>
      <c r="BC25" s="79" t="s">
        <v>99</v>
      </c>
      <c r="BD25" s="79">
        <v>1</v>
      </c>
      <c r="BE25" s="79" t="s">
        <v>100</v>
      </c>
      <c r="BF25" s="80">
        <v>5</v>
      </c>
      <c r="BG25" s="81" t="s">
        <v>162</v>
      </c>
      <c r="BH25" s="81" t="s">
        <v>124</v>
      </c>
      <c r="BI25" s="81" t="s">
        <v>102</v>
      </c>
      <c r="BJ25" s="43" t="s">
        <v>260</v>
      </c>
      <c r="BK25" s="44" t="s">
        <v>112</v>
      </c>
      <c r="BL25" s="56" t="s">
        <v>261</v>
      </c>
      <c r="BM25" s="57" t="s">
        <v>134</v>
      </c>
      <c r="BN25" s="57" t="s">
        <v>262</v>
      </c>
      <c r="BO25" s="57" t="s">
        <v>263</v>
      </c>
    </row>
    <row r="26" spans="1:68" s="88" customFormat="1" ht="120" x14ac:dyDescent="0.25">
      <c r="A26" s="262" t="s">
        <v>264</v>
      </c>
      <c r="B26" s="254" t="s">
        <v>265</v>
      </c>
      <c r="C26" s="83" t="s">
        <v>266</v>
      </c>
      <c r="D26" s="83" t="s">
        <v>267</v>
      </c>
      <c r="E26" s="83" t="s">
        <v>268</v>
      </c>
      <c r="F26" s="83" t="s">
        <v>85</v>
      </c>
      <c r="G26" s="83" t="s">
        <v>269</v>
      </c>
      <c r="H26" s="263" t="s">
        <v>270</v>
      </c>
      <c r="I26" s="254" t="s">
        <v>271</v>
      </c>
      <c r="J26" s="254" t="s">
        <v>91</v>
      </c>
      <c r="K26" s="264" t="s">
        <v>269</v>
      </c>
      <c r="L26" s="267" t="s">
        <v>272</v>
      </c>
      <c r="M26" s="249" t="s">
        <v>160</v>
      </c>
      <c r="N26" s="249">
        <v>3</v>
      </c>
      <c r="O26" s="256">
        <v>1</v>
      </c>
      <c r="P26" s="256">
        <v>1</v>
      </c>
      <c r="Q26" s="256">
        <v>0</v>
      </c>
      <c r="R26" s="256">
        <v>0</v>
      </c>
      <c r="S26" s="256">
        <v>0</v>
      </c>
      <c r="T26" s="256">
        <v>0</v>
      </c>
      <c r="U26" s="256">
        <v>0</v>
      </c>
      <c r="V26" s="256">
        <v>0</v>
      </c>
      <c r="W26" s="256">
        <v>1</v>
      </c>
      <c r="X26" s="256">
        <v>1</v>
      </c>
      <c r="Y26" s="256">
        <v>1</v>
      </c>
      <c r="Z26" s="256">
        <v>1</v>
      </c>
      <c r="AA26" s="256">
        <v>1</v>
      </c>
      <c r="AB26" s="256">
        <v>1</v>
      </c>
      <c r="AC26" s="256">
        <v>1</v>
      </c>
      <c r="AD26" s="256">
        <v>0</v>
      </c>
      <c r="AE26" s="256">
        <v>0</v>
      </c>
      <c r="AF26" s="256">
        <v>0</v>
      </c>
      <c r="AG26" s="256">
        <v>0</v>
      </c>
      <c r="AH26" s="256">
        <v>9</v>
      </c>
      <c r="AI26" s="257" t="s">
        <v>273</v>
      </c>
      <c r="AJ26" s="258">
        <v>4</v>
      </c>
      <c r="AK26" s="259" t="s">
        <v>162</v>
      </c>
      <c r="AL26" s="84" t="s">
        <v>274</v>
      </c>
      <c r="AM26" s="55" t="s">
        <v>95</v>
      </c>
      <c r="AN26" s="83">
        <v>15</v>
      </c>
      <c r="AO26" s="83">
        <v>15</v>
      </c>
      <c r="AP26" s="83">
        <v>15</v>
      </c>
      <c r="AQ26" s="83">
        <v>15</v>
      </c>
      <c r="AR26" s="83">
        <v>15</v>
      </c>
      <c r="AS26" s="83">
        <v>15</v>
      </c>
      <c r="AT26" s="83">
        <v>10</v>
      </c>
      <c r="AU26" s="83">
        <v>100</v>
      </c>
      <c r="AV26" s="83" t="s">
        <v>96</v>
      </c>
      <c r="AW26" s="83" t="s">
        <v>96</v>
      </c>
      <c r="AX26" s="83" t="s">
        <v>96</v>
      </c>
      <c r="AY26" s="253">
        <v>100</v>
      </c>
      <c r="AZ26" s="254" t="s">
        <v>96</v>
      </c>
      <c r="BA26" s="255" t="s">
        <v>97</v>
      </c>
      <c r="BB26" s="255" t="s">
        <v>98</v>
      </c>
      <c r="BC26" s="249" t="s">
        <v>99</v>
      </c>
      <c r="BD26" s="249">
        <v>1</v>
      </c>
      <c r="BE26" s="249" t="s">
        <v>275</v>
      </c>
      <c r="BF26" s="249">
        <v>4</v>
      </c>
      <c r="BG26" s="250" t="s">
        <v>276</v>
      </c>
      <c r="BH26" s="251" t="s">
        <v>277</v>
      </c>
      <c r="BI26" s="252" t="s">
        <v>278</v>
      </c>
      <c r="BJ26" s="85" t="s">
        <v>144</v>
      </c>
      <c r="BK26" s="44" t="s">
        <v>112</v>
      </c>
      <c r="BL26" s="86" t="s">
        <v>279</v>
      </c>
      <c r="BM26" s="87" t="s">
        <v>280</v>
      </c>
      <c r="BN26" s="87" t="s">
        <v>281</v>
      </c>
      <c r="BO26" s="87" t="s">
        <v>282</v>
      </c>
    </row>
    <row r="27" spans="1:68" s="88" customFormat="1" ht="60" x14ac:dyDescent="0.25">
      <c r="A27" s="262"/>
      <c r="B27" s="254"/>
      <c r="C27" s="83" t="s">
        <v>283</v>
      </c>
      <c r="D27" s="83" t="s">
        <v>284</v>
      </c>
      <c r="E27" s="83" t="s">
        <v>119</v>
      </c>
      <c r="F27" s="83" t="s">
        <v>85</v>
      </c>
      <c r="G27" s="83" t="s">
        <v>269</v>
      </c>
      <c r="H27" s="263"/>
      <c r="I27" s="254"/>
      <c r="J27" s="254"/>
      <c r="K27" s="265"/>
      <c r="L27" s="258"/>
      <c r="M27" s="249"/>
      <c r="N27" s="249"/>
      <c r="O27" s="256"/>
      <c r="P27" s="256"/>
      <c r="Q27" s="256"/>
      <c r="R27" s="256"/>
      <c r="S27" s="256"/>
      <c r="T27" s="256"/>
      <c r="U27" s="256"/>
      <c r="V27" s="256"/>
      <c r="W27" s="256"/>
      <c r="X27" s="256"/>
      <c r="Y27" s="256"/>
      <c r="Z27" s="256"/>
      <c r="AA27" s="256"/>
      <c r="AB27" s="256"/>
      <c r="AC27" s="256"/>
      <c r="AD27" s="256"/>
      <c r="AE27" s="256"/>
      <c r="AF27" s="256"/>
      <c r="AG27" s="256"/>
      <c r="AH27" s="256"/>
      <c r="AI27" s="257"/>
      <c r="AJ27" s="258"/>
      <c r="AK27" s="260"/>
      <c r="AL27" s="84" t="s">
        <v>285</v>
      </c>
      <c r="AM27" s="55" t="s">
        <v>95</v>
      </c>
      <c r="AN27" s="89">
        <v>15</v>
      </c>
      <c r="AO27" s="89">
        <v>15</v>
      </c>
      <c r="AP27" s="89">
        <v>15</v>
      </c>
      <c r="AQ27" s="89">
        <v>15</v>
      </c>
      <c r="AR27" s="89">
        <v>15</v>
      </c>
      <c r="AS27" s="89">
        <v>15</v>
      </c>
      <c r="AT27" s="83">
        <v>10</v>
      </c>
      <c r="AU27" s="83">
        <v>100</v>
      </c>
      <c r="AV27" s="83" t="s">
        <v>96</v>
      </c>
      <c r="AW27" s="83" t="s">
        <v>96</v>
      </c>
      <c r="AX27" s="83" t="s">
        <v>96</v>
      </c>
      <c r="AY27" s="253"/>
      <c r="AZ27" s="254"/>
      <c r="BA27" s="255"/>
      <c r="BB27" s="255"/>
      <c r="BC27" s="249"/>
      <c r="BD27" s="249"/>
      <c r="BE27" s="249"/>
      <c r="BF27" s="249"/>
      <c r="BG27" s="250"/>
      <c r="BH27" s="251"/>
      <c r="BI27" s="252"/>
      <c r="BJ27" s="85" t="s">
        <v>144</v>
      </c>
      <c r="BK27" s="44" t="s">
        <v>112</v>
      </c>
      <c r="BL27" s="86" t="s">
        <v>286</v>
      </c>
      <c r="BM27" s="87" t="s">
        <v>280</v>
      </c>
      <c r="BN27" s="87" t="s">
        <v>287</v>
      </c>
      <c r="BO27" s="87" t="s">
        <v>288</v>
      </c>
    </row>
    <row r="28" spans="1:68" s="88" customFormat="1" ht="120" x14ac:dyDescent="0.25">
      <c r="A28" s="262"/>
      <c r="B28" s="254"/>
      <c r="C28" s="83" t="s">
        <v>289</v>
      </c>
      <c r="D28" s="83" t="s">
        <v>85</v>
      </c>
      <c r="E28" s="83" t="s">
        <v>129</v>
      </c>
      <c r="F28" s="83" t="s">
        <v>290</v>
      </c>
      <c r="G28" s="83" t="s">
        <v>269</v>
      </c>
      <c r="H28" s="263"/>
      <c r="I28" s="254"/>
      <c r="J28" s="254"/>
      <c r="K28" s="266"/>
      <c r="L28" s="258"/>
      <c r="M28" s="249"/>
      <c r="N28" s="249"/>
      <c r="O28" s="256"/>
      <c r="P28" s="256"/>
      <c r="Q28" s="256"/>
      <c r="R28" s="256"/>
      <c r="S28" s="256"/>
      <c r="T28" s="256"/>
      <c r="U28" s="256"/>
      <c r="V28" s="256"/>
      <c r="W28" s="256"/>
      <c r="X28" s="256"/>
      <c r="Y28" s="256"/>
      <c r="Z28" s="256"/>
      <c r="AA28" s="256"/>
      <c r="AB28" s="256"/>
      <c r="AC28" s="256"/>
      <c r="AD28" s="256"/>
      <c r="AE28" s="256"/>
      <c r="AF28" s="256"/>
      <c r="AG28" s="256"/>
      <c r="AH28" s="256"/>
      <c r="AI28" s="257"/>
      <c r="AJ28" s="258"/>
      <c r="AK28" s="261"/>
      <c r="AL28" s="84" t="s">
        <v>291</v>
      </c>
      <c r="AM28" s="55" t="s">
        <v>95</v>
      </c>
      <c r="AN28" s="89">
        <v>15</v>
      </c>
      <c r="AO28" s="89">
        <v>15</v>
      </c>
      <c r="AP28" s="89">
        <v>15</v>
      </c>
      <c r="AQ28" s="89">
        <v>15</v>
      </c>
      <c r="AR28" s="89">
        <v>15</v>
      </c>
      <c r="AS28" s="89">
        <v>15</v>
      </c>
      <c r="AT28" s="83">
        <v>10</v>
      </c>
      <c r="AU28" s="83">
        <v>100</v>
      </c>
      <c r="AV28" s="83" t="s">
        <v>96</v>
      </c>
      <c r="AW28" s="83" t="s">
        <v>96</v>
      </c>
      <c r="AX28" s="83" t="s">
        <v>96</v>
      </c>
      <c r="AY28" s="253"/>
      <c r="AZ28" s="254"/>
      <c r="BA28" s="255"/>
      <c r="BB28" s="255"/>
      <c r="BC28" s="249"/>
      <c r="BD28" s="249"/>
      <c r="BE28" s="249"/>
      <c r="BF28" s="249"/>
      <c r="BG28" s="250"/>
      <c r="BH28" s="251"/>
      <c r="BI28" s="252"/>
      <c r="BJ28" s="85" t="s">
        <v>144</v>
      </c>
      <c r="BK28" s="44" t="s">
        <v>112</v>
      </c>
      <c r="BL28" s="86" t="s">
        <v>292</v>
      </c>
      <c r="BM28" s="87" t="s">
        <v>293</v>
      </c>
      <c r="BN28" s="87" t="s">
        <v>294</v>
      </c>
      <c r="BO28" s="87" t="s">
        <v>295</v>
      </c>
    </row>
    <row r="29" spans="1:68" x14ac:dyDescent="0.25">
      <c r="BP29" s="2"/>
    </row>
    <row r="30" spans="1:68" x14ac:dyDescent="0.25">
      <c r="BP30" s="2"/>
    </row>
    <row r="31" spans="1:68" x14ac:dyDescent="0.25">
      <c r="BP31" s="2"/>
    </row>
    <row r="32" spans="1:68" x14ac:dyDescent="0.25">
      <c r="D32" s="91" t="s">
        <v>296</v>
      </c>
      <c r="BP32" s="2"/>
    </row>
  </sheetData>
  <mergeCells count="345">
    <mergeCell ref="A6:A7"/>
    <mergeCell ref="B6:B7"/>
    <mergeCell ref="C6:C7"/>
    <mergeCell ref="D6:F6"/>
    <mergeCell ref="A1:C3"/>
    <mergeCell ref="BJ5:BO5"/>
    <mergeCell ref="D1:BN2"/>
    <mergeCell ref="D3:BN3"/>
    <mergeCell ref="I6:I7"/>
    <mergeCell ref="J6:J7"/>
    <mergeCell ref="K6:K7"/>
    <mergeCell ref="L6:L7"/>
    <mergeCell ref="AF4:AL4"/>
    <mergeCell ref="A5:L5"/>
    <mergeCell ref="M5:BG5"/>
    <mergeCell ref="BH5:BH7"/>
    <mergeCell ref="BI5:BI7"/>
    <mergeCell ref="A8:A9"/>
    <mergeCell ref="B8:B9"/>
    <mergeCell ref="H8:H9"/>
    <mergeCell ref="I8:I9"/>
    <mergeCell ref="J8:J9"/>
    <mergeCell ref="K8:K9"/>
    <mergeCell ref="L8:L9"/>
    <mergeCell ref="M8:M9"/>
    <mergeCell ref="AX6:AX7"/>
    <mergeCell ref="AY6:AY7"/>
    <mergeCell ref="AZ6:AZ7"/>
    <mergeCell ref="BA6:BB6"/>
    <mergeCell ref="BC6:BG6"/>
    <mergeCell ref="BJ6:BO6"/>
    <mergeCell ref="M6:AK6"/>
    <mergeCell ref="AL6:AL7"/>
    <mergeCell ref="AM6:AM7"/>
    <mergeCell ref="AU6:AU7"/>
    <mergeCell ref="AV6:AV7"/>
    <mergeCell ref="AW6:AW7"/>
    <mergeCell ref="G6:G7"/>
    <mergeCell ref="H6:H7"/>
    <mergeCell ref="W8:W9"/>
    <mergeCell ref="X8:X9"/>
    <mergeCell ref="Y8:Y9"/>
    <mergeCell ref="N8:N9"/>
    <mergeCell ref="O8:O9"/>
    <mergeCell ref="P8:P9"/>
    <mergeCell ref="Q8:Q9"/>
    <mergeCell ref="R8:R9"/>
    <mergeCell ref="S8:S9"/>
    <mergeCell ref="BH8:BH9"/>
    <mergeCell ref="BI8:BI9"/>
    <mergeCell ref="AY8:AY9"/>
    <mergeCell ref="AZ8:AZ9"/>
    <mergeCell ref="BA8:BA9"/>
    <mergeCell ref="BB8:BB9"/>
    <mergeCell ref="BC8:BC9"/>
    <mergeCell ref="BD8:BD9"/>
    <mergeCell ref="A10:A11"/>
    <mergeCell ref="B10:B11"/>
    <mergeCell ref="H10:H11"/>
    <mergeCell ref="I10:I11"/>
    <mergeCell ref="J10:J11"/>
    <mergeCell ref="K10:K11"/>
    <mergeCell ref="BE8:BE9"/>
    <mergeCell ref="BF8:BF9"/>
    <mergeCell ref="BG8:BG9"/>
    <mergeCell ref="AF8:AF9"/>
    <mergeCell ref="AG8:AG9"/>
    <mergeCell ref="AH8:AH9"/>
    <mergeCell ref="AI8:AI9"/>
    <mergeCell ref="AJ8:AJ9"/>
    <mergeCell ref="AK8:AK9"/>
    <mergeCell ref="Z8:Z9"/>
    <mergeCell ref="AA8:AA9"/>
    <mergeCell ref="AB8:AB9"/>
    <mergeCell ref="AC8:AC9"/>
    <mergeCell ref="AD8:AD9"/>
    <mergeCell ref="AE8:AE9"/>
    <mergeCell ref="T8:T9"/>
    <mergeCell ref="U8:U9"/>
    <mergeCell ref="V8:V9"/>
    <mergeCell ref="R10:R11"/>
    <mergeCell ref="S10:S11"/>
    <mergeCell ref="T10:T11"/>
    <mergeCell ref="U10:U11"/>
    <mergeCell ref="V10:V11"/>
    <mergeCell ref="W10:W11"/>
    <mergeCell ref="L10:L11"/>
    <mergeCell ref="M10:M11"/>
    <mergeCell ref="N10:N11"/>
    <mergeCell ref="O10:O11"/>
    <mergeCell ref="P10:P11"/>
    <mergeCell ref="Q10:Q11"/>
    <mergeCell ref="AD10:AD11"/>
    <mergeCell ref="AE10:AE11"/>
    <mergeCell ref="AF10:AF11"/>
    <mergeCell ref="AG10:AG11"/>
    <mergeCell ref="AH10:AH11"/>
    <mergeCell ref="AI10:AI11"/>
    <mergeCell ref="X10:X11"/>
    <mergeCell ref="Y10:Y11"/>
    <mergeCell ref="Z10:Z11"/>
    <mergeCell ref="AA10:AA11"/>
    <mergeCell ref="AB10:AB11"/>
    <mergeCell ref="AC10:AC11"/>
    <mergeCell ref="AR10:AR11"/>
    <mergeCell ref="AS10:AS11"/>
    <mergeCell ref="AT10:AT11"/>
    <mergeCell ref="AU10:AU11"/>
    <mergeCell ref="AJ10:AJ11"/>
    <mergeCell ref="AK10:AK11"/>
    <mergeCell ref="AL10:AL11"/>
    <mergeCell ref="AM10:AM11"/>
    <mergeCell ref="AN10:AN11"/>
    <mergeCell ref="AO10:AO11"/>
    <mergeCell ref="BH10:BH11"/>
    <mergeCell ref="BI10:BI11"/>
    <mergeCell ref="A12:A13"/>
    <mergeCell ref="B12:B13"/>
    <mergeCell ref="G12:G13"/>
    <mergeCell ref="H12:H13"/>
    <mergeCell ref="I12:I13"/>
    <mergeCell ref="J12:J13"/>
    <mergeCell ref="K12:K13"/>
    <mergeCell ref="L12:L13"/>
    <mergeCell ref="BB10:BB11"/>
    <mergeCell ref="BC10:BC11"/>
    <mergeCell ref="BD10:BD11"/>
    <mergeCell ref="BE10:BE11"/>
    <mergeCell ref="BF10:BF11"/>
    <mergeCell ref="BG10:BG11"/>
    <mergeCell ref="AV10:AV11"/>
    <mergeCell ref="AW10:AW11"/>
    <mergeCell ref="AX10:AX11"/>
    <mergeCell ref="AY10:AY11"/>
    <mergeCell ref="AZ10:AZ11"/>
    <mergeCell ref="BA10:BA11"/>
    <mergeCell ref="AP10:AP11"/>
    <mergeCell ref="AQ10:AQ11"/>
    <mergeCell ref="V12:V13"/>
    <mergeCell ref="W12:W13"/>
    <mergeCell ref="X12:X13"/>
    <mergeCell ref="M12:M13"/>
    <mergeCell ref="N12:N13"/>
    <mergeCell ref="O12:O13"/>
    <mergeCell ref="P12:P13"/>
    <mergeCell ref="Q12:Q13"/>
    <mergeCell ref="R12:R13"/>
    <mergeCell ref="BG12:BG13"/>
    <mergeCell ref="BH12:BH13"/>
    <mergeCell ref="BI12:BI13"/>
    <mergeCell ref="AK12:AK13"/>
    <mergeCell ref="AY12:AY13"/>
    <mergeCell ref="AZ12:AZ13"/>
    <mergeCell ref="BA12:BA13"/>
    <mergeCell ref="BB12:BB13"/>
    <mergeCell ref="BC12:BC13"/>
    <mergeCell ref="A14:A16"/>
    <mergeCell ref="B14:B16"/>
    <mergeCell ref="H14:H16"/>
    <mergeCell ref="I14:I16"/>
    <mergeCell ref="J14:J16"/>
    <mergeCell ref="K14:K16"/>
    <mergeCell ref="BD12:BD13"/>
    <mergeCell ref="BE12:BE13"/>
    <mergeCell ref="BF12:BF13"/>
    <mergeCell ref="AE12:AE13"/>
    <mergeCell ref="AF12:AF13"/>
    <mergeCell ref="AG12:AG13"/>
    <mergeCell ref="AH12:AH13"/>
    <mergeCell ref="AI12:AI13"/>
    <mergeCell ref="AJ12:AJ13"/>
    <mergeCell ref="Y12:Y13"/>
    <mergeCell ref="Z12:Z13"/>
    <mergeCell ref="AA12:AA13"/>
    <mergeCell ref="AB12:AB13"/>
    <mergeCell ref="AC12:AC13"/>
    <mergeCell ref="AD12:AD13"/>
    <mergeCell ref="S12:S13"/>
    <mergeCell ref="T12:T13"/>
    <mergeCell ref="U12:U13"/>
    <mergeCell ref="R14:R16"/>
    <mergeCell ref="S14:S16"/>
    <mergeCell ref="T14:T16"/>
    <mergeCell ref="U14:U16"/>
    <mergeCell ref="V14:V16"/>
    <mergeCell ref="W14:W16"/>
    <mergeCell ref="L14:L16"/>
    <mergeCell ref="M14:M16"/>
    <mergeCell ref="N14:N16"/>
    <mergeCell ref="O14:O16"/>
    <mergeCell ref="P14:P16"/>
    <mergeCell ref="Q14:Q16"/>
    <mergeCell ref="AF14:AF16"/>
    <mergeCell ref="AG14:AG16"/>
    <mergeCell ref="AH14:AH16"/>
    <mergeCell ref="AI14:AI16"/>
    <mergeCell ref="X14:X16"/>
    <mergeCell ref="Y14:Y16"/>
    <mergeCell ref="Z14:Z16"/>
    <mergeCell ref="AA14:AA16"/>
    <mergeCell ref="AB14:AB16"/>
    <mergeCell ref="AC14:AC16"/>
    <mergeCell ref="BI14:BI16"/>
    <mergeCell ref="A17:A20"/>
    <mergeCell ref="B17:B20"/>
    <mergeCell ref="H17:H20"/>
    <mergeCell ref="I17:I20"/>
    <mergeCell ref="J17:J20"/>
    <mergeCell ref="K17:K20"/>
    <mergeCell ref="L17:L20"/>
    <mergeCell ref="M17:M20"/>
    <mergeCell ref="BC14:BC16"/>
    <mergeCell ref="BD14:BD16"/>
    <mergeCell ref="BE14:BE16"/>
    <mergeCell ref="BF14:BF16"/>
    <mergeCell ref="BG14:BG16"/>
    <mergeCell ref="BH14:BH16"/>
    <mergeCell ref="AJ14:AJ16"/>
    <mergeCell ref="AK14:AK16"/>
    <mergeCell ref="AY14:AY16"/>
    <mergeCell ref="AZ14:AZ16"/>
    <mergeCell ref="BA14:BA16"/>
    <mergeCell ref="BB14:BB16"/>
    <mergeCell ref="AD14:AD16"/>
    <mergeCell ref="AE14:AE16"/>
    <mergeCell ref="W17:W20"/>
    <mergeCell ref="X17:X20"/>
    <mergeCell ref="Y17:Y20"/>
    <mergeCell ref="N17:N20"/>
    <mergeCell ref="O17:O20"/>
    <mergeCell ref="P17:P20"/>
    <mergeCell ref="Q17:Q20"/>
    <mergeCell ref="R17:R20"/>
    <mergeCell ref="S17:S20"/>
    <mergeCell ref="BH17:BH20"/>
    <mergeCell ref="BI17:BI20"/>
    <mergeCell ref="AY17:AY20"/>
    <mergeCell ref="AZ17:AZ20"/>
    <mergeCell ref="BA17:BA20"/>
    <mergeCell ref="BB17:BB20"/>
    <mergeCell ref="BC17:BC20"/>
    <mergeCell ref="BD17:BD20"/>
    <mergeCell ref="A21:A22"/>
    <mergeCell ref="B21:B22"/>
    <mergeCell ref="G21:G22"/>
    <mergeCell ref="H21:H22"/>
    <mergeCell ref="I21:I22"/>
    <mergeCell ref="J21:J22"/>
    <mergeCell ref="BE17:BE20"/>
    <mergeCell ref="BF17:BF20"/>
    <mergeCell ref="BG17:BG20"/>
    <mergeCell ref="AF17:AF20"/>
    <mergeCell ref="AG17:AG20"/>
    <mergeCell ref="AH17:AH20"/>
    <mergeCell ref="AI17:AI20"/>
    <mergeCell ref="AJ17:AJ20"/>
    <mergeCell ref="AK17:AK20"/>
    <mergeCell ref="Z17:Z20"/>
    <mergeCell ref="AA17:AA20"/>
    <mergeCell ref="AB17:AB20"/>
    <mergeCell ref="AC17:AC20"/>
    <mergeCell ref="AD17:AD20"/>
    <mergeCell ref="AE17:AE20"/>
    <mergeCell ref="T17:T20"/>
    <mergeCell ref="U17:U20"/>
    <mergeCell ref="V17:V20"/>
    <mergeCell ref="Q21:Q22"/>
    <mergeCell ref="R21:R22"/>
    <mergeCell ref="S21:S22"/>
    <mergeCell ref="T21:T22"/>
    <mergeCell ref="U21:U22"/>
    <mergeCell ref="V21:V22"/>
    <mergeCell ref="K21:K22"/>
    <mergeCell ref="L21:L22"/>
    <mergeCell ref="M21:M22"/>
    <mergeCell ref="N21:N22"/>
    <mergeCell ref="O21:O22"/>
    <mergeCell ref="P21:P22"/>
    <mergeCell ref="AE21:AE22"/>
    <mergeCell ref="AF21:AF22"/>
    <mergeCell ref="AG21:AG22"/>
    <mergeCell ref="AH21:AH22"/>
    <mergeCell ref="W21:W22"/>
    <mergeCell ref="X21:X22"/>
    <mergeCell ref="Y21:Y22"/>
    <mergeCell ref="Z21:Z22"/>
    <mergeCell ref="AA21:AA22"/>
    <mergeCell ref="AB21:AB22"/>
    <mergeCell ref="A26:A28"/>
    <mergeCell ref="B26:B28"/>
    <mergeCell ref="H26:H28"/>
    <mergeCell ref="I26:I28"/>
    <mergeCell ref="J26:J28"/>
    <mergeCell ref="K26:K28"/>
    <mergeCell ref="L26:L28"/>
    <mergeCell ref="M26:M28"/>
    <mergeCell ref="BD21:BD22"/>
    <mergeCell ref="BE21:BE22"/>
    <mergeCell ref="BF21:BF22"/>
    <mergeCell ref="BG21:BG22"/>
    <mergeCell ref="BH21:BH22"/>
    <mergeCell ref="BI21:BI22"/>
    <mergeCell ref="AI21:AI22"/>
    <mergeCell ref="AJ21:AJ22"/>
    <mergeCell ref="AK21:AK22"/>
    <mergeCell ref="BA21:BA22"/>
    <mergeCell ref="BB21:BB22"/>
    <mergeCell ref="BC21:BC22"/>
    <mergeCell ref="AC21:AC22"/>
    <mergeCell ref="AD21:AD22"/>
    <mergeCell ref="T26:T28"/>
    <mergeCell ref="U26:U28"/>
    <mergeCell ref="V26:V28"/>
    <mergeCell ref="W26:W28"/>
    <mergeCell ref="X26:X28"/>
    <mergeCell ref="Y26:Y28"/>
    <mergeCell ref="N26:N28"/>
    <mergeCell ref="O26:O28"/>
    <mergeCell ref="P26:P28"/>
    <mergeCell ref="Q26:Q28"/>
    <mergeCell ref="R26:R28"/>
    <mergeCell ref="S26:S28"/>
    <mergeCell ref="AF26:AF28"/>
    <mergeCell ref="AG26:AG28"/>
    <mergeCell ref="AH26:AH28"/>
    <mergeCell ref="AI26:AI28"/>
    <mergeCell ref="AJ26:AJ28"/>
    <mergeCell ref="AK26:AK28"/>
    <mergeCell ref="Z26:Z28"/>
    <mergeCell ref="AA26:AA28"/>
    <mergeCell ref="AB26:AB28"/>
    <mergeCell ref="AC26:AC28"/>
    <mergeCell ref="AD26:AD28"/>
    <mergeCell ref="AE26:AE28"/>
    <mergeCell ref="BE26:BE28"/>
    <mergeCell ref="BF26:BF28"/>
    <mergeCell ref="BG26:BG28"/>
    <mergeCell ref="BH26:BH28"/>
    <mergeCell ref="BI26:BI28"/>
    <mergeCell ref="AY26:AY28"/>
    <mergeCell ref="AZ26:AZ28"/>
    <mergeCell ref="BA26:BA28"/>
    <mergeCell ref="BB26:BB28"/>
    <mergeCell ref="BC26:BC28"/>
    <mergeCell ref="BD26:BD28"/>
  </mergeCells>
  <conditionalFormatting sqref="BH8:BI8">
    <cfRule type="containsBlanks" dxfId="449" priority="167">
      <formula>LEN(TRIM(BH8))=0</formula>
    </cfRule>
    <cfRule type="containsText" dxfId="448" priority="168" operator="containsText" text="extrema">
      <formula>NOT(ISERROR(SEARCH("extrema",BH8)))</formula>
    </cfRule>
    <cfRule type="containsText" dxfId="447" priority="169" operator="containsText" text="alta">
      <formula>NOT(ISERROR(SEARCH("alta",BH8)))</formula>
    </cfRule>
    <cfRule type="containsText" dxfId="446" priority="170" operator="containsText" text="moderada">
      <formula>NOT(ISERROR(SEARCH("moderada",BH8)))</formula>
    </cfRule>
    <cfRule type="containsText" dxfId="445" priority="171" operator="containsText" text="baja">
      <formula>NOT(ISERROR(SEARCH("baja",BH8)))</formula>
    </cfRule>
  </conditionalFormatting>
  <conditionalFormatting sqref="AK8">
    <cfRule type="containsBlanks" dxfId="444" priority="165">
      <formula>LEN(TRIM(AK8))=0</formula>
    </cfRule>
    <cfRule type="containsText" dxfId="443" priority="166" operator="containsText" text="alto">
      <formula>NOT(ISERROR(SEARCH("alto",AK8)))</formula>
    </cfRule>
  </conditionalFormatting>
  <conditionalFormatting sqref="BG8">
    <cfRule type="containsBlanks" dxfId="442" priority="163">
      <formula>LEN(TRIM(BG8))=0</formula>
    </cfRule>
    <cfRule type="containsText" dxfId="441" priority="164" operator="containsText" text="alto">
      <formula>NOT(ISERROR(SEARCH("alto",BG8)))</formula>
    </cfRule>
  </conditionalFormatting>
  <conditionalFormatting sqref="BH12:BI12 BI13">
    <cfRule type="containsBlanks" dxfId="440" priority="158">
      <formula>LEN(TRIM(BH12))=0</formula>
    </cfRule>
    <cfRule type="containsText" dxfId="439" priority="159" operator="containsText" text="extrema">
      <formula>NOT(ISERROR(SEARCH("extrema",BH12)))</formula>
    </cfRule>
    <cfRule type="containsText" dxfId="438" priority="160" operator="containsText" text="alta">
      <formula>NOT(ISERROR(SEARCH("alta",BH12)))</formula>
    </cfRule>
    <cfRule type="containsText" dxfId="437" priority="161" operator="containsText" text="moderada">
      <formula>NOT(ISERROR(SEARCH("moderada",BH12)))</formula>
    </cfRule>
    <cfRule type="containsText" dxfId="436" priority="162" operator="containsText" text="baja">
      <formula>NOT(ISERROR(SEARCH("baja",BH12)))</formula>
    </cfRule>
  </conditionalFormatting>
  <conditionalFormatting sqref="AK12:AK13">
    <cfRule type="containsBlanks" dxfId="435" priority="156">
      <formula>LEN(TRIM(AK12))=0</formula>
    </cfRule>
    <cfRule type="containsText" dxfId="434" priority="157" operator="containsText" text="alto">
      <formula>NOT(ISERROR(SEARCH("alto",AK12)))</formula>
    </cfRule>
  </conditionalFormatting>
  <conditionalFormatting sqref="BG12">
    <cfRule type="containsBlanks" dxfId="433" priority="148">
      <formula>LEN(TRIM(BG12))=0</formula>
    </cfRule>
    <cfRule type="containsText" dxfId="432" priority="149" operator="containsText" text="alto">
      <formula>NOT(ISERROR(SEARCH("alto",BG12)))</formula>
    </cfRule>
  </conditionalFormatting>
  <conditionalFormatting sqref="BG12">
    <cfRule type="containsText" dxfId="431" priority="150" operator="containsText" text="Extremo">
      <formula>NOT(ISERROR(SEARCH("Extremo",BG12)))</formula>
    </cfRule>
    <cfRule type="containsText" dxfId="430" priority="151" operator="containsText" text="Bajo">
      <formula>NOT(ISERROR(SEARCH("Bajo",BG12)))</formula>
    </cfRule>
    <cfRule type="containsText" dxfId="429" priority="152" operator="containsText" text="Moderado">
      <formula>NOT(ISERROR(SEARCH("Moderado",BG12)))</formula>
    </cfRule>
    <cfRule type="containsText" dxfId="428" priority="153" operator="containsText" text="Alto">
      <formula>NOT(ISERROR(SEARCH("Alto",BG12)))</formula>
    </cfRule>
    <cfRule type="containsText" dxfId="427" priority="154" operator="containsText" text="Extremo">
      <formula>NOT(ISERROR(SEARCH("Extremo",BG12)))</formula>
    </cfRule>
    <cfRule type="colorScale" priority="155">
      <colorScale>
        <cfvo type="min"/>
        <cfvo type="percentile" val="50"/>
        <cfvo type="max"/>
        <color rgb="FF5A8AC6"/>
        <color rgb="FFFFEB84"/>
        <color rgb="FFF8696B"/>
      </colorScale>
    </cfRule>
  </conditionalFormatting>
  <conditionalFormatting sqref="AK8">
    <cfRule type="containsText" dxfId="426" priority="172" operator="containsText" text="Extremo">
      <formula>NOT(ISERROR(SEARCH("Extremo",AK8)))</formula>
    </cfRule>
    <cfRule type="containsText" dxfId="425" priority="173" operator="containsText" text="Bajo">
      <formula>NOT(ISERROR(SEARCH("Bajo",AK8)))</formula>
    </cfRule>
    <cfRule type="containsText" dxfId="424" priority="174" operator="containsText" text="Moderado">
      <formula>NOT(ISERROR(SEARCH("Moderado",AK8)))</formula>
    </cfRule>
    <cfRule type="containsText" dxfId="423" priority="175" operator="containsText" text="Alto">
      <formula>NOT(ISERROR(SEARCH("Alto",AK8)))</formula>
    </cfRule>
    <cfRule type="containsText" dxfId="422" priority="176" operator="containsText" text="Extremo">
      <formula>NOT(ISERROR(SEARCH("Extremo",AK8)))</formula>
    </cfRule>
    <cfRule type="colorScale" priority="177">
      <colorScale>
        <cfvo type="min"/>
        <cfvo type="percentile" val="50"/>
        <cfvo type="max"/>
        <color rgb="FF5A8AC6"/>
        <color rgb="FFFFEB84"/>
        <color rgb="FFF8696B"/>
      </colorScale>
    </cfRule>
  </conditionalFormatting>
  <conditionalFormatting sqref="BG8">
    <cfRule type="containsText" dxfId="421" priority="178" operator="containsText" text="Extremo">
      <formula>NOT(ISERROR(SEARCH("Extremo",BG8)))</formula>
    </cfRule>
    <cfRule type="containsText" dxfId="420" priority="179" operator="containsText" text="Bajo">
      <formula>NOT(ISERROR(SEARCH("Bajo",BG8)))</formula>
    </cfRule>
    <cfRule type="containsText" dxfId="419" priority="180" operator="containsText" text="Moderado">
      <formula>NOT(ISERROR(SEARCH("Moderado",BG8)))</formula>
    </cfRule>
    <cfRule type="containsText" dxfId="418" priority="181" operator="containsText" text="Alto">
      <formula>NOT(ISERROR(SEARCH("Alto",BG8)))</formula>
    </cfRule>
    <cfRule type="containsText" dxfId="417" priority="182" operator="containsText" text="Extremo">
      <formula>NOT(ISERROR(SEARCH("Extremo",BG8)))</formula>
    </cfRule>
    <cfRule type="colorScale" priority="183">
      <colorScale>
        <cfvo type="min"/>
        <cfvo type="percentile" val="50"/>
        <cfvo type="max"/>
        <color rgb="FF5A8AC6"/>
        <color rgb="FFFFEB84"/>
        <color rgb="FFF8696B"/>
      </colorScale>
    </cfRule>
  </conditionalFormatting>
  <conditionalFormatting sqref="BG10">
    <cfRule type="containsBlanks" dxfId="416" priority="140">
      <formula>LEN(TRIM(BG10))=0</formula>
    </cfRule>
    <cfRule type="containsText" dxfId="415" priority="141" operator="containsText" text="alto">
      <formula>NOT(ISERROR(SEARCH("alto",BG10)))</formula>
    </cfRule>
  </conditionalFormatting>
  <conditionalFormatting sqref="BG10">
    <cfRule type="containsText" dxfId="414" priority="142" operator="containsText" text="Extremo">
      <formula>NOT(ISERROR(SEARCH("Extremo",BG10)))</formula>
    </cfRule>
    <cfRule type="containsText" dxfId="413" priority="143" operator="containsText" text="Bajo">
      <formula>NOT(ISERROR(SEARCH("Bajo",BG10)))</formula>
    </cfRule>
    <cfRule type="containsText" dxfId="412" priority="144" operator="containsText" text="Moderado">
      <formula>NOT(ISERROR(SEARCH("Moderado",BG10)))</formula>
    </cfRule>
    <cfRule type="containsText" dxfId="411" priority="145" operator="containsText" text="Alto">
      <formula>NOT(ISERROR(SEARCH("Alto",BG10)))</formula>
    </cfRule>
    <cfRule type="containsText" dxfId="410" priority="146" operator="containsText" text="Extremo">
      <formula>NOT(ISERROR(SEARCH("Extremo",BG10)))</formula>
    </cfRule>
    <cfRule type="colorScale" priority="147">
      <colorScale>
        <cfvo type="min"/>
        <cfvo type="percentile" val="50"/>
        <cfvo type="max"/>
        <color rgb="FF5A8AC6"/>
        <color rgb="FFFFEB84"/>
        <color rgb="FFF8696B"/>
      </colorScale>
    </cfRule>
  </conditionalFormatting>
  <conditionalFormatting sqref="BI10">
    <cfRule type="containsBlanks" dxfId="409" priority="135">
      <formula>LEN(TRIM(BI10))=0</formula>
    </cfRule>
    <cfRule type="containsText" dxfId="408" priority="136" operator="containsText" text="extrema">
      <formula>NOT(ISERROR(SEARCH("extrema",BI10)))</formula>
    </cfRule>
    <cfRule type="containsText" dxfId="407" priority="137" operator="containsText" text="alta">
      <formula>NOT(ISERROR(SEARCH("alta",BI10)))</formula>
    </cfRule>
    <cfRule type="containsText" dxfId="406" priority="138" operator="containsText" text="moderada">
      <formula>NOT(ISERROR(SEARCH("moderada",BI10)))</formula>
    </cfRule>
    <cfRule type="containsText" dxfId="405" priority="139" operator="containsText" text="baja">
      <formula>NOT(ISERROR(SEARCH("baja",BI10)))</formula>
    </cfRule>
  </conditionalFormatting>
  <conditionalFormatting sqref="BH14:BI14">
    <cfRule type="containsBlanks" dxfId="404" priority="130">
      <formula>LEN(TRIM(BH14))=0</formula>
    </cfRule>
    <cfRule type="containsText" dxfId="403" priority="131" operator="containsText" text="extrema">
      <formula>NOT(ISERROR(SEARCH("extrema",BH14)))</formula>
    </cfRule>
    <cfRule type="containsText" dxfId="402" priority="132" operator="containsText" text="alta">
      <formula>NOT(ISERROR(SEARCH("alta",BH14)))</formula>
    </cfRule>
    <cfRule type="containsText" dxfId="401" priority="133" operator="containsText" text="moderada">
      <formula>NOT(ISERROR(SEARCH("moderada",BH14)))</formula>
    </cfRule>
    <cfRule type="containsText" dxfId="400" priority="134" operator="containsText" text="baja">
      <formula>NOT(ISERROR(SEARCH("baja",BH14)))</formula>
    </cfRule>
  </conditionalFormatting>
  <conditionalFormatting sqref="BH21:BI21">
    <cfRule type="containsBlanks" dxfId="399" priority="125">
      <formula>LEN(TRIM(BH21))=0</formula>
    </cfRule>
    <cfRule type="containsText" dxfId="398" priority="126" operator="containsText" text="extrema">
      <formula>NOT(ISERROR(SEARCH("extrema",BH21)))</formula>
    </cfRule>
    <cfRule type="containsText" dxfId="397" priority="127" operator="containsText" text="alta">
      <formula>NOT(ISERROR(SEARCH("alta",BH21)))</formula>
    </cfRule>
    <cfRule type="containsText" dxfId="396" priority="128" operator="containsText" text="moderada">
      <formula>NOT(ISERROR(SEARCH("moderada",BH21)))</formula>
    </cfRule>
    <cfRule type="containsText" dxfId="395" priority="129" operator="containsText" text="baja">
      <formula>NOT(ISERROR(SEARCH("baja",BH21)))</formula>
    </cfRule>
  </conditionalFormatting>
  <conditionalFormatting sqref="BI25">
    <cfRule type="containsBlanks" dxfId="394" priority="120">
      <formula>LEN(TRIM(BI25))=0</formula>
    </cfRule>
    <cfRule type="containsText" dxfId="393" priority="121" operator="containsText" text="extrema">
      <formula>NOT(ISERROR(SEARCH("extrema",BI25)))</formula>
    </cfRule>
    <cfRule type="containsText" dxfId="392" priority="122" operator="containsText" text="alta">
      <formula>NOT(ISERROR(SEARCH("alta",BI25)))</formula>
    </cfRule>
    <cfRule type="containsText" dxfId="391" priority="123" operator="containsText" text="moderada">
      <formula>NOT(ISERROR(SEARCH("moderada",BI25)))</formula>
    </cfRule>
    <cfRule type="containsText" dxfId="390" priority="124" operator="containsText" text="baja">
      <formula>NOT(ISERROR(SEARCH("baja",BI25)))</formula>
    </cfRule>
  </conditionalFormatting>
  <conditionalFormatting sqref="AK12:AK13">
    <cfRule type="containsText" dxfId="389" priority="184" operator="containsText" text="Extremo">
      <formula>NOT(ISERROR(SEARCH("Extremo",AK12)))</formula>
    </cfRule>
    <cfRule type="containsText" dxfId="388" priority="185" operator="containsText" text="Bajo">
      <formula>NOT(ISERROR(SEARCH("Bajo",AK12)))</formula>
    </cfRule>
    <cfRule type="containsText" dxfId="387" priority="186" operator="containsText" text="Moderado">
      <formula>NOT(ISERROR(SEARCH("Moderado",AK12)))</formula>
    </cfRule>
    <cfRule type="containsText" dxfId="386" priority="187" operator="containsText" text="Alto">
      <formula>NOT(ISERROR(SEARCH("Alto",AK12)))</formula>
    </cfRule>
    <cfRule type="containsText" dxfId="385" priority="188" operator="containsText" text="Extremo">
      <formula>NOT(ISERROR(SEARCH("Extremo",AK12)))</formula>
    </cfRule>
    <cfRule type="colorScale" priority="189">
      <colorScale>
        <cfvo type="min"/>
        <cfvo type="percentile" val="50"/>
        <cfvo type="max"/>
        <color rgb="FF5A8AC6"/>
        <color rgb="FFFFEB84"/>
        <color rgb="FFF8696B"/>
      </colorScale>
    </cfRule>
  </conditionalFormatting>
  <conditionalFormatting sqref="BH23:BI23">
    <cfRule type="containsBlanks" dxfId="384" priority="115">
      <formula>LEN(TRIM(BH23))=0</formula>
    </cfRule>
    <cfRule type="containsText" dxfId="383" priority="116" operator="containsText" text="extrema">
      <formula>NOT(ISERROR(SEARCH("extrema",BH23)))</formula>
    </cfRule>
    <cfRule type="containsText" dxfId="382" priority="117" operator="containsText" text="alta">
      <formula>NOT(ISERROR(SEARCH("alta",BH23)))</formula>
    </cfRule>
    <cfRule type="containsText" dxfId="381" priority="118" operator="containsText" text="moderada">
      <formula>NOT(ISERROR(SEARCH("moderada",BH23)))</formula>
    </cfRule>
    <cfRule type="containsText" dxfId="380" priority="119" operator="containsText" text="baja">
      <formula>NOT(ISERROR(SEARCH("baja",BH23)))</formula>
    </cfRule>
  </conditionalFormatting>
  <conditionalFormatting sqref="BG21">
    <cfRule type="containsBlanks" dxfId="379" priority="107">
      <formula>LEN(TRIM(BG21))=0</formula>
    </cfRule>
    <cfRule type="containsText" dxfId="378" priority="108" operator="containsText" text="alto">
      <formula>NOT(ISERROR(SEARCH("alto",BG21)))</formula>
    </cfRule>
  </conditionalFormatting>
  <conditionalFormatting sqref="BG21">
    <cfRule type="containsText" dxfId="377" priority="109" operator="containsText" text="Extremo">
      <formula>NOT(ISERROR(SEARCH("Extremo",BG21)))</formula>
    </cfRule>
    <cfRule type="containsText" dxfId="376" priority="110" operator="containsText" text="Bajo">
      <formula>NOT(ISERROR(SEARCH("Bajo",BG21)))</formula>
    </cfRule>
    <cfRule type="containsText" dxfId="375" priority="111" operator="containsText" text="Moderado">
      <formula>NOT(ISERROR(SEARCH("Moderado",BG21)))</formula>
    </cfRule>
    <cfRule type="containsText" dxfId="374" priority="112" operator="containsText" text="Alto">
      <formula>NOT(ISERROR(SEARCH("Alto",BG21)))</formula>
    </cfRule>
    <cfRule type="containsText" dxfId="373" priority="113" operator="containsText" text="Extremo">
      <formula>NOT(ISERROR(SEARCH("Extremo",BG21)))</formula>
    </cfRule>
    <cfRule type="colorScale" priority="114">
      <colorScale>
        <cfvo type="min"/>
        <cfvo type="percentile" val="50"/>
        <cfvo type="max"/>
        <color rgb="FF5A8AC6"/>
        <color rgb="FFFFEB84"/>
        <color rgb="FFF8696B"/>
      </colorScale>
    </cfRule>
  </conditionalFormatting>
  <conditionalFormatting sqref="BG23">
    <cfRule type="containsBlanks" dxfId="372" priority="99">
      <formula>LEN(TRIM(BG23))=0</formula>
    </cfRule>
    <cfRule type="containsText" dxfId="371" priority="100" operator="containsText" text="alto">
      <formula>NOT(ISERROR(SEARCH("alto",BG23)))</formula>
    </cfRule>
  </conditionalFormatting>
  <conditionalFormatting sqref="BG23">
    <cfRule type="containsText" dxfId="370" priority="101" operator="containsText" text="Extremo">
      <formula>NOT(ISERROR(SEARCH("Extremo",BG23)))</formula>
    </cfRule>
    <cfRule type="containsText" dxfId="369" priority="102" operator="containsText" text="Bajo">
      <formula>NOT(ISERROR(SEARCH("Bajo",BG23)))</formula>
    </cfRule>
    <cfRule type="containsText" dxfId="368" priority="103" operator="containsText" text="Moderado">
      <formula>NOT(ISERROR(SEARCH("Moderado",BG23)))</formula>
    </cfRule>
    <cfRule type="containsText" dxfId="367" priority="104" operator="containsText" text="Alto">
      <formula>NOT(ISERROR(SEARCH("Alto",BG23)))</formula>
    </cfRule>
    <cfRule type="containsText" dxfId="366" priority="105" operator="containsText" text="Extremo">
      <formula>NOT(ISERROR(SEARCH("Extremo",BG23)))</formula>
    </cfRule>
    <cfRule type="colorScale" priority="106">
      <colorScale>
        <cfvo type="min"/>
        <cfvo type="percentile" val="50"/>
        <cfvo type="max"/>
        <color rgb="FF5A8AC6"/>
        <color rgb="FFFFEB84"/>
        <color rgb="FFF8696B"/>
      </colorScale>
    </cfRule>
  </conditionalFormatting>
  <conditionalFormatting sqref="BI24">
    <cfRule type="containsBlanks" dxfId="365" priority="94">
      <formula>LEN(TRIM(BI24))=0</formula>
    </cfRule>
    <cfRule type="containsText" dxfId="364" priority="95" operator="containsText" text="extrema">
      <formula>NOT(ISERROR(SEARCH("extrema",BI24)))</formula>
    </cfRule>
    <cfRule type="containsText" dxfId="363" priority="96" operator="containsText" text="alta">
      <formula>NOT(ISERROR(SEARCH("alta",BI24)))</formula>
    </cfRule>
    <cfRule type="containsText" dxfId="362" priority="97" operator="containsText" text="moderada">
      <formula>NOT(ISERROR(SEARCH("moderada",BI24)))</formula>
    </cfRule>
    <cfRule type="containsText" dxfId="361" priority="98" operator="containsText" text="baja">
      <formula>NOT(ISERROR(SEARCH("baja",BI24)))</formula>
    </cfRule>
  </conditionalFormatting>
  <conditionalFormatting sqref="BG14">
    <cfRule type="containsBlanks" dxfId="360" priority="86">
      <formula>LEN(TRIM(BG14))=0</formula>
    </cfRule>
    <cfRule type="containsText" dxfId="359" priority="87" operator="containsText" text="alto">
      <formula>NOT(ISERROR(SEARCH("alto",BG14)))</formula>
    </cfRule>
  </conditionalFormatting>
  <conditionalFormatting sqref="BG14">
    <cfRule type="containsText" dxfId="358" priority="88" operator="containsText" text="Extremo">
      <formula>NOT(ISERROR(SEARCH("Extremo",BG14)))</formula>
    </cfRule>
    <cfRule type="containsText" dxfId="357" priority="89" operator="containsText" text="Bajo">
      <formula>NOT(ISERROR(SEARCH("Bajo",BG14)))</formula>
    </cfRule>
    <cfRule type="containsText" dxfId="356" priority="90" operator="containsText" text="Moderado">
      <formula>NOT(ISERROR(SEARCH("Moderado",BG14)))</formula>
    </cfRule>
    <cfRule type="containsText" dxfId="355" priority="91" operator="containsText" text="Alto">
      <formula>NOT(ISERROR(SEARCH("Alto",BG14)))</formula>
    </cfRule>
    <cfRule type="containsText" dxfId="354" priority="92" operator="containsText" text="Extremo">
      <formula>NOT(ISERROR(SEARCH("Extremo",BG14)))</formula>
    </cfRule>
    <cfRule type="colorScale" priority="93">
      <colorScale>
        <cfvo type="min"/>
        <cfvo type="percentile" val="50"/>
        <cfvo type="max"/>
        <color rgb="FF5A8AC6"/>
        <color rgb="FFFFEB84"/>
        <color rgb="FFF8696B"/>
      </colorScale>
    </cfRule>
  </conditionalFormatting>
  <conditionalFormatting sqref="BI17:BI18">
    <cfRule type="containsBlanks" dxfId="353" priority="81">
      <formula>LEN(TRIM(BI17))=0</formula>
    </cfRule>
    <cfRule type="containsText" dxfId="352" priority="82" operator="containsText" text="extrema">
      <formula>NOT(ISERROR(SEARCH("extrema",BI17)))</formula>
    </cfRule>
    <cfRule type="containsText" dxfId="351" priority="83" operator="containsText" text="alta">
      <formula>NOT(ISERROR(SEARCH("alta",BI17)))</formula>
    </cfRule>
    <cfRule type="containsText" dxfId="350" priority="84" operator="containsText" text="moderada">
      <formula>NOT(ISERROR(SEARCH("moderada",BI17)))</formula>
    </cfRule>
    <cfRule type="containsText" dxfId="349" priority="85" operator="containsText" text="baja">
      <formula>NOT(ISERROR(SEARCH("baja",BI17)))</formula>
    </cfRule>
  </conditionalFormatting>
  <conditionalFormatting sqref="AK21">
    <cfRule type="containsBlanks" dxfId="348" priority="73">
      <formula>LEN(TRIM(AK21))=0</formula>
    </cfRule>
    <cfRule type="containsText" dxfId="347" priority="74" operator="containsText" text="alto">
      <formula>NOT(ISERROR(SEARCH("alto",AK21)))</formula>
    </cfRule>
  </conditionalFormatting>
  <conditionalFormatting sqref="AK21">
    <cfRule type="containsText" dxfId="346" priority="75" operator="containsText" text="Extremo">
      <formula>NOT(ISERROR(SEARCH("Extremo",AK21)))</formula>
    </cfRule>
    <cfRule type="containsText" dxfId="345" priority="76" operator="containsText" text="Bajo">
      <formula>NOT(ISERROR(SEARCH("Bajo",AK21)))</formula>
    </cfRule>
    <cfRule type="containsText" dxfId="344" priority="77" operator="containsText" text="Moderado">
      <formula>NOT(ISERROR(SEARCH("Moderado",AK21)))</formula>
    </cfRule>
    <cfRule type="containsText" dxfId="343" priority="78" operator="containsText" text="Alto">
      <formula>NOT(ISERROR(SEARCH("Alto",AK21)))</formula>
    </cfRule>
    <cfRule type="containsText" dxfId="342" priority="79" operator="containsText" text="Extremo">
      <formula>NOT(ISERROR(SEARCH("Extremo",AK21)))</formula>
    </cfRule>
    <cfRule type="colorScale" priority="80">
      <colorScale>
        <cfvo type="min"/>
        <cfvo type="percentile" val="50"/>
        <cfvo type="max"/>
        <color rgb="FF5A8AC6"/>
        <color rgb="FFFFEB84"/>
        <color rgb="FFF8696B"/>
      </colorScale>
    </cfRule>
  </conditionalFormatting>
  <conditionalFormatting sqref="AK14">
    <cfRule type="containsBlanks" dxfId="341" priority="65">
      <formula>LEN(TRIM(AK14))=0</formula>
    </cfRule>
    <cfRule type="containsText" dxfId="340" priority="66" operator="containsText" text="alto">
      <formula>NOT(ISERROR(SEARCH("alto",AK14)))</formula>
    </cfRule>
  </conditionalFormatting>
  <conditionalFormatting sqref="AK14">
    <cfRule type="containsText" dxfId="339" priority="67" operator="containsText" text="Extremo">
      <formula>NOT(ISERROR(SEARCH("Extremo",AK14)))</formula>
    </cfRule>
    <cfRule type="containsText" dxfId="338" priority="68" operator="containsText" text="Bajo">
      <formula>NOT(ISERROR(SEARCH("Bajo",AK14)))</formula>
    </cfRule>
    <cfRule type="containsText" dxfId="337" priority="69" operator="containsText" text="Moderado">
      <formula>NOT(ISERROR(SEARCH("Moderado",AK14)))</formula>
    </cfRule>
    <cfRule type="containsText" dxfId="336" priority="70" operator="containsText" text="Alto">
      <formula>NOT(ISERROR(SEARCH("Alto",AK14)))</formula>
    </cfRule>
    <cfRule type="containsText" dxfId="335" priority="71" operator="containsText" text="Extremo">
      <formula>NOT(ISERROR(SEARCH("Extremo",AK14)))</formula>
    </cfRule>
    <cfRule type="colorScale" priority="72">
      <colorScale>
        <cfvo type="min"/>
        <cfvo type="percentile" val="50"/>
        <cfvo type="max"/>
        <color rgb="FF5A8AC6"/>
        <color rgb="FFFFEB84"/>
        <color rgb="FFF8696B"/>
      </colorScale>
    </cfRule>
  </conditionalFormatting>
  <conditionalFormatting sqref="AK10">
    <cfRule type="containsBlanks" dxfId="334" priority="57">
      <formula>LEN(TRIM(AK10))=0</formula>
    </cfRule>
    <cfRule type="containsText" dxfId="333" priority="58" operator="containsText" text="alto">
      <formula>NOT(ISERROR(SEARCH("alto",AK10)))</formula>
    </cfRule>
  </conditionalFormatting>
  <conditionalFormatting sqref="AK10">
    <cfRule type="containsText" dxfId="332" priority="59" operator="containsText" text="Extremo">
      <formula>NOT(ISERROR(SEARCH("Extremo",AK10)))</formula>
    </cfRule>
    <cfRule type="containsText" dxfId="331" priority="60" operator="containsText" text="Bajo">
      <formula>NOT(ISERROR(SEARCH("Bajo",AK10)))</formula>
    </cfRule>
    <cfRule type="containsText" dxfId="330" priority="61" operator="containsText" text="Moderado">
      <formula>NOT(ISERROR(SEARCH("Moderado",AK10)))</formula>
    </cfRule>
    <cfRule type="containsText" dxfId="329" priority="62" operator="containsText" text="Alto">
      <formula>NOT(ISERROR(SEARCH("Alto",AK10)))</formula>
    </cfRule>
    <cfRule type="containsText" dxfId="328" priority="63" operator="containsText" text="Extremo">
      <formula>NOT(ISERROR(SEARCH("Extremo",AK10)))</formula>
    </cfRule>
    <cfRule type="colorScale" priority="64">
      <colorScale>
        <cfvo type="min"/>
        <cfvo type="percentile" val="50"/>
        <cfvo type="max"/>
        <color rgb="FF5A8AC6"/>
        <color rgb="FFFFEB84"/>
        <color rgb="FFF8696B"/>
      </colorScale>
    </cfRule>
  </conditionalFormatting>
  <conditionalFormatting sqref="AK17">
    <cfRule type="containsBlanks" dxfId="327" priority="49">
      <formula>LEN(TRIM(AK17))=0</formula>
    </cfRule>
    <cfRule type="containsText" dxfId="326" priority="50" operator="containsText" text="alto">
      <formula>NOT(ISERROR(SEARCH("alto",AK17)))</formula>
    </cfRule>
  </conditionalFormatting>
  <conditionalFormatting sqref="AK17">
    <cfRule type="containsText" dxfId="325" priority="51" operator="containsText" text="Extremo">
      <formula>NOT(ISERROR(SEARCH("Extremo",AK17)))</formula>
    </cfRule>
    <cfRule type="containsText" dxfId="324" priority="52" operator="containsText" text="Bajo">
      <formula>NOT(ISERROR(SEARCH("Bajo",AK17)))</formula>
    </cfRule>
    <cfRule type="containsText" dxfId="323" priority="53" operator="containsText" text="Moderado">
      <formula>NOT(ISERROR(SEARCH("Moderado",AK17)))</formula>
    </cfRule>
    <cfRule type="containsText" dxfId="322" priority="54" operator="containsText" text="Alto">
      <formula>NOT(ISERROR(SEARCH("Alto",AK17)))</formula>
    </cfRule>
    <cfRule type="containsText" dxfId="321" priority="55" operator="containsText" text="Extremo">
      <formula>NOT(ISERROR(SEARCH("Extremo",AK17)))</formula>
    </cfRule>
    <cfRule type="colorScale" priority="56">
      <colorScale>
        <cfvo type="min"/>
        <cfvo type="percentile" val="50"/>
        <cfvo type="max"/>
        <color rgb="FF5A8AC6"/>
        <color rgb="FFFFEB84"/>
        <color rgb="FFF8696B"/>
      </colorScale>
    </cfRule>
  </conditionalFormatting>
  <conditionalFormatting sqref="AK24">
    <cfRule type="containsBlanks" dxfId="320" priority="41">
      <formula>LEN(TRIM(AK24))=0</formula>
    </cfRule>
    <cfRule type="containsText" dxfId="319" priority="42" operator="containsText" text="alto">
      <formula>NOT(ISERROR(SEARCH("alto",AK24)))</formula>
    </cfRule>
  </conditionalFormatting>
  <conditionalFormatting sqref="AK24">
    <cfRule type="containsText" dxfId="318" priority="43" operator="containsText" text="Extremo">
      <formula>NOT(ISERROR(SEARCH("Extremo",AK24)))</formula>
    </cfRule>
    <cfRule type="containsText" dxfId="317" priority="44" operator="containsText" text="Bajo">
      <formula>NOT(ISERROR(SEARCH("Bajo",AK24)))</formula>
    </cfRule>
    <cfRule type="containsText" dxfId="316" priority="45" operator="containsText" text="Moderado">
      <formula>NOT(ISERROR(SEARCH("Moderado",AK24)))</formula>
    </cfRule>
    <cfRule type="containsText" dxfId="315" priority="46" operator="containsText" text="Alto">
      <formula>NOT(ISERROR(SEARCH("Alto",AK24)))</formula>
    </cfRule>
    <cfRule type="containsText" dxfId="314" priority="47" operator="containsText" text="Extremo">
      <formula>NOT(ISERROR(SEARCH("Extremo",AK24)))</formula>
    </cfRule>
    <cfRule type="colorScale" priority="48">
      <colorScale>
        <cfvo type="min"/>
        <cfvo type="percentile" val="50"/>
        <cfvo type="max"/>
        <color rgb="FF5A8AC6"/>
        <color rgb="FFFFEB84"/>
        <color rgb="FFF8696B"/>
      </colorScale>
    </cfRule>
  </conditionalFormatting>
  <conditionalFormatting sqref="AK25">
    <cfRule type="containsBlanks" dxfId="313" priority="33">
      <formula>LEN(TRIM(AK25))=0</formula>
    </cfRule>
    <cfRule type="containsText" dxfId="312" priority="34" operator="containsText" text="alto">
      <formula>NOT(ISERROR(SEARCH("alto",AK25)))</formula>
    </cfRule>
  </conditionalFormatting>
  <conditionalFormatting sqref="AK25">
    <cfRule type="containsText" dxfId="311" priority="35" operator="containsText" text="Extremo">
      <formula>NOT(ISERROR(SEARCH("Extremo",AK25)))</formula>
    </cfRule>
    <cfRule type="containsText" dxfId="310" priority="36" operator="containsText" text="Bajo">
      <formula>NOT(ISERROR(SEARCH("Bajo",AK25)))</formula>
    </cfRule>
    <cfRule type="containsText" dxfId="309" priority="37" operator="containsText" text="Moderado">
      <formula>NOT(ISERROR(SEARCH("Moderado",AK25)))</formula>
    </cfRule>
    <cfRule type="containsText" dxfId="308" priority="38" operator="containsText" text="Alto">
      <formula>NOT(ISERROR(SEARCH("Alto",AK25)))</formula>
    </cfRule>
    <cfRule type="containsText" dxfId="307" priority="39" operator="containsText" text="Extremo">
      <formula>NOT(ISERROR(SEARCH("Extremo",AK25)))</formula>
    </cfRule>
    <cfRule type="colorScale" priority="40">
      <colorScale>
        <cfvo type="min"/>
        <cfvo type="percentile" val="50"/>
        <cfvo type="max"/>
        <color rgb="FF5A8AC6"/>
        <color rgb="FFFFEB84"/>
        <color rgb="FFF8696B"/>
      </colorScale>
    </cfRule>
  </conditionalFormatting>
  <conditionalFormatting sqref="AK23">
    <cfRule type="containsBlanks" dxfId="306" priority="25">
      <formula>LEN(TRIM(AK23))=0</formula>
    </cfRule>
    <cfRule type="containsText" dxfId="305" priority="26" operator="containsText" text="alto">
      <formula>NOT(ISERROR(SEARCH("alto",AK23)))</formula>
    </cfRule>
  </conditionalFormatting>
  <conditionalFormatting sqref="AK23">
    <cfRule type="containsText" dxfId="304" priority="27" operator="containsText" text="Extremo">
      <formula>NOT(ISERROR(SEARCH("Extremo",AK23)))</formula>
    </cfRule>
    <cfRule type="containsText" dxfId="303" priority="28" operator="containsText" text="Bajo">
      <formula>NOT(ISERROR(SEARCH("Bajo",AK23)))</formula>
    </cfRule>
    <cfRule type="containsText" dxfId="302" priority="29" operator="containsText" text="Moderado">
      <formula>NOT(ISERROR(SEARCH("Moderado",AK23)))</formula>
    </cfRule>
    <cfRule type="containsText" dxfId="301" priority="30" operator="containsText" text="Alto">
      <formula>NOT(ISERROR(SEARCH("Alto",AK23)))</formula>
    </cfRule>
    <cfRule type="containsText" dxfId="300" priority="31" operator="containsText" text="Extremo">
      <formula>NOT(ISERROR(SEARCH("Extremo",AK23)))</formula>
    </cfRule>
    <cfRule type="colorScale" priority="32">
      <colorScale>
        <cfvo type="min"/>
        <cfvo type="percentile" val="50"/>
        <cfvo type="max"/>
        <color rgb="FF5A8AC6"/>
        <color rgb="FFFFEB84"/>
        <color rgb="FFF8696B"/>
      </colorScale>
    </cfRule>
  </conditionalFormatting>
  <conditionalFormatting sqref="BG24">
    <cfRule type="containsBlanks" dxfId="299" priority="17">
      <formula>LEN(TRIM(BG24))=0</formula>
    </cfRule>
    <cfRule type="containsText" dxfId="298" priority="18" operator="containsText" text="alto">
      <formula>NOT(ISERROR(SEARCH("alto",BG24)))</formula>
    </cfRule>
  </conditionalFormatting>
  <conditionalFormatting sqref="BG24">
    <cfRule type="containsText" dxfId="297" priority="19" operator="containsText" text="Extremo">
      <formula>NOT(ISERROR(SEARCH("Extremo",BG24)))</formula>
    </cfRule>
    <cfRule type="containsText" dxfId="296" priority="20" operator="containsText" text="Bajo">
      <formula>NOT(ISERROR(SEARCH("Bajo",BG24)))</formula>
    </cfRule>
    <cfRule type="containsText" dxfId="295" priority="21" operator="containsText" text="Moderado">
      <formula>NOT(ISERROR(SEARCH("Moderado",BG24)))</formula>
    </cfRule>
    <cfRule type="containsText" dxfId="294" priority="22" operator="containsText" text="Alto">
      <formula>NOT(ISERROR(SEARCH("Alto",BG24)))</formula>
    </cfRule>
    <cfRule type="containsText" dxfId="293" priority="23" operator="containsText" text="Extremo">
      <formula>NOT(ISERROR(SEARCH("Extremo",BG24)))</formula>
    </cfRule>
    <cfRule type="colorScale" priority="24">
      <colorScale>
        <cfvo type="min"/>
        <cfvo type="percentile" val="50"/>
        <cfvo type="max"/>
        <color rgb="FF5A8AC6"/>
        <color rgb="FFFFEB84"/>
        <color rgb="FFF8696B"/>
      </colorScale>
    </cfRule>
  </conditionalFormatting>
  <conditionalFormatting sqref="BG25">
    <cfRule type="containsBlanks" dxfId="292" priority="9">
      <formula>LEN(TRIM(BG25))=0</formula>
    </cfRule>
    <cfRule type="containsText" dxfId="291" priority="10" operator="containsText" text="alto">
      <formula>NOT(ISERROR(SEARCH("alto",BG25)))</formula>
    </cfRule>
  </conditionalFormatting>
  <conditionalFormatting sqref="BG25">
    <cfRule type="containsText" dxfId="290" priority="11" operator="containsText" text="Extremo">
      <formula>NOT(ISERROR(SEARCH("Extremo",BG25)))</formula>
    </cfRule>
    <cfRule type="containsText" dxfId="289" priority="12" operator="containsText" text="Bajo">
      <formula>NOT(ISERROR(SEARCH("Bajo",BG25)))</formula>
    </cfRule>
    <cfRule type="containsText" dxfId="288" priority="13" operator="containsText" text="Moderado">
      <formula>NOT(ISERROR(SEARCH("Moderado",BG25)))</formula>
    </cfRule>
    <cfRule type="containsText" dxfId="287" priority="14" operator="containsText" text="Alto">
      <formula>NOT(ISERROR(SEARCH("Alto",BG25)))</formula>
    </cfRule>
    <cfRule type="containsText" dxfId="286" priority="15" operator="containsText" text="Extremo">
      <formula>NOT(ISERROR(SEARCH("Extremo",BG25)))</formula>
    </cfRule>
    <cfRule type="colorScale" priority="16">
      <colorScale>
        <cfvo type="min"/>
        <cfvo type="percentile" val="50"/>
        <cfvo type="max"/>
        <color rgb="FF5A8AC6"/>
        <color rgb="FFFFEB84"/>
        <color rgb="FFF8696B"/>
      </colorScale>
    </cfRule>
  </conditionalFormatting>
  <conditionalFormatting sqref="AK26">
    <cfRule type="containsBlanks" dxfId="285" priority="1">
      <formula>LEN(TRIM(AK26))=0</formula>
    </cfRule>
    <cfRule type="containsText" dxfId="284" priority="2" operator="containsText" text="alto">
      <formula>NOT(ISERROR(SEARCH("alto",AK26)))</formula>
    </cfRule>
  </conditionalFormatting>
  <conditionalFormatting sqref="AK26">
    <cfRule type="containsText" dxfId="283" priority="3" operator="containsText" text="Extremo">
      <formula>NOT(ISERROR(SEARCH("Extremo",AK26)))</formula>
    </cfRule>
    <cfRule type="containsText" dxfId="282" priority="4" operator="containsText" text="Bajo">
      <formula>NOT(ISERROR(SEARCH("Bajo",AK26)))</formula>
    </cfRule>
    <cfRule type="containsText" dxfId="281" priority="5" operator="containsText" text="Moderado">
      <formula>NOT(ISERROR(SEARCH("Moderado",AK26)))</formula>
    </cfRule>
    <cfRule type="containsText" dxfId="280" priority="6" operator="containsText" text="Alto">
      <formula>NOT(ISERROR(SEARCH("Alto",AK26)))</formula>
    </cfRule>
    <cfRule type="containsText" dxfId="279" priority="7" operator="containsText" text="Extremo">
      <formula>NOT(ISERROR(SEARCH("Extremo",AK26)))</formula>
    </cfRule>
    <cfRule type="colorScale" priority="8">
      <colorScale>
        <cfvo type="min"/>
        <cfvo type="percentile" val="50"/>
        <cfvo type="max"/>
        <color rgb="FF5A8AC6"/>
        <color rgb="FFFFEB84"/>
        <color rgb="FFF8696B"/>
      </colorScale>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[1]Criterios!#REF!</xm:f>
          </x14:formula1>
          <xm:sqref>F8:F25</xm:sqref>
        </x14:dataValidation>
        <x14:dataValidation type="list" allowBlank="1" showInputMessage="1" showErrorMessage="1">
          <x14:formula1>
            <xm:f>'[1]Solidez de los controles'!#REF!</xm:f>
          </x14:formula1>
          <xm:sqref>AZ10 AZ17 AZ12:AZ13 AZ21:AZ25 AV8:AW15 AV17:AW18 AX8:AX18 AV20:AX25</xm:sqref>
        </x14:dataValidation>
        <x14:dataValidation type="list" allowBlank="1" showInputMessage="1" showErrorMessage="1">
          <x14:formula1>
            <xm:f>[1]Criterios!#REF!</xm:f>
          </x14:formula1>
          <xm:sqref>BA17:BD18 M8:N8 N17:N18 M21:N21 M12:N14 BA8:BF8 BA10:BF10 BI8 BI10 BI21 BI12:BI14 BI23:BI25 BI17:BI18 AI8:AJ8 AI10 AI17:AJ17 J8 J10 J21 J12:J14 J23:J25 J17:J18 BA23:BE25 AI12:AJ13 BA21:BF21 AI21:AJ21 D8:E25 BE12:BF13 AM8:AM10 M23:N24 AM20:AM25 AM12 BA12:BD14 AM14:AM15 AM17:AM18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Q87"/>
  <sheetViews>
    <sheetView tabSelected="1" zoomScale="50" zoomScaleNormal="50" workbookViewId="0">
      <selection activeCell="B6" sqref="B6:B8"/>
    </sheetView>
  </sheetViews>
  <sheetFormatPr baseColWidth="10" defaultColWidth="46" defaultRowHeight="15" x14ac:dyDescent="0.25"/>
  <cols>
    <col min="1" max="1" width="35.140625" style="238" customWidth="1"/>
    <col min="2" max="2" width="46" style="3"/>
    <col min="3" max="3" width="46" style="4"/>
    <col min="4" max="4" width="22.5703125" style="4" bestFit="1" customWidth="1"/>
    <col min="5" max="5" width="11.5703125" style="4" bestFit="1" customWidth="1"/>
    <col min="6" max="6" width="36.5703125" style="4" bestFit="1" customWidth="1"/>
    <col min="7" max="7" width="41.5703125" style="4" customWidth="1"/>
    <col min="8" max="8" width="6.42578125" style="239" customWidth="1"/>
    <col min="9" max="11" width="46" style="4" customWidth="1"/>
    <col min="12" max="12" width="46" style="240"/>
    <col min="13" max="13" width="46" style="241"/>
    <col min="14" max="16" width="0" style="4" hidden="1" customWidth="1"/>
    <col min="17" max="17" width="46" style="4"/>
    <col min="18" max="18" width="46" style="242"/>
    <col min="19" max="19" width="46" style="243"/>
    <col min="20" max="20" width="46" style="91"/>
    <col min="21" max="27" width="0" style="2" hidden="1" customWidth="1"/>
    <col min="28" max="28" width="0" style="248" hidden="1" customWidth="1"/>
    <col min="29" max="31" width="0" style="2" hidden="1" customWidth="1"/>
    <col min="32" max="32" width="0" style="245" hidden="1" customWidth="1"/>
    <col min="33" max="33" width="0" style="5" hidden="1" customWidth="1"/>
    <col min="34" max="35" width="0" style="4" hidden="1" customWidth="1"/>
    <col min="36" max="39" width="21.7109375" style="4" customWidth="1"/>
    <col min="40" max="40" width="21.7109375" style="246" customWidth="1"/>
    <col min="41" max="41" width="33.42578125" style="91" customWidth="1"/>
    <col min="42" max="42" width="28" style="91" customWidth="1"/>
    <col min="43" max="44" width="46" style="94"/>
    <col min="45" max="45" width="46" style="91"/>
    <col min="46" max="47" width="46" style="91" customWidth="1"/>
    <col min="48" max="48" width="60.28515625" style="247" customWidth="1"/>
    <col min="49" max="104" width="46" style="5"/>
    <col min="105" max="16384" width="46" style="2"/>
  </cols>
  <sheetData>
    <row r="1" spans="1:277" ht="18.75" customHeight="1" x14ac:dyDescent="0.25">
      <c r="A1" s="356"/>
      <c r="B1" s="356"/>
      <c r="C1" s="356"/>
      <c r="D1" s="671" t="s">
        <v>0</v>
      </c>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672"/>
      <c r="AN1" s="672"/>
      <c r="AO1" s="672"/>
      <c r="AP1" s="672"/>
      <c r="AQ1" s="672"/>
      <c r="AR1" s="672"/>
      <c r="AS1" s="672"/>
      <c r="AT1" s="672"/>
      <c r="AU1" s="673"/>
      <c r="AV1" s="1" t="s">
        <v>1</v>
      </c>
      <c r="AW1" s="2"/>
      <c r="AX1"/>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row>
    <row r="2" spans="1:277" ht="18.75" customHeight="1" x14ac:dyDescent="0.25">
      <c r="A2" s="356"/>
      <c r="B2" s="356"/>
      <c r="C2" s="356"/>
      <c r="D2" s="674"/>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675"/>
      <c r="AT2" s="675"/>
      <c r="AU2" s="676"/>
      <c r="AV2" s="1" t="s">
        <v>2</v>
      </c>
      <c r="AW2" s="2"/>
      <c r="AX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row>
    <row r="3" spans="1:277" ht="44.25" customHeight="1" x14ac:dyDescent="0.25">
      <c r="A3" s="356"/>
      <c r="B3" s="356"/>
      <c r="C3" s="356"/>
      <c r="D3" s="357" t="s">
        <v>3</v>
      </c>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8"/>
      <c r="AV3" s="1" t="s">
        <v>4</v>
      </c>
      <c r="AW3" s="2"/>
      <c r="AX3"/>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row>
    <row r="4" spans="1:277" ht="35.25" customHeight="1" thickBot="1" x14ac:dyDescent="0.3">
      <c r="R4" s="4"/>
      <c r="AB4" s="5"/>
      <c r="AF4" s="5"/>
      <c r="AN4" s="242"/>
    </row>
    <row r="5" spans="1:277" s="10" customFormat="1" ht="34.5" customHeight="1" thickBot="1" x14ac:dyDescent="0.3">
      <c r="A5" s="659" t="s">
        <v>5</v>
      </c>
      <c r="B5" s="660"/>
      <c r="C5" s="660"/>
      <c r="D5" s="660"/>
      <c r="E5" s="660"/>
      <c r="F5" s="660"/>
      <c r="G5" s="660"/>
      <c r="H5" s="660"/>
      <c r="I5" s="660"/>
      <c r="J5" s="660"/>
      <c r="K5" s="660"/>
      <c r="L5" s="661"/>
      <c r="M5" s="662" t="s">
        <v>6</v>
      </c>
      <c r="N5" s="663"/>
      <c r="O5" s="663"/>
      <c r="P5" s="663"/>
      <c r="Q5" s="663"/>
      <c r="R5" s="663"/>
      <c r="S5" s="663"/>
      <c r="T5" s="663"/>
      <c r="U5" s="663"/>
      <c r="V5" s="663"/>
      <c r="W5" s="663"/>
      <c r="X5" s="663"/>
      <c r="Y5" s="663"/>
      <c r="Z5" s="663"/>
      <c r="AA5" s="663"/>
      <c r="AB5" s="663"/>
      <c r="AC5" s="663"/>
      <c r="AD5" s="663"/>
      <c r="AE5" s="663"/>
      <c r="AF5" s="663"/>
      <c r="AG5" s="663"/>
      <c r="AH5" s="663"/>
      <c r="AI5" s="663"/>
      <c r="AJ5" s="663"/>
      <c r="AK5" s="663"/>
      <c r="AL5" s="663"/>
      <c r="AM5" s="663"/>
      <c r="AN5" s="664"/>
      <c r="AO5" s="346" t="s">
        <v>7</v>
      </c>
      <c r="AP5" s="346" t="s">
        <v>8</v>
      </c>
      <c r="AQ5" s="640" t="s">
        <v>9</v>
      </c>
      <c r="AR5" s="640"/>
      <c r="AS5" s="640"/>
      <c r="AT5" s="640"/>
      <c r="AU5" s="640"/>
      <c r="AV5" s="665"/>
      <c r="AW5" s="679"/>
      <c r="AX5" s="679"/>
      <c r="AY5" s="679"/>
      <c r="AZ5" s="679"/>
      <c r="BA5" s="679"/>
      <c r="BB5" s="679"/>
      <c r="BC5" s="679"/>
      <c r="BD5" s="679"/>
      <c r="BE5" s="679"/>
      <c r="BF5" s="679"/>
      <c r="BG5" s="679"/>
      <c r="BH5" s="679"/>
      <c r="BI5" s="679"/>
      <c r="BJ5" s="679"/>
      <c r="BK5" s="679"/>
      <c r="BL5" s="679"/>
      <c r="BM5" s="679"/>
      <c r="BN5" s="679"/>
      <c r="BO5" s="679"/>
      <c r="BP5" s="679"/>
      <c r="BQ5" s="679"/>
      <c r="BR5" s="679"/>
      <c r="BS5" s="679"/>
      <c r="BT5" s="679"/>
      <c r="BU5" s="679"/>
      <c r="BV5" s="679"/>
      <c r="BW5" s="679"/>
      <c r="BX5" s="679"/>
      <c r="BY5" s="679"/>
      <c r="BZ5" s="679"/>
      <c r="CA5" s="679"/>
      <c r="CB5" s="679"/>
      <c r="CC5" s="679"/>
      <c r="CD5" s="679"/>
      <c r="CE5" s="679"/>
      <c r="CF5" s="679"/>
      <c r="CG5" s="679"/>
      <c r="CH5" s="679"/>
      <c r="CI5" s="679"/>
      <c r="CJ5" s="679"/>
      <c r="CK5" s="679"/>
      <c r="CL5" s="679"/>
      <c r="CM5" s="679"/>
      <c r="CN5" s="679"/>
      <c r="CO5" s="679"/>
      <c r="CP5" s="679"/>
      <c r="CQ5" s="679"/>
      <c r="CR5" s="679"/>
      <c r="CS5" s="679"/>
      <c r="CT5" s="679"/>
      <c r="CU5" s="679"/>
      <c r="CV5" s="679"/>
      <c r="CW5" s="679"/>
      <c r="CX5" s="679"/>
      <c r="CY5" s="679"/>
      <c r="CZ5" s="679"/>
    </row>
    <row r="6" spans="1:277" s="10" customFormat="1" ht="47.45" customHeight="1" thickBot="1" x14ac:dyDescent="0.3">
      <c r="A6" s="328" t="s">
        <v>10</v>
      </c>
      <c r="B6" s="329" t="s">
        <v>11</v>
      </c>
      <c r="C6" s="668" t="s">
        <v>12</v>
      </c>
      <c r="D6" s="329" t="s">
        <v>13</v>
      </c>
      <c r="E6" s="329"/>
      <c r="F6" s="329"/>
      <c r="G6" s="670" t="s">
        <v>14</v>
      </c>
      <c r="H6" s="650" t="s">
        <v>15</v>
      </c>
      <c r="I6" s="650" t="s">
        <v>16</v>
      </c>
      <c r="J6" s="650" t="s">
        <v>17</v>
      </c>
      <c r="K6" s="653" t="s">
        <v>18</v>
      </c>
      <c r="L6" s="330" t="s">
        <v>19</v>
      </c>
      <c r="M6" s="657" t="s">
        <v>297</v>
      </c>
      <c r="N6" s="658"/>
      <c r="O6" s="658"/>
      <c r="P6" s="658"/>
      <c r="Q6" s="658"/>
      <c r="R6" s="638"/>
      <c r="S6" s="639" t="s">
        <v>298</v>
      </c>
      <c r="T6" s="617"/>
      <c r="U6" s="617"/>
      <c r="V6" s="617"/>
      <c r="W6" s="617"/>
      <c r="X6" s="617"/>
      <c r="Y6" s="617"/>
      <c r="Z6" s="617"/>
      <c r="AA6" s="617"/>
      <c r="AB6" s="617"/>
      <c r="AC6" s="640"/>
      <c r="AD6" s="640"/>
      <c r="AE6" s="640"/>
      <c r="AF6" s="617"/>
      <c r="AG6" s="617"/>
      <c r="AH6" s="617"/>
      <c r="AI6" s="617"/>
      <c r="AJ6" s="617"/>
      <c r="AK6" s="617"/>
      <c r="AL6" s="617"/>
      <c r="AM6" s="617"/>
      <c r="AN6" s="618"/>
      <c r="AO6" s="350"/>
      <c r="AP6" s="350"/>
      <c r="AQ6" s="680"/>
      <c r="AR6" s="680"/>
      <c r="AS6" s="680"/>
      <c r="AT6" s="680"/>
      <c r="AU6" s="680"/>
      <c r="AV6" s="666"/>
      <c r="AW6" s="679"/>
      <c r="AX6" s="679"/>
      <c r="AY6" s="679"/>
      <c r="AZ6" s="679"/>
      <c r="BA6" s="679"/>
      <c r="BB6" s="679"/>
      <c r="BC6" s="679"/>
      <c r="BD6" s="679"/>
      <c r="BE6" s="679"/>
      <c r="BF6" s="679"/>
      <c r="BG6" s="679"/>
      <c r="BH6" s="679"/>
      <c r="BI6" s="679"/>
      <c r="BJ6" s="679"/>
      <c r="BK6" s="679"/>
      <c r="BL6" s="679"/>
      <c r="BM6" s="679"/>
      <c r="BN6" s="679"/>
      <c r="BO6" s="679"/>
      <c r="BP6" s="679"/>
      <c r="BQ6" s="679"/>
      <c r="BR6" s="679"/>
      <c r="BS6" s="679"/>
      <c r="BT6" s="679"/>
      <c r="BU6" s="679"/>
      <c r="BV6" s="679"/>
      <c r="BW6" s="679"/>
      <c r="BX6" s="679"/>
      <c r="BY6" s="679"/>
      <c r="BZ6" s="679"/>
      <c r="CA6" s="679"/>
      <c r="CB6" s="679"/>
      <c r="CC6" s="679"/>
      <c r="CD6" s="679"/>
      <c r="CE6" s="679"/>
      <c r="CF6" s="679"/>
      <c r="CG6" s="679"/>
      <c r="CH6" s="679"/>
      <c r="CI6" s="679"/>
      <c r="CJ6" s="679"/>
      <c r="CK6" s="679"/>
      <c r="CL6" s="679"/>
      <c r="CM6" s="679"/>
      <c r="CN6" s="679"/>
      <c r="CO6" s="679"/>
      <c r="CP6" s="679"/>
      <c r="CQ6" s="679"/>
      <c r="CR6" s="679"/>
      <c r="CS6" s="679"/>
      <c r="CT6" s="679"/>
      <c r="CU6" s="679"/>
      <c r="CV6" s="679"/>
      <c r="CW6" s="679"/>
      <c r="CX6" s="679"/>
      <c r="CY6" s="679"/>
      <c r="CZ6" s="679"/>
    </row>
    <row r="7" spans="1:277" s="10" customFormat="1" ht="116.25" customHeight="1" thickBot="1" x14ac:dyDescent="0.3">
      <c r="A7" s="643"/>
      <c r="B7" s="641"/>
      <c r="C7" s="669"/>
      <c r="D7" s="641" t="s">
        <v>39</v>
      </c>
      <c r="E7" s="641" t="s">
        <v>40</v>
      </c>
      <c r="F7" s="641" t="s">
        <v>41</v>
      </c>
      <c r="G7" s="339"/>
      <c r="H7" s="651"/>
      <c r="I7" s="651"/>
      <c r="J7" s="651"/>
      <c r="K7" s="654"/>
      <c r="L7" s="644"/>
      <c r="M7" s="643" t="s">
        <v>299</v>
      </c>
      <c r="N7" s="641"/>
      <c r="O7" s="641"/>
      <c r="P7" s="641"/>
      <c r="Q7" s="641"/>
      <c r="R7" s="644"/>
      <c r="S7" s="645" t="s">
        <v>21</v>
      </c>
      <c r="T7" s="636" t="s">
        <v>22</v>
      </c>
      <c r="U7" s="96" t="s">
        <v>300</v>
      </c>
      <c r="V7" s="96" t="s">
        <v>68</v>
      </c>
      <c r="W7" s="96" t="s">
        <v>69</v>
      </c>
      <c r="X7" s="96" t="s">
        <v>70</v>
      </c>
      <c r="Y7" s="96" t="s">
        <v>301</v>
      </c>
      <c r="Z7" s="96" t="s">
        <v>302</v>
      </c>
      <c r="AA7" s="97" t="s">
        <v>303</v>
      </c>
      <c r="AB7" s="647" t="s">
        <v>30</v>
      </c>
      <c r="AC7" s="646" t="s">
        <v>31</v>
      </c>
      <c r="AD7" s="642" t="s">
        <v>32</v>
      </c>
      <c r="AE7" s="633" t="s">
        <v>33</v>
      </c>
      <c r="AF7" s="635" t="s">
        <v>34</v>
      </c>
      <c r="AG7" s="636" t="s">
        <v>35</v>
      </c>
      <c r="AH7" s="637" t="s">
        <v>36</v>
      </c>
      <c r="AI7" s="638"/>
      <c r="AJ7" s="689" t="s">
        <v>37</v>
      </c>
      <c r="AK7" s="690"/>
      <c r="AL7" s="690"/>
      <c r="AM7" s="690"/>
      <c r="AN7" s="691"/>
      <c r="AO7" s="350"/>
      <c r="AP7" s="350"/>
      <c r="AQ7" s="639" t="s">
        <v>38</v>
      </c>
      <c r="AR7" s="617"/>
      <c r="AS7" s="617"/>
      <c r="AT7" s="617"/>
      <c r="AU7" s="617"/>
      <c r="AV7" s="618"/>
      <c r="AW7" s="679"/>
      <c r="AX7" s="679"/>
      <c r="AY7" s="679"/>
      <c r="AZ7" s="679"/>
      <c r="BA7" s="679"/>
      <c r="BB7" s="679"/>
      <c r="BC7" s="679"/>
      <c r="BD7" s="679"/>
      <c r="BE7" s="679"/>
      <c r="BF7" s="679"/>
      <c r="BG7" s="679"/>
      <c r="BH7" s="679"/>
      <c r="BI7" s="679"/>
      <c r="BJ7" s="679"/>
      <c r="BK7" s="679"/>
      <c r="BL7" s="679"/>
      <c r="BM7" s="679"/>
      <c r="BN7" s="679"/>
      <c r="BO7" s="679"/>
      <c r="BP7" s="679"/>
      <c r="BQ7" s="679"/>
      <c r="BR7" s="679"/>
      <c r="BS7" s="679"/>
      <c r="BT7" s="679"/>
      <c r="BU7" s="679"/>
      <c r="BV7" s="679"/>
      <c r="BW7" s="679"/>
      <c r="BX7" s="679"/>
      <c r="BY7" s="679"/>
      <c r="BZ7" s="679"/>
      <c r="CA7" s="679"/>
      <c r="CB7" s="679"/>
      <c r="CC7" s="679"/>
      <c r="CD7" s="679"/>
      <c r="CE7" s="679"/>
      <c r="CF7" s="679"/>
      <c r="CG7" s="679"/>
      <c r="CH7" s="679"/>
      <c r="CI7" s="679"/>
      <c r="CJ7" s="679"/>
      <c r="CK7" s="679"/>
      <c r="CL7" s="679"/>
      <c r="CM7" s="679"/>
      <c r="CN7" s="679"/>
      <c r="CO7" s="679"/>
      <c r="CP7" s="679"/>
      <c r="CQ7" s="679"/>
      <c r="CR7" s="679"/>
      <c r="CS7" s="679"/>
      <c r="CT7" s="679"/>
      <c r="CU7" s="679"/>
      <c r="CV7" s="679"/>
      <c r="CW7" s="679"/>
      <c r="CX7" s="679"/>
      <c r="CY7" s="679"/>
      <c r="CZ7" s="679"/>
    </row>
    <row r="8" spans="1:277" s="10" customFormat="1" ht="71.25" customHeight="1" thickBot="1" x14ac:dyDescent="0.3">
      <c r="A8" s="667"/>
      <c r="B8" s="642"/>
      <c r="C8" s="633"/>
      <c r="D8" s="642"/>
      <c r="E8" s="642"/>
      <c r="F8" s="642"/>
      <c r="G8" s="339"/>
      <c r="H8" s="652"/>
      <c r="I8" s="652"/>
      <c r="J8" s="652"/>
      <c r="K8" s="655"/>
      <c r="L8" s="656"/>
      <c r="M8" s="99" t="s">
        <v>42</v>
      </c>
      <c r="N8" s="98" t="s">
        <v>43</v>
      </c>
      <c r="O8" s="98" t="s">
        <v>304</v>
      </c>
      <c r="P8" s="98" t="s">
        <v>64</v>
      </c>
      <c r="Q8" s="98" t="s">
        <v>65</v>
      </c>
      <c r="R8" s="100" t="s">
        <v>66</v>
      </c>
      <c r="S8" s="646"/>
      <c r="T8" s="355"/>
      <c r="U8" s="98" t="s">
        <v>23</v>
      </c>
      <c r="V8" s="98" t="s">
        <v>24</v>
      </c>
      <c r="W8" s="98" t="s">
        <v>25</v>
      </c>
      <c r="X8" s="98" t="s">
        <v>26</v>
      </c>
      <c r="Y8" s="98" t="s">
        <v>27</v>
      </c>
      <c r="Z8" s="98" t="s">
        <v>28</v>
      </c>
      <c r="AA8" s="101" t="s">
        <v>29</v>
      </c>
      <c r="AB8" s="648"/>
      <c r="AC8" s="649"/>
      <c r="AD8" s="355"/>
      <c r="AE8" s="634"/>
      <c r="AF8" s="354"/>
      <c r="AG8" s="355"/>
      <c r="AH8" s="98" t="s">
        <v>42</v>
      </c>
      <c r="AI8" s="100" t="s">
        <v>64</v>
      </c>
      <c r="AJ8" s="11" t="s">
        <v>42</v>
      </c>
      <c r="AK8" s="103" t="s">
        <v>74</v>
      </c>
      <c r="AL8" s="103" t="s">
        <v>64</v>
      </c>
      <c r="AM8" s="104" t="s">
        <v>75</v>
      </c>
      <c r="AN8" s="688" t="s">
        <v>66</v>
      </c>
      <c r="AO8" s="351"/>
      <c r="AP8" s="351"/>
      <c r="AQ8" s="24" t="s">
        <v>76</v>
      </c>
      <c r="AR8" s="102" t="s">
        <v>77</v>
      </c>
      <c r="AS8" s="103" t="s">
        <v>78</v>
      </c>
      <c r="AT8" s="104" t="s">
        <v>79</v>
      </c>
      <c r="AU8" s="104" t="s">
        <v>80</v>
      </c>
      <c r="AV8" s="12" t="s">
        <v>81</v>
      </c>
      <c r="AW8" s="679"/>
      <c r="AX8" s="679"/>
      <c r="AY8" s="679"/>
      <c r="AZ8" s="679"/>
      <c r="BA8" s="679"/>
      <c r="BB8" s="679"/>
      <c r="BC8" s="679"/>
      <c r="BD8" s="679"/>
      <c r="BE8" s="679"/>
      <c r="BF8" s="679"/>
      <c r="BG8" s="679"/>
      <c r="BH8" s="679"/>
      <c r="BI8" s="679"/>
      <c r="BJ8" s="679"/>
      <c r="BK8" s="679"/>
      <c r="BL8" s="679"/>
      <c r="BM8" s="679"/>
      <c r="BN8" s="679"/>
      <c r="BO8" s="679"/>
      <c r="BP8" s="679"/>
      <c r="BQ8" s="679"/>
      <c r="BR8" s="679"/>
      <c r="BS8" s="679"/>
      <c r="BT8" s="679"/>
      <c r="BU8" s="679"/>
      <c r="BV8" s="679"/>
      <c r="BW8" s="679"/>
      <c r="BX8" s="679"/>
      <c r="BY8" s="679"/>
      <c r="BZ8" s="679"/>
      <c r="CA8" s="679"/>
      <c r="CB8" s="679"/>
      <c r="CC8" s="679"/>
      <c r="CD8" s="679"/>
      <c r="CE8" s="679"/>
      <c r="CF8" s="679"/>
      <c r="CG8" s="679"/>
      <c r="CH8" s="679"/>
      <c r="CI8" s="679"/>
      <c r="CJ8" s="679"/>
      <c r="CK8" s="679"/>
      <c r="CL8" s="679"/>
      <c r="CM8" s="679"/>
      <c r="CN8" s="679"/>
      <c r="CO8" s="679"/>
      <c r="CP8" s="679"/>
      <c r="CQ8" s="679"/>
      <c r="CR8" s="679"/>
      <c r="CS8" s="679"/>
      <c r="CT8" s="679"/>
      <c r="CU8" s="679"/>
      <c r="CV8" s="679"/>
      <c r="CW8" s="679"/>
      <c r="CX8" s="679"/>
      <c r="CY8" s="679"/>
      <c r="CZ8" s="679"/>
    </row>
    <row r="9" spans="1:277" s="108" customFormat="1" ht="63.75" x14ac:dyDescent="0.25">
      <c r="A9" s="605" t="s">
        <v>82</v>
      </c>
      <c r="B9" s="620" t="s">
        <v>305</v>
      </c>
      <c r="C9" s="105" t="s">
        <v>306</v>
      </c>
      <c r="D9" s="106" t="s">
        <v>85</v>
      </c>
      <c r="E9" s="107" t="s">
        <v>119</v>
      </c>
      <c r="F9" s="107" t="s">
        <v>307</v>
      </c>
      <c r="G9" s="107"/>
      <c r="H9" s="396" t="s">
        <v>89</v>
      </c>
      <c r="I9" s="624" t="s">
        <v>308</v>
      </c>
      <c r="J9" s="402" t="s">
        <v>309</v>
      </c>
      <c r="K9" s="149"/>
      <c r="L9" s="405" t="s">
        <v>310</v>
      </c>
      <c r="M9" s="629" t="s">
        <v>160</v>
      </c>
      <c r="N9" s="449">
        <v>3</v>
      </c>
      <c r="O9" s="473" t="s">
        <v>311</v>
      </c>
      <c r="P9" s="476" t="s">
        <v>100</v>
      </c>
      <c r="Q9" s="613">
        <v>5</v>
      </c>
      <c r="R9" s="481" t="str">
        <f>IF(N9+Q9=0," ",IF(OR(AND(N9=1,Q9=1),AND(N9=1,Q9=2),AND(N9=2,Q9=2),AND(N9=2,Q9=1),AND(N9=3,Q9=1)),"Bajo",IF(OR(AND(N9=1,Q9=3),AND(N9=2,Q9=3),AND(N9=3,Q9=2),AND(N9=4,Q9=1)),"Moderado",IF(OR(AND(N9=1,Q9=4),AND(N9=2,Q9=4),AND(N9=3,Q9=3),AND(N9=4,Q9=2),AND(N9=4,Q9=3),AND(N9=5,Q9=1),AND(N9=5,Q9=2)),"Alto",IF(OR(AND(N9=2,Q9=5),AND(N9=3,Q9=5),AND(N9=3,Q9=4),AND(N9=4,Q9=4),AND(N9=4,Q9=5),AND(N9=5,Q9=3),AND(N9=5,Q9=4),AND(N9=1,Q9=5),AND(N9=5,Q9=5)),"Extremo","")))))</f>
        <v>Extremo</v>
      </c>
      <c r="S9" s="109" t="s">
        <v>312</v>
      </c>
      <c r="T9" s="110" t="s">
        <v>95</v>
      </c>
      <c r="U9" s="149">
        <v>15</v>
      </c>
      <c r="V9" s="149">
        <v>15</v>
      </c>
      <c r="W9" s="149">
        <v>15</v>
      </c>
      <c r="X9" s="149">
        <v>15</v>
      </c>
      <c r="Y9" s="149">
        <v>15</v>
      </c>
      <c r="Z9" s="149">
        <v>0</v>
      </c>
      <c r="AA9" s="149">
        <v>10</v>
      </c>
      <c r="AB9" s="113">
        <f>SUM(U9:AA9)</f>
        <v>85</v>
      </c>
      <c r="AC9" s="111" t="s">
        <v>179</v>
      </c>
      <c r="AD9" s="149" t="s">
        <v>96</v>
      </c>
      <c r="AE9" s="112">
        <v>0</v>
      </c>
      <c r="AF9" s="461">
        <f>AVERAGE(AE9:AE13)</f>
        <v>0</v>
      </c>
      <c r="AG9" s="464" t="s">
        <v>179</v>
      </c>
      <c r="AH9" s="467" t="s">
        <v>313</v>
      </c>
      <c r="AI9" s="467" t="s">
        <v>313</v>
      </c>
      <c r="AJ9" s="449" t="s">
        <v>160</v>
      </c>
      <c r="AK9" s="449">
        <v>3</v>
      </c>
      <c r="AL9" s="449" t="s">
        <v>100</v>
      </c>
      <c r="AM9" s="452">
        <v>5</v>
      </c>
      <c r="AN9" s="455" t="str">
        <f>IF(AK9+AM9=0," ",IF(OR(AND(AK9=1,AM9=1),AND(AK9=1,AM9=2),AND(AK9=2,AM9=2),AND(AK9=2,AM9=1),AND(AK9=3,AM9=1)),"Bajo",IF(OR(AND(AK9=1,AM9=3),AND(AK9=2,AM9=3),AND(AK9=3,AM9=2),AND(AK9=4,AM9=1)),"Moderado",IF(OR(AND(AK9=1,AM9=4),AND(AK9=2,AM9=4),AND(AK9=3,AM9=3),AND(AK9=4,AM9=2),AND(AK9=4,AM9=3),AND(AK9=5,AM9=1),AND(AK9=5,AM9=2)),"Alto",IF(OR(AND(AK9=2,AM9=5),AND(AK9=1,AM9=5),AND(AK9=3,AM9=5),AND(AK9=3,AM9=4),AND(AK9=4,AM9=4),AND(AK9=4,AM9=5),AND(AK9=5,AM9=3),AND(AK9=5,AM9=4),AND(AK9=5,AM9=5)),"Extremo","")))))</f>
        <v>Extremo</v>
      </c>
      <c r="AO9" s="600" t="s">
        <v>314</v>
      </c>
      <c r="AP9" s="562" t="s">
        <v>102</v>
      </c>
      <c r="AQ9" s="114" t="s">
        <v>315</v>
      </c>
      <c r="AR9" s="115" t="s">
        <v>316</v>
      </c>
      <c r="AS9" s="116" t="s">
        <v>317</v>
      </c>
      <c r="AT9" s="117" t="s">
        <v>318</v>
      </c>
      <c r="AU9" s="117" t="s">
        <v>319</v>
      </c>
      <c r="AV9" s="118" t="s">
        <v>320</v>
      </c>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c r="IR9" s="119"/>
      <c r="IS9" s="119"/>
      <c r="IT9" s="119"/>
      <c r="IU9" s="119"/>
      <c r="IV9" s="119"/>
      <c r="IW9" s="119"/>
      <c r="IX9" s="119"/>
      <c r="IY9" s="119"/>
      <c r="IZ9" s="119"/>
      <c r="JA9" s="119"/>
      <c r="JB9" s="119"/>
      <c r="JC9" s="119"/>
      <c r="JD9" s="119"/>
      <c r="JE9" s="119"/>
      <c r="JF9" s="119"/>
      <c r="JG9" s="119"/>
      <c r="JH9" s="119"/>
      <c r="JI9" s="119"/>
      <c r="JJ9" s="119"/>
      <c r="JK9" s="119"/>
      <c r="JL9" s="119"/>
      <c r="JM9" s="119"/>
      <c r="JN9" s="119"/>
      <c r="JO9" s="119"/>
      <c r="JP9" s="119"/>
      <c r="JQ9" s="119"/>
    </row>
    <row r="10" spans="1:277" s="80" customFormat="1" ht="63.75" x14ac:dyDescent="0.25">
      <c r="A10" s="606"/>
      <c r="B10" s="621"/>
      <c r="C10" s="120" t="s">
        <v>321</v>
      </c>
      <c r="D10" s="121" t="s">
        <v>85</v>
      </c>
      <c r="E10" s="122" t="s">
        <v>129</v>
      </c>
      <c r="F10" s="122" t="s">
        <v>307</v>
      </c>
      <c r="G10" s="122"/>
      <c r="H10" s="397"/>
      <c r="I10" s="625"/>
      <c r="J10" s="403"/>
      <c r="L10" s="611"/>
      <c r="M10" s="630"/>
      <c r="N10" s="450"/>
      <c r="O10" s="474"/>
      <c r="P10" s="477"/>
      <c r="Q10" s="614"/>
      <c r="R10" s="482"/>
      <c r="S10" s="158" t="s">
        <v>322</v>
      </c>
      <c r="T10" s="123" t="s">
        <v>95</v>
      </c>
      <c r="U10" s="80">
        <v>15</v>
      </c>
      <c r="V10" s="80">
        <v>15</v>
      </c>
      <c r="W10" s="80">
        <v>15</v>
      </c>
      <c r="X10" s="80">
        <v>15</v>
      </c>
      <c r="Y10" s="80">
        <v>15</v>
      </c>
      <c r="Z10" s="80">
        <v>0</v>
      </c>
      <c r="AA10" s="80">
        <v>10</v>
      </c>
      <c r="AB10" s="126">
        <f t="shared" ref="AB10:AB23" si="0">SUM(U10:AA10)</f>
        <v>85</v>
      </c>
      <c r="AC10" s="124" t="s">
        <v>179</v>
      </c>
      <c r="AD10" s="80" t="s">
        <v>96</v>
      </c>
      <c r="AE10" s="125">
        <v>0</v>
      </c>
      <c r="AF10" s="462"/>
      <c r="AG10" s="465"/>
      <c r="AH10" s="468"/>
      <c r="AI10" s="468"/>
      <c r="AJ10" s="450"/>
      <c r="AK10" s="450"/>
      <c r="AL10" s="450"/>
      <c r="AM10" s="453"/>
      <c r="AN10" s="456"/>
      <c r="AO10" s="601"/>
      <c r="AP10" s="563"/>
      <c r="AQ10" s="127" t="s">
        <v>315</v>
      </c>
      <c r="AR10" s="128" t="s">
        <v>316</v>
      </c>
      <c r="AS10" s="210" t="s">
        <v>323</v>
      </c>
      <c r="AT10" s="129" t="s">
        <v>318</v>
      </c>
      <c r="AU10" s="129" t="s">
        <v>324</v>
      </c>
      <c r="AV10" s="130" t="s">
        <v>325</v>
      </c>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row>
    <row r="11" spans="1:277" s="80" customFormat="1" ht="63.75" x14ac:dyDescent="0.25">
      <c r="A11" s="606"/>
      <c r="B11" s="621"/>
      <c r="C11" s="120" t="s">
        <v>326</v>
      </c>
      <c r="D11" s="121" t="s">
        <v>85</v>
      </c>
      <c r="E11" s="122" t="s">
        <v>129</v>
      </c>
      <c r="F11" s="122" t="s">
        <v>307</v>
      </c>
      <c r="G11" s="122"/>
      <c r="H11" s="397"/>
      <c r="I11" s="625"/>
      <c r="J11" s="403"/>
      <c r="L11" s="611"/>
      <c r="M11" s="630"/>
      <c r="N11" s="450"/>
      <c r="O11" s="474"/>
      <c r="P11" s="477"/>
      <c r="Q11" s="614"/>
      <c r="R11" s="482"/>
      <c r="S11" s="158" t="s">
        <v>327</v>
      </c>
      <c r="T11" s="123" t="s">
        <v>95</v>
      </c>
      <c r="U11" s="80">
        <v>15</v>
      </c>
      <c r="V11" s="80">
        <v>15</v>
      </c>
      <c r="W11" s="80">
        <v>15</v>
      </c>
      <c r="X11" s="80">
        <v>15</v>
      </c>
      <c r="Y11" s="80">
        <v>15</v>
      </c>
      <c r="Z11" s="80">
        <v>0</v>
      </c>
      <c r="AA11" s="80">
        <v>10</v>
      </c>
      <c r="AB11" s="126">
        <f t="shared" si="0"/>
        <v>85</v>
      </c>
      <c r="AC11" s="124" t="s">
        <v>179</v>
      </c>
      <c r="AD11" s="80" t="s">
        <v>96</v>
      </c>
      <c r="AE11" s="125">
        <v>0</v>
      </c>
      <c r="AF11" s="462"/>
      <c r="AG11" s="465"/>
      <c r="AH11" s="468"/>
      <c r="AI11" s="468"/>
      <c r="AJ11" s="450"/>
      <c r="AK11" s="450"/>
      <c r="AL11" s="450"/>
      <c r="AM11" s="453"/>
      <c r="AN11" s="456"/>
      <c r="AO11" s="601"/>
      <c r="AP11" s="563"/>
      <c r="AQ11" s="127" t="s">
        <v>111</v>
      </c>
      <c r="AR11" s="128" t="s">
        <v>316</v>
      </c>
      <c r="AS11" s="129" t="s">
        <v>328</v>
      </c>
      <c r="AT11" s="129" t="s">
        <v>318</v>
      </c>
      <c r="AU11" s="129" t="s">
        <v>329</v>
      </c>
      <c r="AV11" s="130" t="s">
        <v>330</v>
      </c>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row>
    <row r="12" spans="1:277" s="80" customFormat="1" ht="51.75" thickBot="1" x14ac:dyDescent="0.3">
      <c r="A12" s="619"/>
      <c r="B12" s="622"/>
      <c r="C12" s="120" t="s">
        <v>331</v>
      </c>
      <c r="D12" s="131" t="s">
        <v>332</v>
      </c>
      <c r="E12" s="184" t="s">
        <v>86</v>
      </c>
      <c r="F12" s="184" t="s">
        <v>85</v>
      </c>
      <c r="G12" s="184"/>
      <c r="H12" s="522"/>
      <c r="I12" s="626"/>
      <c r="J12" s="592"/>
      <c r="K12" s="132"/>
      <c r="L12" s="628"/>
      <c r="M12" s="631"/>
      <c r="N12" s="581"/>
      <c r="O12" s="595"/>
      <c r="P12" s="584"/>
      <c r="Q12" s="615"/>
      <c r="R12" s="585"/>
      <c r="S12" s="158" t="s">
        <v>333</v>
      </c>
      <c r="T12" s="123" t="s">
        <v>178</v>
      </c>
      <c r="U12" s="80">
        <v>15</v>
      </c>
      <c r="V12" s="80">
        <v>15</v>
      </c>
      <c r="W12" s="80">
        <v>15</v>
      </c>
      <c r="X12" s="80">
        <v>10</v>
      </c>
      <c r="Y12" s="80">
        <v>15</v>
      </c>
      <c r="Z12" s="80">
        <v>0</v>
      </c>
      <c r="AA12" s="80">
        <v>10</v>
      </c>
      <c r="AB12" s="126">
        <f t="shared" si="0"/>
        <v>80</v>
      </c>
      <c r="AC12" s="124" t="s">
        <v>179</v>
      </c>
      <c r="AD12" s="80" t="s">
        <v>96</v>
      </c>
      <c r="AE12" s="125">
        <v>0</v>
      </c>
      <c r="AF12" s="586"/>
      <c r="AG12" s="587"/>
      <c r="AH12" s="580"/>
      <c r="AI12" s="580"/>
      <c r="AJ12" s="581"/>
      <c r="AK12" s="581"/>
      <c r="AL12" s="581"/>
      <c r="AM12" s="582"/>
      <c r="AN12" s="583"/>
      <c r="AO12" s="602"/>
      <c r="AP12" s="604"/>
      <c r="AQ12" s="127" t="s">
        <v>315</v>
      </c>
      <c r="AR12" s="128" t="s">
        <v>316</v>
      </c>
      <c r="AS12" s="133" t="s">
        <v>334</v>
      </c>
      <c r="AT12" s="129" t="s">
        <v>318</v>
      </c>
      <c r="AU12" s="133" t="s">
        <v>335</v>
      </c>
      <c r="AV12" s="204" t="s">
        <v>336</v>
      </c>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row>
    <row r="13" spans="1:277" s="137" customFormat="1" ht="110.25" customHeight="1" thickBot="1" x14ac:dyDescent="0.3">
      <c r="A13" s="607"/>
      <c r="B13" s="623"/>
      <c r="C13" s="134" t="s">
        <v>337</v>
      </c>
      <c r="D13" s="135" t="s">
        <v>85</v>
      </c>
      <c r="E13" s="136" t="s">
        <v>129</v>
      </c>
      <c r="F13" s="136" t="s">
        <v>87</v>
      </c>
      <c r="G13" s="136"/>
      <c r="H13" s="398"/>
      <c r="I13" s="627"/>
      <c r="J13" s="404"/>
      <c r="K13" s="154"/>
      <c r="L13" s="612"/>
      <c r="M13" s="632"/>
      <c r="N13" s="451"/>
      <c r="O13" s="475"/>
      <c r="P13" s="478"/>
      <c r="Q13" s="616"/>
      <c r="R13" s="483"/>
      <c r="S13" s="138" t="s">
        <v>338</v>
      </c>
      <c r="T13" s="139" t="s">
        <v>178</v>
      </c>
      <c r="U13" s="154">
        <v>15</v>
      </c>
      <c r="V13" s="154">
        <v>15</v>
      </c>
      <c r="W13" s="154">
        <v>15</v>
      </c>
      <c r="X13" s="154">
        <v>10</v>
      </c>
      <c r="Y13" s="154">
        <v>15</v>
      </c>
      <c r="Z13" s="154">
        <v>0</v>
      </c>
      <c r="AA13" s="154">
        <v>10</v>
      </c>
      <c r="AB13" s="142">
        <f t="shared" si="0"/>
        <v>80</v>
      </c>
      <c r="AC13" s="140" t="s">
        <v>179</v>
      </c>
      <c r="AD13" s="154" t="s">
        <v>96</v>
      </c>
      <c r="AE13" s="141">
        <v>0</v>
      </c>
      <c r="AF13" s="463"/>
      <c r="AG13" s="466"/>
      <c r="AH13" s="469"/>
      <c r="AI13" s="469"/>
      <c r="AJ13" s="451"/>
      <c r="AK13" s="451"/>
      <c r="AL13" s="451"/>
      <c r="AM13" s="454"/>
      <c r="AN13" s="457"/>
      <c r="AO13" s="603"/>
      <c r="AP13" s="564"/>
      <c r="AQ13" s="143" t="s">
        <v>130</v>
      </c>
      <c r="AR13" s="155" t="s">
        <v>316</v>
      </c>
      <c r="AS13" s="144" t="s">
        <v>339</v>
      </c>
      <c r="AT13" s="144" t="s">
        <v>318</v>
      </c>
      <c r="AU13" s="145" t="s">
        <v>340</v>
      </c>
      <c r="AV13" s="146" t="s">
        <v>341</v>
      </c>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147"/>
      <c r="DB13" s="147"/>
      <c r="DC13" s="147"/>
      <c r="DD13" s="147"/>
      <c r="DE13" s="147"/>
      <c r="DF13" s="147"/>
      <c r="DG13" s="147"/>
      <c r="DH13" s="147"/>
      <c r="DI13" s="147"/>
      <c r="DJ13" s="147"/>
      <c r="DK13" s="147"/>
      <c r="DL13" s="147"/>
      <c r="DM13" s="147"/>
      <c r="DN13" s="147"/>
      <c r="DO13" s="147"/>
      <c r="DP13" s="147"/>
      <c r="DQ13" s="147"/>
      <c r="DR13" s="147"/>
      <c r="DS13" s="147"/>
      <c r="DT13" s="147"/>
      <c r="DU13" s="147"/>
      <c r="DV13" s="147"/>
      <c r="DW13" s="147"/>
      <c r="DX13" s="147"/>
      <c r="DY13" s="147"/>
      <c r="DZ13" s="147"/>
      <c r="EA13" s="147"/>
      <c r="EB13" s="147"/>
      <c r="EC13" s="147"/>
      <c r="ED13" s="147"/>
      <c r="EE13" s="147"/>
      <c r="EF13" s="147"/>
      <c r="EG13" s="147"/>
      <c r="EH13" s="147"/>
      <c r="EI13" s="147"/>
      <c r="EJ13" s="147"/>
      <c r="EK13" s="147"/>
      <c r="EL13" s="147"/>
      <c r="EM13" s="147"/>
      <c r="EN13" s="147"/>
      <c r="EO13" s="147"/>
      <c r="EP13" s="147"/>
      <c r="EQ13" s="147"/>
      <c r="ER13" s="147"/>
      <c r="ES13" s="147"/>
      <c r="ET13" s="147"/>
      <c r="EU13" s="147"/>
      <c r="EV13" s="147"/>
      <c r="EW13" s="147"/>
      <c r="EX13" s="147"/>
      <c r="EY13" s="147"/>
      <c r="EZ13" s="147"/>
      <c r="FA13" s="147"/>
      <c r="FB13" s="147"/>
      <c r="FC13" s="147"/>
      <c r="FD13" s="147"/>
      <c r="FE13" s="147"/>
      <c r="FF13" s="147"/>
      <c r="FG13" s="147"/>
      <c r="FH13" s="147"/>
      <c r="FI13" s="147"/>
      <c r="FJ13" s="147"/>
      <c r="FK13" s="147"/>
      <c r="FL13" s="147"/>
      <c r="FM13" s="147"/>
      <c r="FN13" s="147"/>
      <c r="FO13" s="147"/>
      <c r="FP13" s="147"/>
      <c r="FQ13" s="147"/>
      <c r="FR13" s="147"/>
      <c r="FS13" s="147"/>
      <c r="FT13" s="147"/>
      <c r="FU13" s="147"/>
      <c r="FV13" s="147"/>
      <c r="FW13" s="147"/>
      <c r="FX13" s="147"/>
      <c r="FY13" s="147"/>
      <c r="FZ13" s="147"/>
      <c r="GA13" s="147"/>
      <c r="GB13" s="147"/>
      <c r="GC13" s="147"/>
      <c r="GD13" s="147"/>
      <c r="GE13" s="147"/>
      <c r="GF13" s="147"/>
      <c r="GG13" s="147"/>
      <c r="GH13" s="147"/>
      <c r="GI13" s="147"/>
      <c r="GJ13" s="147"/>
      <c r="GK13" s="147"/>
      <c r="GL13" s="147"/>
      <c r="GM13" s="147"/>
      <c r="GN13" s="147"/>
      <c r="GO13" s="147"/>
      <c r="GP13" s="147"/>
      <c r="GQ13" s="147"/>
      <c r="GR13" s="147"/>
      <c r="GS13" s="147"/>
      <c r="GT13" s="147"/>
      <c r="GU13" s="147"/>
      <c r="GV13" s="147"/>
      <c r="GW13" s="147"/>
      <c r="GX13" s="147"/>
      <c r="GY13" s="147"/>
      <c r="GZ13" s="147"/>
      <c r="HA13" s="147"/>
      <c r="HB13" s="147"/>
      <c r="HC13" s="147"/>
      <c r="HD13" s="147"/>
      <c r="HE13" s="147"/>
      <c r="HF13" s="147"/>
      <c r="HG13" s="147"/>
      <c r="HH13" s="147"/>
      <c r="HI13" s="147"/>
      <c r="HJ13" s="147"/>
      <c r="HK13" s="147"/>
      <c r="HL13" s="147"/>
      <c r="HM13" s="147"/>
      <c r="HN13" s="147"/>
      <c r="HO13" s="147"/>
      <c r="HP13" s="147"/>
      <c r="HQ13" s="147"/>
      <c r="HR13" s="147"/>
      <c r="HS13" s="147"/>
      <c r="HT13" s="147"/>
      <c r="HU13" s="147"/>
      <c r="HV13" s="147"/>
      <c r="HW13" s="147"/>
      <c r="HX13" s="147"/>
      <c r="HY13" s="147"/>
      <c r="HZ13" s="147"/>
      <c r="IA13" s="147"/>
      <c r="IB13" s="147"/>
      <c r="IC13" s="147"/>
      <c r="ID13" s="147"/>
      <c r="IE13" s="147"/>
      <c r="IF13" s="147"/>
      <c r="IG13" s="147"/>
      <c r="IH13" s="147"/>
      <c r="II13" s="147"/>
      <c r="IJ13" s="147"/>
      <c r="IK13" s="147"/>
      <c r="IL13" s="147"/>
      <c r="IM13" s="147"/>
      <c r="IN13" s="147"/>
      <c r="IO13" s="147"/>
      <c r="IP13" s="147"/>
      <c r="IQ13" s="147"/>
      <c r="IR13" s="147"/>
      <c r="IS13" s="147"/>
      <c r="IT13" s="147"/>
      <c r="IU13" s="147"/>
      <c r="IV13" s="147"/>
      <c r="IW13" s="147"/>
      <c r="IX13" s="147"/>
      <c r="IY13" s="147"/>
      <c r="IZ13" s="147"/>
      <c r="JA13" s="147"/>
      <c r="JB13" s="147"/>
      <c r="JC13" s="147"/>
      <c r="JD13" s="147"/>
      <c r="JE13" s="147"/>
      <c r="JF13" s="147"/>
      <c r="JG13" s="147"/>
      <c r="JH13" s="147"/>
      <c r="JI13" s="147"/>
      <c r="JJ13" s="147"/>
      <c r="JK13" s="147"/>
      <c r="JL13" s="147"/>
      <c r="JM13" s="147"/>
      <c r="JN13" s="147"/>
      <c r="JO13" s="147"/>
      <c r="JP13" s="147"/>
      <c r="JQ13" s="147"/>
    </row>
    <row r="14" spans="1:277" s="108" customFormat="1" ht="133.15" customHeight="1" x14ac:dyDescent="0.25">
      <c r="A14" s="605" t="s">
        <v>342</v>
      </c>
      <c r="B14" s="608" t="s">
        <v>343</v>
      </c>
      <c r="C14" s="148" t="s">
        <v>344</v>
      </c>
      <c r="D14" s="107" t="s">
        <v>85</v>
      </c>
      <c r="E14" s="107" t="s">
        <v>119</v>
      </c>
      <c r="F14" s="107" t="s">
        <v>307</v>
      </c>
      <c r="G14" s="107"/>
      <c r="H14" s="396" t="s">
        <v>120</v>
      </c>
      <c r="I14" s="399" t="s">
        <v>345</v>
      </c>
      <c r="J14" s="402" t="s">
        <v>346</v>
      </c>
      <c r="K14" s="200"/>
      <c r="L14" s="405" t="s">
        <v>347</v>
      </c>
      <c r="M14" s="470" t="s">
        <v>93</v>
      </c>
      <c r="N14" s="449">
        <v>2</v>
      </c>
      <c r="O14" s="473" t="s">
        <v>348</v>
      </c>
      <c r="P14" s="476" t="s">
        <v>273</v>
      </c>
      <c r="Q14" s="479">
        <v>4</v>
      </c>
      <c r="R14" s="381" t="str">
        <f>IF(N14+Q14=0," ",IF(OR(AND(N14=1,Q14=1),AND(N14=1,Q14=2),AND(N14=2,Q14=2),AND(N14=2,Q14=1),AND(N14=3,Q14=1)),"Bajo",IF(OR(AND(N14=1,Q14=3),AND(N14=2,Q14=3),AND(N14=3,Q14=2),AND(N14=4,Q14=1)),"Moderado",IF(OR(AND(N14=1,Q14=4),AND(N14=2,Q14=4),AND(N14=3,Q14=3),AND(N14=4,Q14=2),AND(N14=4,Q14=3),AND(N14=5,Q14=1),AND(N14=5,Q14=2)),"Alto",IF(OR(AND(N14=2,Q14=5),AND(N14=3,Q14=5),AND(N14=3,Q14=4),AND(N14=4,Q14=4),AND(N14=4,Q14=5),AND(N14=5,Q14=3),AND(N14=5,Q14=4),AND(N14=1,Q14=5),AND(N14=5,Q14=5)),"Extremo","")))))</f>
        <v>Alto</v>
      </c>
      <c r="S14" s="156" t="s">
        <v>349</v>
      </c>
      <c r="T14" s="110" t="s">
        <v>95</v>
      </c>
      <c r="U14" s="149">
        <v>15</v>
      </c>
      <c r="V14" s="149">
        <v>15</v>
      </c>
      <c r="W14" s="149">
        <v>15</v>
      </c>
      <c r="X14" s="149">
        <v>15</v>
      </c>
      <c r="Y14" s="149">
        <v>15</v>
      </c>
      <c r="Z14" s="149">
        <v>0</v>
      </c>
      <c r="AA14" s="149">
        <v>10</v>
      </c>
      <c r="AB14" s="113">
        <f t="shared" si="0"/>
        <v>85</v>
      </c>
      <c r="AC14" s="111" t="s">
        <v>179</v>
      </c>
      <c r="AD14" s="149" t="s">
        <v>96</v>
      </c>
      <c r="AE14" s="112">
        <v>0</v>
      </c>
      <c r="AF14" s="426">
        <f>AVERAGE(AE14:AE17)</f>
        <v>0</v>
      </c>
      <c r="AG14" s="387" t="s">
        <v>179</v>
      </c>
      <c r="AH14" s="364" t="s">
        <v>313</v>
      </c>
      <c r="AI14" s="364" t="s">
        <v>313</v>
      </c>
      <c r="AJ14" s="449" t="s">
        <v>93</v>
      </c>
      <c r="AK14" s="367">
        <v>2</v>
      </c>
      <c r="AL14" s="367" t="s">
        <v>273</v>
      </c>
      <c r="AM14" s="370">
        <v>4</v>
      </c>
      <c r="AN14" s="373" t="str">
        <f>IF(AK14+AM14=0," ",IF(OR(AND(AK14=1,AM14=1),AND(AK14=1,AM14=2),AND(AK14=2,AM14=2),AND(AK14=2,AM14=1),AND(AK14=3,AM14=1)),"Bajo",IF(OR(AND(AK14=1,AM14=3),AND(AK14=2,AM14=3),AND(AK14=3,AM14=2),AND(AK14=4,AM14=1)),"Moderado",IF(OR(AND(AK14=1,AM14=4),AND(AK14=2,AM14=4),AND(AK14=3,AM14=3),AND(AK14=4,AM14=2),AND(AK14=4,AM14=3),AND(AK14=5,AM14=1),AND(AK14=5,AM14=2)),"Alto",IF(OR(AND(AK14=2,AM14=5),AND(AK14=1,AM14=5),AND(AK14=3,AM14=5),AND(AK14=3,AM14=4),AND(AK14=4,AM14=4),AND(AK14=4,AM14=5),AND(AK14=5,AM14=3),AND(AK14=5,AM14=4),AND(AK14=5,AM14=5)),"Extremo","")))))</f>
        <v>Alto</v>
      </c>
      <c r="AO14" s="588" t="s">
        <v>350</v>
      </c>
      <c r="AP14" s="562" t="s">
        <v>102</v>
      </c>
      <c r="AQ14" s="150" t="s">
        <v>315</v>
      </c>
      <c r="AR14" s="115" t="s">
        <v>316</v>
      </c>
      <c r="AS14" s="151" t="s">
        <v>351</v>
      </c>
      <c r="AT14" s="151" t="s">
        <v>352</v>
      </c>
      <c r="AU14" s="151" t="s">
        <v>353</v>
      </c>
      <c r="AV14" s="118" t="s">
        <v>354</v>
      </c>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row>
    <row r="15" spans="1:277" s="80" customFormat="1" ht="64.150000000000006" customHeight="1" x14ac:dyDescent="0.25">
      <c r="A15" s="606"/>
      <c r="B15" s="609"/>
      <c r="C15" s="152" t="s">
        <v>355</v>
      </c>
      <c r="D15" s="122" t="s">
        <v>85</v>
      </c>
      <c r="E15" s="122" t="s">
        <v>119</v>
      </c>
      <c r="F15" s="122" t="s">
        <v>290</v>
      </c>
      <c r="G15" s="122"/>
      <c r="H15" s="397"/>
      <c r="I15" s="400"/>
      <c r="J15" s="403"/>
      <c r="K15" s="132"/>
      <c r="L15" s="611"/>
      <c r="M15" s="471"/>
      <c r="N15" s="450"/>
      <c r="O15" s="474"/>
      <c r="P15" s="477"/>
      <c r="Q15" s="279"/>
      <c r="R15" s="382"/>
      <c r="S15" s="158" t="s">
        <v>356</v>
      </c>
      <c r="T15" s="123" t="s">
        <v>95</v>
      </c>
      <c r="U15" s="80">
        <v>15</v>
      </c>
      <c r="V15" s="80">
        <v>15</v>
      </c>
      <c r="W15" s="80">
        <v>15</v>
      </c>
      <c r="X15" s="80">
        <v>15</v>
      </c>
      <c r="Y15" s="80">
        <v>15</v>
      </c>
      <c r="Z15" s="80">
        <v>0</v>
      </c>
      <c r="AA15" s="80">
        <v>10</v>
      </c>
      <c r="AB15" s="126">
        <f>SUM(U15:AA15)</f>
        <v>85</v>
      </c>
      <c r="AC15" s="124" t="s">
        <v>179</v>
      </c>
      <c r="AD15" s="80" t="s">
        <v>96</v>
      </c>
      <c r="AE15" s="125">
        <v>0</v>
      </c>
      <c r="AF15" s="427"/>
      <c r="AG15" s="388"/>
      <c r="AH15" s="365"/>
      <c r="AI15" s="365"/>
      <c r="AJ15" s="368"/>
      <c r="AK15" s="368"/>
      <c r="AL15" s="368"/>
      <c r="AM15" s="371"/>
      <c r="AN15" s="374"/>
      <c r="AO15" s="598"/>
      <c r="AP15" s="563"/>
      <c r="AQ15" s="153" t="s">
        <v>315</v>
      </c>
      <c r="AR15" s="128" t="s">
        <v>316</v>
      </c>
      <c r="AS15" s="209" t="s">
        <v>357</v>
      </c>
      <c r="AT15" s="209" t="s">
        <v>352</v>
      </c>
      <c r="AU15" s="209" t="s">
        <v>358</v>
      </c>
      <c r="AV15" s="130" t="s">
        <v>359</v>
      </c>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row>
    <row r="16" spans="1:277" s="80" customFormat="1" ht="86.45" customHeight="1" x14ac:dyDescent="0.25">
      <c r="A16" s="606"/>
      <c r="B16" s="609"/>
      <c r="C16" s="152" t="s">
        <v>360</v>
      </c>
      <c r="D16" s="122" t="s">
        <v>85</v>
      </c>
      <c r="E16" s="122" t="s">
        <v>129</v>
      </c>
      <c r="F16" s="122" t="s">
        <v>307</v>
      </c>
      <c r="G16" s="122"/>
      <c r="H16" s="397"/>
      <c r="I16" s="400"/>
      <c r="J16" s="403"/>
      <c r="K16" s="132"/>
      <c r="L16" s="611"/>
      <c r="M16" s="471"/>
      <c r="N16" s="450"/>
      <c r="O16" s="474"/>
      <c r="P16" s="477"/>
      <c r="Q16" s="279"/>
      <c r="R16" s="382"/>
      <c r="S16" s="158" t="s">
        <v>361</v>
      </c>
      <c r="T16" s="123" t="s">
        <v>95</v>
      </c>
      <c r="U16" s="80">
        <v>15</v>
      </c>
      <c r="V16" s="80">
        <v>15</v>
      </c>
      <c r="W16" s="80">
        <v>15</v>
      </c>
      <c r="X16" s="80">
        <v>15</v>
      </c>
      <c r="Y16" s="80">
        <v>15</v>
      </c>
      <c r="Z16" s="80">
        <v>0</v>
      </c>
      <c r="AA16" s="80">
        <v>10</v>
      </c>
      <c r="AB16" s="126">
        <f t="shared" si="0"/>
        <v>85</v>
      </c>
      <c r="AC16" s="124" t="s">
        <v>179</v>
      </c>
      <c r="AD16" s="80" t="s">
        <v>96</v>
      </c>
      <c r="AE16" s="125">
        <v>0</v>
      </c>
      <c r="AF16" s="427"/>
      <c r="AG16" s="388"/>
      <c r="AH16" s="365"/>
      <c r="AI16" s="365"/>
      <c r="AJ16" s="368"/>
      <c r="AK16" s="368"/>
      <c r="AL16" s="368"/>
      <c r="AM16" s="371"/>
      <c r="AN16" s="374"/>
      <c r="AO16" s="598"/>
      <c r="AP16" s="563"/>
      <c r="AQ16" s="422" t="s">
        <v>315</v>
      </c>
      <c r="AR16" s="424" t="s">
        <v>316</v>
      </c>
      <c r="AS16" s="414" t="s">
        <v>362</v>
      </c>
      <c r="AT16" s="414" t="s">
        <v>352</v>
      </c>
      <c r="AU16" s="414" t="s">
        <v>363</v>
      </c>
      <c r="AV16" s="448" t="s">
        <v>364</v>
      </c>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row>
    <row r="17" spans="1:277" s="137" customFormat="1" ht="71.45" customHeight="1" thickBot="1" x14ac:dyDescent="0.3">
      <c r="A17" s="607"/>
      <c r="B17" s="610"/>
      <c r="C17" s="136" t="s">
        <v>365</v>
      </c>
      <c r="D17" s="136" t="s">
        <v>85</v>
      </c>
      <c r="E17" s="136" t="s">
        <v>366</v>
      </c>
      <c r="F17" s="136" t="s">
        <v>367</v>
      </c>
      <c r="G17" s="167" t="s">
        <v>368</v>
      </c>
      <c r="H17" s="398"/>
      <c r="I17" s="401"/>
      <c r="J17" s="404"/>
      <c r="K17" s="154"/>
      <c r="L17" s="612"/>
      <c r="M17" s="472"/>
      <c r="N17" s="451"/>
      <c r="O17" s="475"/>
      <c r="P17" s="478"/>
      <c r="Q17" s="480"/>
      <c r="R17" s="383"/>
      <c r="S17" s="167" t="s">
        <v>369</v>
      </c>
      <c r="T17" s="139" t="s">
        <v>95</v>
      </c>
      <c r="U17" s="154">
        <v>15</v>
      </c>
      <c r="V17" s="154">
        <v>15</v>
      </c>
      <c r="W17" s="154">
        <v>15</v>
      </c>
      <c r="X17" s="154">
        <v>15</v>
      </c>
      <c r="Y17" s="154">
        <v>15</v>
      </c>
      <c r="Z17" s="154">
        <v>0</v>
      </c>
      <c r="AA17" s="154">
        <v>10</v>
      </c>
      <c r="AB17" s="142">
        <f t="shared" si="0"/>
        <v>85</v>
      </c>
      <c r="AC17" s="140" t="s">
        <v>179</v>
      </c>
      <c r="AD17" s="154" t="s">
        <v>96</v>
      </c>
      <c r="AE17" s="141">
        <v>0</v>
      </c>
      <c r="AF17" s="428"/>
      <c r="AG17" s="429"/>
      <c r="AH17" s="366"/>
      <c r="AI17" s="366"/>
      <c r="AJ17" s="369"/>
      <c r="AK17" s="369"/>
      <c r="AL17" s="369"/>
      <c r="AM17" s="372"/>
      <c r="AN17" s="375"/>
      <c r="AO17" s="589"/>
      <c r="AP17" s="564"/>
      <c r="AQ17" s="423"/>
      <c r="AR17" s="425"/>
      <c r="AS17" s="415"/>
      <c r="AT17" s="415"/>
      <c r="AU17" s="415"/>
      <c r="AV17" s="430"/>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147"/>
      <c r="DB17" s="147"/>
      <c r="DC17" s="147"/>
      <c r="DD17" s="147"/>
      <c r="DE17" s="147"/>
      <c r="DF17" s="147"/>
      <c r="DG17" s="147"/>
      <c r="DH17" s="147"/>
      <c r="DI17" s="147"/>
      <c r="DJ17" s="147"/>
      <c r="DK17" s="147"/>
      <c r="DL17" s="147"/>
      <c r="DM17" s="147"/>
      <c r="DN17" s="147"/>
      <c r="DO17" s="147"/>
      <c r="DP17" s="147"/>
      <c r="DQ17" s="147"/>
      <c r="DR17" s="147"/>
      <c r="DS17" s="147"/>
      <c r="DT17" s="147"/>
      <c r="DU17" s="147"/>
      <c r="DV17" s="147"/>
      <c r="DW17" s="147"/>
      <c r="DX17" s="147"/>
      <c r="DY17" s="147"/>
      <c r="DZ17" s="147"/>
      <c r="EA17" s="147"/>
      <c r="EB17" s="147"/>
      <c r="EC17" s="147"/>
      <c r="ED17" s="147"/>
      <c r="EE17" s="147"/>
      <c r="EF17" s="147"/>
      <c r="EG17" s="147"/>
      <c r="EH17" s="147"/>
      <c r="EI17" s="147"/>
      <c r="EJ17" s="147"/>
      <c r="EK17" s="147"/>
      <c r="EL17" s="147"/>
      <c r="EM17" s="147"/>
      <c r="EN17" s="147"/>
      <c r="EO17" s="147"/>
      <c r="EP17" s="147"/>
      <c r="EQ17" s="147"/>
      <c r="ER17" s="147"/>
      <c r="ES17" s="147"/>
      <c r="ET17" s="147"/>
      <c r="EU17" s="147"/>
      <c r="EV17" s="147"/>
      <c r="EW17" s="147"/>
      <c r="EX17" s="147"/>
      <c r="EY17" s="147"/>
      <c r="EZ17" s="147"/>
      <c r="FA17" s="147"/>
      <c r="FB17" s="147"/>
      <c r="FC17" s="147"/>
      <c r="FD17" s="147"/>
      <c r="FE17" s="147"/>
      <c r="FF17" s="147"/>
      <c r="FG17" s="147"/>
      <c r="FH17" s="147"/>
      <c r="FI17" s="147"/>
      <c r="FJ17" s="147"/>
      <c r="FK17" s="147"/>
      <c r="FL17" s="147"/>
      <c r="FM17" s="147"/>
      <c r="FN17" s="147"/>
      <c r="FO17" s="147"/>
      <c r="FP17" s="147"/>
      <c r="FQ17" s="147"/>
      <c r="FR17" s="147"/>
      <c r="FS17" s="147"/>
      <c r="FT17" s="147"/>
      <c r="FU17" s="147"/>
      <c r="FV17" s="147"/>
      <c r="FW17" s="147"/>
      <c r="FX17" s="147"/>
      <c r="FY17" s="147"/>
      <c r="FZ17" s="147"/>
      <c r="GA17" s="147"/>
      <c r="GB17" s="147"/>
      <c r="GC17" s="147"/>
      <c r="GD17" s="147"/>
      <c r="GE17" s="147"/>
      <c r="GF17" s="147"/>
      <c r="GG17" s="147"/>
      <c r="GH17" s="147"/>
      <c r="GI17" s="147"/>
      <c r="GJ17" s="147"/>
      <c r="GK17" s="147"/>
      <c r="GL17" s="147"/>
      <c r="GM17" s="147"/>
      <c r="GN17" s="147"/>
      <c r="GO17" s="147"/>
      <c r="GP17" s="147"/>
      <c r="GQ17" s="147"/>
      <c r="GR17" s="147"/>
      <c r="GS17" s="147"/>
      <c r="GT17" s="147"/>
      <c r="GU17" s="147"/>
      <c r="GV17" s="147"/>
      <c r="GW17" s="147"/>
      <c r="GX17" s="147"/>
      <c r="GY17" s="147"/>
      <c r="GZ17" s="147"/>
      <c r="HA17" s="147"/>
      <c r="HB17" s="147"/>
      <c r="HC17" s="147"/>
      <c r="HD17" s="147"/>
      <c r="HE17" s="147"/>
      <c r="HF17" s="147"/>
      <c r="HG17" s="147"/>
      <c r="HH17" s="147"/>
      <c r="HI17" s="147"/>
      <c r="HJ17" s="147"/>
      <c r="HK17" s="147"/>
      <c r="HL17" s="147"/>
      <c r="HM17" s="147"/>
      <c r="HN17" s="147"/>
      <c r="HO17" s="147"/>
      <c r="HP17" s="147"/>
      <c r="HQ17" s="147"/>
      <c r="HR17" s="147"/>
      <c r="HS17" s="147"/>
      <c r="HT17" s="147"/>
      <c r="HU17" s="147"/>
      <c r="HV17" s="147"/>
      <c r="HW17" s="147"/>
      <c r="HX17" s="147"/>
      <c r="HY17" s="147"/>
      <c r="HZ17" s="147"/>
      <c r="IA17" s="147"/>
      <c r="IB17" s="147"/>
      <c r="IC17" s="147"/>
      <c r="ID17" s="147"/>
      <c r="IE17" s="147"/>
      <c r="IF17" s="147"/>
      <c r="IG17" s="147"/>
      <c r="IH17" s="147"/>
      <c r="II17" s="147"/>
      <c r="IJ17" s="147"/>
      <c r="IK17" s="147"/>
      <c r="IL17" s="147"/>
      <c r="IM17" s="147"/>
      <c r="IN17" s="147"/>
      <c r="IO17" s="147"/>
      <c r="IP17" s="147"/>
      <c r="IQ17" s="147"/>
      <c r="IR17" s="147"/>
      <c r="IS17" s="147"/>
      <c r="IT17" s="147"/>
      <c r="IU17" s="147"/>
      <c r="IV17" s="147"/>
      <c r="IW17" s="147"/>
      <c r="IX17" s="147"/>
      <c r="IY17" s="147"/>
      <c r="IZ17" s="147"/>
      <c r="JA17" s="147"/>
      <c r="JB17" s="147"/>
      <c r="JC17" s="147"/>
      <c r="JD17" s="147"/>
      <c r="JE17" s="147"/>
      <c r="JF17" s="147"/>
      <c r="JG17" s="147"/>
      <c r="JH17" s="147"/>
      <c r="JI17" s="147"/>
      <c r="JJ17" s="147"/>
      <c r="JK17" s="147"/>
      <c r="JL17" s="147"/>
      <c r="JM17" s="147"/>
      <c r="JN17" s="147"/>
      <c r="JO17" s="147"/>
      <c r="JP17" s="147"/>
      <c r="JQ17" s="147"/>
    </row>
    <row r="18" spans="1:277" s="108" customFormat="1" ht="25.5" x14ac:dyDescent="0.25">
      <c r="A18" s="577" t="s">
        <v>370</v>
      </c>
      <c r="B18" s="569" t="s">
        <v>371</v>
      </c>
      <c r="C18" s="157" t="s">
        <v>372</v>
      </c>
      <c r="D18" s="107" t="s">
        <v>267</v>
      </c>
      <c r="E18" s="107" t="s">
        <v>85</v>
      </c>
      <c r="F18" s="107" t="s">
        <v>85</v>
      </c>
      <c r="G18" s="107"/>
      <c r="H18" s="596" t="s">
        <v>139</v>
      </c>
      <c r="I18" s="440" t="s">
        <v>373</v>
      </c>
      <c r="J18" s="402" t="s">
        <v>346</v>
      </c>
      <c r="K18" s="200"/>
      <c r="L18" s="405" t="s">
        <v>374</v>
      </c>
      <c r="M18" s="499" t="s">
        <v>375</v>
      </c>
      <c r="N18" s="440">
        <v>4</v>
      </c>
      <c r="O18" s="440" t="s">
        <v>376</v>
      </c>
      <c r="P18" s="440" t="s">
        <v>273</v>
      </c>
      <c r="Q18" s="440">
        <v>4</v>
      </c>
      <c r="R18" s="381" t="str">
        <f>IF(N18+Q18=0," ",IF(OR(AND(N18=1,Q18=1),AND(N18=1,Q18=2),AND(N18=2,Q18=2),AND(N18=2,Q18=1),AND(N18=3,Q18=1)),"Bajo",IF(OR(AND(N18=1,Q18=3),AND(N18=2,Q18=3),AND(N18=3,Q18=2),AND(N18=4,Q18=1)),"Moderado",IF(OR(AND(N18=1,Q18=4),AND(N18=2,Q18=4),AND(N18=3,Q18=3),AND(N18=4,Q18=2),AND(N18=4,Q18=3),AND(N18=5,Q18=1),AND(N18=5,Q18=2)),"Alto",IF(OR(AND(N18=2,Q18=5),AND(N18=3,Q18=5),AND(N18=3,Q18=4),AND(N18=4,Q18=4),AND(N18=4,Q18=5),AND(N18=5,Q18=3),AND(N18=5,Q18=4),AND(N18=1,Q18=5),AND(N18=5,Q18=5)),"Extremo","")))))</f>
        <v>Extremo</v>
      </c>
      <c r="S18" s="156" t="s">
        <v>377</v>
      </c>
      <c r="T18" s="110" t="s">
        <v>178</v>
      </c>
      <c r="U18" s="149">
        <v>15</v>
      </c>
      <c r="V18" s="149">
        <v>15</v>
      </c>
      <c r="W18" s="149">
        <v>15</v>
      </c>
      <c r="X18" s="149">
        <v>10</v>
      </c>
      <c r="Y18" s="149">
        <v>15</v>
      </c>
      <c r="Z18" s="149">
        <v>0</v>
      </c>
      <c r="AA18" s="149">
        <v>10</v>
      </c>
      <c r="AB18" s="113">
        <f t="shared" si="0"/>
        <v>80</v>
      </c>
      <c r="AC18" s="111" t="s">
        <v>179</v>
      </c>
      <c r="AD18" s="149" t="s">
        <v>96</v>
      </c>
      <c r="AE18" s="112">
        <v>0</v>
      </c>
      <c r="AF18" s="499">
        <f>AVERAGE(AE18:AE20)</f>
        <v>0</v>
      </c>
      <c r="AG18" s="440" t="s">
        <v>179</v>
      </c>
      <c r="AH18" s="440" t="s">
        <v>313</v>
      </c>
      <c r="AI18" s="440" t="s">
        <v>313</v>
      </c>
      <c r="AJ18" s="440" t="s">
        <v>375</v>
      </c>
      <c r="AK18" s="440">
        <v>4</v>
      </c>
      <c r="AL18" s="440" t="s">
        <v>273</v>
      </c>
      <c r="AM18" s="507">
        <v>4</v>
      </c>
      <c r="AN18" s="373" t="str">
        <f>IF(AK18+AM18=0," ",IF(OR(AND(AK18=1,AM18=1),AND(AK18=1,AM18=2),AND(AK18=2,AM18=2),AND(AK18=2,AM18=1),AND(AK18=3,AM18=1)),"Bajo",IF(OR(AND(AK18=1,AM18=3),AND(AK18=2,AM18=3),AND(AK18=3,AM18=2),AND(AK18=4,AM18=1)),"Moderado",IF(OR(AND(AK18=1,AM18=4),AND(AK18=2,AM18=4),AND(AK18=3,AM18=3),AND(AK18=4,AM18=2),AND(AK18=4,AM18=3),AND(AK18=5,AM18=1),AND(AK18=5,AM18=2)),"Alto",IF(OR(AND(AK18=2,AM18=5),AND(AK18=1,AM18=5),AND(AK18=3,AM18=5),AND(AK18=3,AM18=4),AND(AK18=4,AM18=4),AND(AK18=4,AM18=5),AND(AK18=5,AM18=3),AND(AK18=5,AM18=4),AND(AK18=5,AM18=5)),"Extremo","")))))</f>
        <v>Extremo</v>
      </c>
      <c r="AO18" s="559" t="s">
        <v>378</v>
      </c>
      <c r="AP18" s="361" t="s">
        <v>102</v>
      </c>
      <c r="AQ18" s="150" t="s">
        <v>315</v>
      </c>
      <c r="AR18" s="115" t="s">
        <v>316</v>
      </c>
      <c r="AS18" s="151" t="s">
        <v>379</v>
      </c>
      <c r="AT18" s="151" t="s">
        <v>380</v>
      </c>
      <c r="AU18" s="151" t="s">
        <v>381</v>
      </c>
      <c r="AV18" s="118" t="s">
        <v>382</v>
      </c>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119"/>
      <c r="DB18" s="119"/>
      <c r="DC18" s="119"/>
      <c r="DD18" s="119"/>
      <c r="DE18" s="119"/>
      <c r="DF18" s="119"/>
      <c r="DG18" s="119"/>
      <c r="DH18" s="119"/>
      <c r="DI18" s="119"/>
      <c r="DJ18" s="119"/>
      <c r="DK18" s="119"/>
      <c r="DL18" s="119"/>
      <c r="DM18" s="119"/>
      <c r="DN18" s="119"/>
      <c r="DO18" s="119"/>
      <c r="DP18" s="119"/>
      <c r="DQ18" s="119"/>
      <c r="DR18" s="119"/>
      <c r="DS18" s="119"/>
      <c r="DT18" s="119"/>
      <c r="DU18" s="119"/>
      <c r="DV18" s="119"/>
      <c r="DW18" s="119"/>
      <c r="DX18" s="119"/>
      <c r="DY18" s="119"/>
      <c r="DZ18" s="119"/>
      <c r="EA18" s="119"/>
      <c r="EB18" s="119"/>
      <c r="EC18" s="119"/>
      <c r="ED18" s="119"/>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19"/>
      <c r="IP18" s="119"/>
      <c r="IQ18" s="119"/>
      <c r="IR18" s="119"/>
      <c r="IS18" s="119"/>
      <c r="IT18" s="119"/>
      <c r="IU18" s="119"/>
      <c r="IV18" s="119"/>
      <c r="IW18" s="119"/>
      <c r="IX18" s="119"/>
      <c r="IY18" s="119"/>
      <c r="IZ18" s="119"/>
      <c r="JA18" s="119"/>
      <c r="JB18" s="119"/>
      <c r="JC18" s="119"/>
      <c r="JD18" s="119"/>
      <c r="JE18" s="119"/>
      <c r="JF18" s="119"/>
      <c r="JG18" s="119"/>
      <c r="JH18" s="119"/>
      <c r="JI18" s="119"/>
      <c r="JJ18" s="119"/>
      <c r="JK18" s="119"/>
      <c r="JL18" s="119"/>
      <c r="JM18" s="119"/>
      <c r="JN18" s="119"/>
      <c r="JO18" s="119"/>
      <c r="JP18" s="119"/>
      <c r="JQ18" s="119"/>
    </row>
    <row r="19" spans="1:277" s="80" customFormat="1" ht="38.25" x14ac:dyDescent="0.25">
      <c r="A19" s="578"/>
      <c r="B19" s="570"/>
      <c r="C19" s="152" t="s">
        <v>384</v>
      </c>
      <c r="D19" s="122" t="s">
        <v>284</v>
      </c>
      <c r="E19" s="122" t="s">
        <v>85</v>
      </c>
      <c r="F19" s="122" t="s">
        <v>85</v>
      </c>
      <c r="G19" s="122"/>
      <c r="H19" s="599"/>
      <c r="I19" s="441"/>
      <c r="J19" s="403"/>
      <c r="K19" s="132"/>
      <c r="L19" s="406"/>
      <c r="M19" s="500"/>
      <c r="N19" s="441"/>
      <c r="O19" s="441"/>
      <c r="P19" s="441"/>
      <c r="Q19" s="441"/>
      <c r="R19" s="382"/>
      <c r="S19" s="158" t="s">
        <v>385</v>
      </c>
      <c r="T19" s="123" t="s">
        <v>178</v>
      </c>
      <c r="U19" s="80">
        <v>15</v>
      </c>
      <c r="V19" s="80">
        <v>15</v>
      </c>
      <c r="W19" s="80">
        <v>15</v>
      </c>
      <c r="X19" s="80">
        <v>10</v>
      </c>
      <c r="Y19" s="80">
        <v>15</v>
      </c>
      <c r="Z19" s="80">
        <v>0</v>
      </c>
      <c r="AA19" s="80">
        <v>10</v>
      </c>
      <c r="AB19" s="126">
        <f t="shared" si="0"/>
        <v>80</v>
      </c>
      <c r="AC19" s="124" t="s">
        <v>179</v>
      </c>
      <c r="AD19" s="80" t="s">
        <v>96</v>
      </c>
      <c r="AE19" s="125">
        <v>0</v>
      </c>
      <c r="AF19" s="500"/>
      <c r="AG19" s="441"/>
      <c r="AH19" s="441"/>
      <c r="AI19" s="441"/>
      <c r="AJ19" s="441"/>
      <c r="AK19" s="441"/>
      <c r="AL19" s="441"/>
      <c r="AM19" s="494"/>
      <c r="AN19" s="374"/>
      <c r="AO19" s="560"/>
      <c r="AP19" s="362"/>
      <c r="AQ19" s="153" t="s">
        <v>315</v>
      </c>
      <c r="AR19" s="128" t="s">
        <v>316</v>
      </c>
      <c r="AS19" s="209" t="s">
        <v>386</v>
      </c>
      <c r="AT19" s="209" t="s">
        <v>380</v>
      </c>
      <c r="AU19" s="209" t="s">
        <v>387</v>
      </c>
      <c r="AV19" s="130" t="s">
        <v>388</v>
      </c>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row>
    <row r="20" spans="1:277" s="132" customFormat="1" ht="26.25" thickBot="1" x14ac:dyDescent="0.3">
      <c r="A20" s="578"/>
      <c r="B20" s="570"/>
      <c r="C20" s="183" t="s">
        <v>389</v>
      </c>
      <c r="D20" s="184" t="s">
        <v>284</v>
      </c>
      <c r="E20" s="184" t="s">
        <v>85</v>
      </c>
      <c r="F20" s="184" t="s">
        <v>85</v>
      </c>
      <c r="G20" s="184"/>
      <c r="H20" s="597"/>
      <c r="I20" s="421"/>
      <c r="J20" s="403"/>
      <c r="L20" s="406"/>
      <c r="M20" s="501"/>
      <c r="N20" s="421"/>
      <c r="O20" s="421"/>
      <c r="P20" s="421"/>
      <c r="Q20" s="421"/>
      <c r="R20" s="383"/>
      <c r="S20" s="166" t="s">
        <v>390</v>
      </c>
      <c r="T20" s="185" t="s">
        <v>178</v>
      </c>
      <c r="U20" s="132">
        <v>15</v>
      </c>
      <c r="V20" s="132">
        <v>15</v>
      </c>
      <c r="W20" s="132">
        <v>15</v>
      </c>
      <c r="X20" s="132">
        <v>10</v>
      </c>
      <c r="Y20" s="132">
        <v>15</v>
      </c>
      <c r="Z20" s="132">
        <v>0</v>
      </c>
      <c r="AA20" s="132">
        <v>10</v>
      </c>
      <c r="AB20" s="159">
        <f t="shared" si="0"/>
        <v>80</v>
      </c>
      <c r="AC20" s="160" t="s">
        <v>179</v>
      </c>
      <c r="AD20" s="132" t="s">
        <v>96</v>
      </c>
      <c r="AE20" s="161">
        <v>0</v>
      </c>
      <c r="AF20" s="501"/>
      <c r="AG20" s="421"/>
      <c r="AH20" s="421"/>
      <c r="AI20" s="421"/>
      <c r="AJ20" s="421"/>
      <c r="AK20" s="421"/>
      <c r="AL20" s="421"/>
      <c r="AM20" s="495"/>
      <c r="AN20" s="375"/>
      <c r="AO20" s="560"/>
      <c r="AP20" s="362"/>
      <c r="AQ20" s="162" t="s">
        <v>315</v>
      </c>
      <c r="AR20" s="163" t="s">
        <v>316</v>
      </c>
      <c r="AS20" s="164" t="s">
        <v>391</v>
      </c>
      <c r="AT20" s="164" t="s">
        <v>380</v>
      </c>
      <c r="AU20" s="164" t="s">
        <v>392</v>
      </c>
      <c r="AV20" s="204" t="s">
        <v>393</v>
      </c>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row>
    <row r="21" spans="1:277" s="108" customFormat="1" ht="63.75" x14ac:dyDescent="0.25">
      <c r="A21" s="578"/>
      <c r="B21" s="570"/>
      <c r="C21" s="157" t="s">
        <v>394</v>
      </c>
      <c r="D21" s="165" t="s">
        <v>395</v>
      </c>
      <c r="E21" s="165" t="s">
        <v>85</v>
      </c>
      <c r="F21" s="165" t="s">
        <v>85</v>
      </c>
      <c r="G21" s="107"/>
      <c r="H21" s="596" t="s">
        <v>157</v>
      </c>
      <c r="I21" s="440" t="s">
        <v>396</v>
      </c>
      <c r="J21" s="403"/>
      <c r="K21" s="200"/>
      <c r="L21" s="406"/>
      <c r="M21" s="499" t="s">
        <v>375</v>
      </c>
      <c r="N21" s="440">
        <v>4</v>
      </c>
      <c r="O21" s="440" t="s">
        <v>376</v>
      </c>
      <c r="P21" s="440" t="s">
        <v>273</v>
      </c>
      <c r="Q21" s="440">
        <v>4</v>
      </c>
      <c r="R21" s="381" t="str">
        <f>IF(N21+Q21=0," ",IF(OR(AND(N21=1,Q21=1),AND(N21=1,Q21=2),AND(N21=2,Q21=2),AND(N21=2,Q21=1),AND(N21=3,Q21=1)),"Bajo",IF(OR(AND(N21=1,Q21=3),AND(N21=2,Q21=3),AND(N21=3,Q21=2),AND(N21=4,Q21=1)),"Moderado",IF(OR(AND(N21=1,Q21=4),AND(N21=2,Q21=4),AND(N21=3,Q21=3),AND(N21=4,Q21=2),AND(N21=4,Q21=3),AND(N21=5,Q21=1),AND(N21=5,Q21=2)),"Alto",IF(OR(AND(N21=2,Q21=5),AND(N21=3,Q21=5),AND(N21=3,Q21=4),AND(N21=4,Q21=4),AND(N21=4,Q21=5),AND(N21=5,Q21=3),AND(N21=5,Q21=4),AND(N21=1,Q21=5),AND(N21=5,Q21=5)),"Extremo","")))))</f>
        <v>Extremo</v>
      </c>
      <c r="S21" s="156" t="s">
        <v>397</v>
      </c>
      <c r="T21" s="110" t="s">
        <v>178</v>
      </c>
      <c r="U21" s="149">
        <v>15</v>
      </c>
      <c r="V21" s="149">
        <v>15</v>
      </c>
      <c r="W21" s="149">
        <v>15</v>
      </c>
      <c r="X21" s="149">
        <v>10</v>
      </c>
      <c r="Y21" s="149">
        <v>15</v>
      </c>
      <c r="Z21" s="149">
        <v>0</v>
      </c>
      <c r="AA21" s="149">
        <v>10</v>
      </c>
      <c r="AB21" s="113">
        <v>80</v>
      </c>
      <c r="AC21" s="111" t="s">
        <v>179</v>
      </c>
      <c r="AD21" s="149" t="s">
        <v>96</v>
      </c>
      <c r="AE21" s="112">
        <v>0</v>
      </c>
      <c r="AF21" s="499">
        <f>AVERAGE(AE21:AE23)</f>
        <v>0</v>
      </c>
      <c r="AG21" s="440" t="s">
        <v>179</v>
      </c>
      <c r="AH21" s="440" t="s">
        <v>313</v>
      </c>
      <c r="AI21" s="440" t="s">
        <v>313</v>
      </c>
      <c r="AJ21" s="440" t="s">
        <v>375</v>
      </c>
      <c r="AK21" s="440">
        <v>4</v>
      </c>
      <c r="AL21" s="440" t="s">
        <v>273</v>
      </c>
      <c r="AM21" s="507">
        <v>4</v>
      </c>
      <c r="AN21" s="373" t="str">
        <f>IF(AK21+AM21=0," ",IF(OR(AND(AK21=1,AM21=1),AND(AK21=1,AM21=2),AND(AK21=2,AM21=2),AND(AK21=2,AM21=1),AND(AK21=3,AM21=1)),"Bajo",IF(OR(AND(AK21=1,AM21=3),AND(AK21=2,AM21=3),AND(AK21=3,AM21=2),AND(AK21=4,AM21=1)),"Moderado",IF(OR(AND(AK21=1,AM21=4),AND(AK21=2,AM21=4),AND(AK21=3,AM21=3),AND(AK21=4,AM21=2),AND(AK21=4,AM21=3),AND(AK21=5,AM21=1),AND(AK21=5,AM21=2)),"Alto",IF(OR(AND(AK21=2,AM21=5),AND(AK21=1,AM21=5),AND(AK21=3,AM21=5),AND(AK21=3,AM21=4),AND(AK21=4,AM21=4),AND(AK21=4,AM21=5),AND(AK21=5,AM21=3),AND(AK21=5,AM21=4),AND(AK21=5,AM21=5)),"Extremo","")))))</f>
        <v>Extremo</v>
      </c>
      <c r="AO21" s="560"/>
      <c r="AP21" s="362"/>
      <c r="AQ21" s="150" t="s">
        <v>315</v>
      </c>
      <c r="AR21" s="115" t="s">
        <v>316</v>
      </c>
      <c r="AS21" s="151" t="s">
        <v>398</v>
      </c>
      <c r="AT21" s="151" t="s">
        <v>380</v>
      </c>
      <c r="AU21" s="151" t="s">
        <v>387</v>
      </c>
      <c r="AV21" s="118" t="s">
        <v>359</v>
      </c>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119"/>
      <c r="DB21" s="119"/>
      <c r="DC21" s="119"/>
      <c r="DD21" s="119"/>
      <c r="DE21" s="119"/>
      <c r="DF21" s="119"/>
      <c r="DG21" s="119"/>
      <c r="DH21" s="119"/>
      <c r="DI21" s="119"/>
      <c r="DJ21" s="119"/>
      <c r="DK21" s="119"/>
      <c r="DL21" s="119"/>
      <c r="DM21" s="119"/>
      <c r="DN21" s="119"/>
      <c r="DO21" s="119"/>
      <c r="DP21" s="119"/>
      <c r="DQ21" s="119"/>
      <c r="DR21" s="119"/>
      <c r="DS21" s="119"/>
      <c r="DT21" s="119"/>
      <c r="DU21" s="119"/>
      <c r="DV21" s="119"/>
      <c r="DW21" s="119"/>
      <c r="DX21" s="119"/>
      <c r="DY21" s="119"/>
      <c r="DZ21" s="119"/>
      <c r="EA21" s="119"/>
      <c r="EB21" s="119"/>
      <c r="EC21" s="119"/>
      <c r="ED21" s="119"/>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19"/>
      <c r="IP21" s="119"/>
      <c r="IQ21" s="119"/>
      <c r="IR21" s="119"/>
      <c r="IS21" s="119"/>
      <c r="IT21" s="119"/>
      <c r="IU21" s="119"/>
      <c r="IV21" s="119"/>
      <c r="IW21" s="119"/>
      <c r="IX21" s="119"/>
      <c r="IY21" s="119"/>
      <c r="IZ21" s="119"/>
      <c r="JA21" s="119"/>
      <c r="JB21" s="119"/>
      <c r="JC21" s="119"/>
      <c r="JD21" s="119"/>
      <c r="JE21" s="119"/>
      <c r="JF21" s="119"/>
      <c r="JG21" s="119"/>
      <c r="JH21" s="119"/>
      <c r="JI21" s="119"/>
      <c r="JJ21" s="119"/>
      <c r="JK21" s="119"/>
      <c r="JL21" s="119"/>
      <c r="JM21" s="119"/>
      <c r="JN21" s="119"/>
      <c r="JO21" s="119"/>
      <c r="JP21" s="119"/>
      <c r="JQ21" s="119"/>
    </row>
    <row r="22" spans="1:277" s="80" customFormat="1" ht="25.5" x14ac:dyDescent="0.25">
      <c r="A22" s="590"/>
      <c r="B22" s="591"/>
      <c r="C22" s="152" t="s">
        <v>399</v>
      </c>
      <c r="D22" s="184" t="s">
        <v>284</v>
      </c>
      <c r="E22" s="184" t="s">
        <v>85</v>
      </c>
      <c r="F22" s="184" t="s">
        <v>85</v>
      </c>
      <c r="G22" s="184"/>
      <c r="H22" s="599"/>
      <c r="I22" s="441"/>
      <c r="J22" s="592"/>
      <c r="K22" s="132"/>
      <c r="L22" s="593"/>
      <c r="M22" s="500"/>
      <c r="N22" s="441"/>
      <c r="O22" s="441"/>
      <c r="P22" s="441"/>
      <c r="Q22" s="441"/>
      <c r="R22" s="382"/>
      <c r="S22" s="158" t="s">
        <v>400</v>
      </c>
      <c r="T22" s="123" t="s">
        <v>178</v>
      </c>
      <c r="U22" s="80">
        <v>15</v>
      </c>
      <c r="V22" s="80">
        <v>15</v>
      </c>
      <c r="W22" s="80">
        <v>15</v>
      </c>
      <c r="X22" s="80">
        <v>10</v>
      </c>
      <c r="Y22" s="80">
        <v>15</v>
      </c>
      <c r="Z22" s="80">
        <v>0</v>
      </c>
      <c r="AA22" s="80">
        <v>10</v>
      </c>
      <c r="AB22" s="126">
        <v>80</v>
      </c>
      <c r="AC22" s="124" t="s">
        <v>179</v>
      </c>
      <c r="AD22" s="80" t="s">
        <v>96</v>
      </c>
      <c r="AE22" s="125">
        <v>0</v>
      </c>
      <c r="AF22" s="500"/>
      <c r="AG22" s="441"/>
      <c r="AH22" s="441"/>
      <c r="AI22" s="441"/>
      <c r="AJ22" s="441"/>
      <c r="AK22" s="441"/>
      <c r="AL22" s="441"/>
      <c r="AM22" s="494"/>
      <c r="AN22" s="374"/>
      <c r="AO22" s="575"/>
      <c r="AP22" s="576"/>
      <c r="AQ22" s="162" t="s">
        <v>315</v>
      </c>
      <c r="AR22" s="163" t="s">
        <v>316</v>
      </c>
      <c r="AS22" s="164" t="s">
        <v>401</v>
      </c>
      <c r="AT22" s="209" t="s">
        <v>380</v>
      </c>
      <c r="AU22" s="164" t="s">
        <v>402</v>
      </c>
      <c r="AV22" s="204" t="s">
        <v>403</v>
      </c>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row>
    <row r="23" spans="1:277" s="137" customFormat="1" ht="26.25" thickBot="1" x14ac:dyDescent="0.3">
      <c r="A23" s="579"/>
      <c r="B23" s="572"/>
      <c r="C23" s="168"/>
      <c r="D23" s="136"/>
      <c r="E23" s="136"/>
      <c r="F23" s="136"/>
      <c r="G23" s="136"/>
      <c r="H23" s="597"/>
      <c r="I23" s="421"/>
      <c r="J23" s="404"/>
      <c r="K23" s="154"/>
      <c r="L23" s="407"/>
      <c r="M23" s="501"/>
      <c r="N23" s="421"/>
      <c r="O23" s="421"/>
      <c r="P23" s="421"/>
      <c r="Q23" s="421"/>
      <c r="R23" s="383"/>
      <c r="S23" s="167"/>
      <c r="T23" s="139" t="s">
        <v>178</v>
      </c>
      <c r="U23" s="154"/>
      <c r="V23" s="154"/>
      <c r="W23" s="154"/>
      <c r="X23" s="154"/>
      <c r="Y23" s="154"/>
      <c r="Z23" s="154"/>
      <c r="AA23" s="154"/>
      <c r="AB23" s="142">
        <f t="shared" si="0"/>
        <v>0</v>
      </c>
      <c r="AC23" s="140" t="s">
        <v>179</v>
      </c>
      <c r="AD23" s="154" t="s">
        <v>96</v>
      </c>
      <c r="AE23" s="141">
        <v>0</v>
      </c>
      <c r="AF23" s="501"/>
      <c r="AG23" s="421"/>
      <c r="AH23" s="421"/>
      <c r="AI23" s="421"/>
      <c r="AJ23" s="421"/>
      <c r="AK23" s="421"/>
      <c r="AL23" s="421"/>
      <c r="AM23" s="495"/>
      <c r="AN23" s="375"/>
      <c r="AO23" s="561"/>
      <c r="AP23" s="363"/>
      <c r="AQ23" s="169" t="s">
        <v>315</v>
      </c>
      <c r="AR23" s="155" t="s">
        <v>316</v>
      </c>
      <c r="AS23" s="212" t="s">
        <v>404</v>
      </c>
      <c r="AT23" s="212" t="s">
        <v>380</v>
      </c>
      <c r="AU23" s="212" t="s">
        <v>405</v>
      </c>
      <c r="AV23" s="146" t="s">
        <v>406</v>
      </c>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147"/>
      <c r="DB23" s="147"/>
      <c r="DC23" s="147"/>
      <c r="DD23" s="147"/>
      <c r="DE23" s="147"/>
      <c r="DF23" s="147"/>
      <c r="DG23" s="147"/>
      <c r="DH23" s="147"/>
      <c r="DI23" s="147"/>
      <c r="DJ23" s="147"/>
      <c r="DK23" s="147"/>
      <c r="DL23" s="147"/>
      <c r="DM23" s="147"/>
      <c r="DN23" s="147"/>
      <c r="DO23" s="147"/>
      <c r="DP23" s="147"/>
      <c r="DQ23" s="147"/>
      <c r="DR23" s="147"/>
      <c r="DS23" s="147"/>
      <c r="DT23" s="147"/>
      <c r="DU23" s="147"/>
      <c r="DV23" s="147"/>
      <c r="DW23" s="147"/>
      <c r="DX23" s="147"/>
      <c r="DY23" s="147"/>
      <c r="DZ23" s="147"/>
      <c r="EA23" s="147"/>
      <c r="EB23" s="147"/>
      <c r="EC23" s="147"/>
      <c r="ED23" s="147"/>
      <c r="EE23" s="147"/>
      <c r="EF23" s="147"/>
      <c r="EG23" s="147"/>
      <c r="EH23" s="147"/>
      <c r="EI23" s="147"/>
      <c r="EJ23" s="147"/>
      <c r="EK23" s="147"/>
      <c r="EL23" s="147"/>
      <c r="EM23" s="147"/>
      <c r="EN23" s="147"/>
      <c r="EO23" s="147"/>
      <c r="EP23" s="147"/>
      <c r="EQ23" s="147"/>
      <c r="ER23" s="147"/>
      <c r="ES23" s="147"/>
      <c r="ET23" s="147"/>
      <c r="EU23" s="147"/>
      <c r="EV23" s="147"/>
      <c r="EW23" s="147"/>
      <c r="EX23" s="147"/>
      <c r="EY23" s="147"/>
      <c r="EZ23" s="147"/>
      <c r="FA23" s="147"/>
      <c r="FB23" s="147"/>
      <c r="FC23" s="147"/>
      <c r="FD23" s="147"/>
      <c r="FE23" s="147"/>
      <c r="FF23" s="147"/>
      <c r="FG23" s="147"/>
      <c r="FH23" s="147"/>
      <c r="FI23" s="147"/>
      <c r="FJ23" s="147"/>
      <c r="FK23" s="147"/>
      <c r="FL23" s="147"/>
      <c r="FM23" s="147"/>
      <c r="FN23" s="147"/>
      <c r="FO23" s="147"/>
      <c r="FP23" s="147"/>
      <c r="FQ23" s="147"/>
      <c r="FR23" s="147"/>
      <c r="FS23" s="147"/>
      <c r="FT23" s="147"/>
      <c r="FU23" s="147"/>
      <c r="FV23" s="147"/>
      <c r="FW23" s="147"/>
      <c r="FX23" s="147"/>
      <c r="FY23" s="147"/>
      <c r="FZ23" s="147"/>
      <c r="GA23" s="147"/>
      <c r="GB23" s="147"/>
      <c r="GC23" s="147"/>
      <c r="GD23" s="147"/>
      <c r="GE23" s="147"/>
      <c r="GF23" s="147"/>
      <c r="GG23" s="147"/>
      <c r="GH23" s="147"/>
      <c r="GI23" s="147"/>
      <c r="GJ23" s="147"/>
      <c r="GK23" s="147"/>
      <c r="GL23" s="147"/>
      <c r="GM23" s="147"/>
      <c r="GN23" s="147"/>
      <c r="GO23" s="147"/>
      <c r="GP23" s="147"/>
      <c r="GQ23" s="147"/>
      <c r="GR23" s="147"/>
      <c r="GS23" s="147"/>
      <c r="GT23" s="147"/>
      <c r="GU23" s="147"/>
      <c r="GV23" s="147"/>
      <c r="GW23" s="147"/>
      <c r="GX23" s="147"/>
      <c r="GY23" s="147"/>
      <c r="GZ23" s="147"/>
      <c r="HA23" s="147"/>
      <c r="HB23" s="147"/>
      <c r="HC23" s="147"/>
      <c r="HD23" s="147"/>
      <c r="HE23" s="147"/>
      <c r="HF23" s="147"/>
      <c r="HG23" s="147"/>
      <c r="HH23" s="147"/>
      <c r="HI23" s="147"/>
      <c r="HJ23" s="147"/>
      <c r="HK23" s="147"/>
      <c r="HL23" s="147"/>
      <c r="HM23" s="147"/>
      <c r="HN23" s="147"/>
      <c r="HO23" s="147"/>
      <c r="HP23" s="147"/>
      <c r="HQ23" s="147"/>
      <c r="HR23" s="147"/>
      <c r="HS23" s="147"/>
      <c r="HT23" s="147"/>
      <c r="HU23" s="147"/>
      <c r="HV23" s="147"/>
      <c r="HW23" s="147"/>
      <c r="HX23" s="147"/>
      <c r="HY23" s="147"/>
      <c r="HZ23" s="147"/>
      <c r="IA23" s="147"/>
      <c r="IB23" s="147"/>
      <c r="IC23" s="147"/>
      <c r="ID23" s="147"/>
      <c r="IE23" s="147"/>
      <c r="IF23" s="147"/>
      <c r="IG23" s="147"/>
      <c r="IH23" s="147"/>
      <c r="II23" s="147"/>
      <c r="IJ23" s="147"/>
      <c r="IK23" s="147"/>
      <c r="IL23" s="147"/>
      <c r="IM23" s="147"/>
      <c r="IN23" s="147"/>
      <c r="IO23" s="147"/>
      <c r="IP23" s="147"/>
      <c r="IQ23" s="147"/>
      <c r="IR23" s="147"/>
      <c r="IS23" s="147"/>
      <c r="IT23" s="147"/>
      <c r="IU23" s="147"/>
      <c r="IV23" s="147"/>
      <c r="IW23" s="147"/>
      <c r="IX23" s="147"/>
      <c r="IY23" s="147"/>
      <c r="IZ23" s="147"/>
      <c r="JA23" s="147"/>
      <c r="JB23" s="147"/>
      <c r="JC23" s="147"/>
      <c r="JD23" s="147"/>
      <c r="JE23" s="147"/>
      <c r="JF23" s="147"/>
      <c r="JG23" s="147"/>
      <c r="JH23" s="147"/>
      <c r="JI23" s="147"/>
      <c r="JJ23" s="147"/>
      <c r="JK23" s="147"/>
      <c r="JL23" s="147"/>
      <c r="JM23" s="147"/>
      <c r="JN23" s="147"/>
      <c r="JO23" s="147"/>
      <c r="JP23" s="147"/>
      <c r="JQ23" s="147"/>
    </row>
    <row r="24" spans="1:277" s="108" customFormat="1" ht="51" customHeight="1" x14ac:dyDescent="0.25">
      <c r="A24" s="577" t="s">
        <v>407</v>
      </c>
      <c r="B24" s="569" t="s">
        <v>408</v>
      </c>
      <c r="C24" s="157" t="s">
        <v>409</v>
      </c>
      <c r="D24" s="107" t="s">
        <v>284</v>
      </c>
      <c r="E24" s="107" t="s">
        <v>129</v>
      </c>
      <c r="F24" s="107" t="s">
        <v>87</v>
      </c>
      <c r="G24" s="165"/>
      <c r="H24" s="596" t="s">
        <v>188</v>
      </c>
      <c r="I24" s="440" t="s">
        <v>410</v>
      </c>
      <c r="J24" s="402" t="s">
        <v>346</v>
      </c>
      <c r="K24" s="200"/>
      <c r="L24" s="405" t="s">
        <v>411</v>
      </c>
      <c r="M24" s="499" t="s">
        <v>160</v>
      </c>
      <c r="N24" s="440">
        <v>3</v>
      </c>
      <c r="O24" s="440" t="s">
        <v>376</v>
      </c>
      <c r="P24" s="440" t="s">
        <v>273</v>
      </c>
      <c r="Q24" s="440">
        <v>4</v>
      </c>
      <c r="R24" s="381" t="str">
        <f>IF(N24+Q24=0," ",IF(OR(AND(N24=1,Q24=1),AND(N24=1,Q24=2),AND(N24=2,Q24=2),AND(N24=2,Q24=1),AND(N24=3,Q24=1)),"Bajo",IF(OR(AND(N24=1,Q24=3),AND(N24=2,Q24=3),AND(N24=3,Q24=2),AND(N24=4,Q24=1)),"Moderado",IF(OR(AND(N24=1,Q24=4),AND(N24=2,Q24=4),AND(N24=3,Q24=3),AND(N24=4,Q24=2),AND(N24=4,Q24=3),AND(N24=5,Q24=1),AND(N24=5,Q24=2)),"Alto",IF(OR(AND(N24=2,Q24=5),AND(N24=3,Q24=5),AND(N24=3,Q24=4),AND(N24=4,Q24=4),AND(N24=4,Q24=5),AND(N24=5,Q24=3),AND(N24=5,Q24=4),AND(N24=1,Q24=5),AND(N24=5,Q24=5)),"Extremo","")))))</f>
        <v>Extremo</v>
      </c>
      <c r="S24" s="156" t="s">
        <v>412</v>
      </c>
      <c r="T24" s="110" t="s">
        <v>178</v>
      </c>
      <c r="U24" s="149">
        <v>15</v>
      </c>
      <c r="V24" s="149">
        <v>15</v>
      </c>
      <c r="W24" s="149">
        <v>15</v>
      </c>
      <c r="X24" s="149">
        <v>10</v>
      </c>
      <c r="Y24" s="149">
        <v>15</v>
      </c>
      <c r="Z24" s="149">
        <v>0</v>
      </c>
      <c r="AA24" s="149">
        <v>10</v>
      </c>
      <c r="AB24" s="113">
        <v>80</v>
      </c>
      <c r="AC24" s="111" t="s">
        <v>179</v>
      </c>
      <c r="AD24" s="149" t="s">
        <v>96</v>
      </c>
      <c r="AE24" s="112">
        <v>0</v>
      </c>
      <c r="AF24" s="499">
        <f>AVERAGE(AE24:AE26)</f>
        <v>0</v>
      </c>
      <c r="AG24" s="440" t="s">
        <v>179</v>
      </c>
      <c r="AH24" s="440" t="s">
        <v>313</v>
      </c>
      <c r="AI24" s="440" t="s">
        <v>313</v>
      </c>
      <c r="AJ24" s="440" t="s">
        <v>160</v>
      </c>
      <c r="AK24" s="440">
        <v>3</v>
      </c>
      <c r="AL24" s="440" t="s">
        <v>273</v>
      </c>
      <c r="AM24" s="507">
        <v>4</v>
      </c>
      <c r="AN24" s="373" t="str">
        <f>IF(AK24+AM24=0," ",IF(OR(AND(AK24=1,AM24=1),AND(AK24=1,AM24=2),AND(AK24=2,AM24=2),AND(AK24=2,AM24=1),AND(AK24=3,AM24=1)),"Bajo",IF(OR(AND(AK24=1,AM24=3),AND(AK24=2,AM24=3),AND(AK24=3,AM24=2),AND(AK24=4,AM24=1)),"Moderado",IF(OR(AND(AK24=1,AM24=4),AND(AK24=2,AM24=4),AND(AK24=3,AM24=3),AND(AK24=4,AM24=2),AND(AK24=4,AM24=3),AND(AK24=5,AM24=1),AND(AK24=5,AM24=2)),"Alto",IF(OR(AND(AK24=2,AM24=5),AND(AK24=1,AM24=5),AND(AK24=3,AM24=5),AND(AK24=3,AM24=4),AND(AK24=4,AM24=4),AND(AK24=4,AM24=5),AND(AK24=5,AM24=3),AND(AK24=5,AM24=4),AND(AK24=5,AM24=5)),"Extremo","")))))</f>
        <v>Extremo</v>
      </c>
      <c r="AO24" s="588" t="s">
        <v>413</v>
      </c>
      <c r="AP24" s="361" t="s">
        <v>102</v>
      </c>
      <c r="AQ24" s="150" t="s">
        <v>315</v>
      </c>
      <c r="AR24" s="115" t="s">
        <v>316</v>
      </c>
      <c r="AS24" s="151" t="s">
        <v>414</v>
      </c>
      <c r="AT24" s="151" t="s">
        <v>383</v>
      </c>
      <c r="AU24" s="151" t="s">
        <v>353</v>
      </c>
      <c r="AV24" s="118" t="s">
        <v>415</v>
      </c>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119"/>
      <c r="DB24" s="119"/>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19"/>
      <c r="DZ24" s="119"/>
      <c r="EA24" s="119"/>
      <c r="EB24" s="119"/>
      <c r="EC24" s="119"/>
      <c r="ED24" s="119"/>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19"/>
      <c r="IP24" s="119"/>
      <c r="IQ24" s="119"/>
      <c r="IR24" s="119"/>
      <c r="IS24" s="119"/>
      <c r="IT24" s="119"/>
      <c r="IU24" s="119"/>
      <c r="IV24" s="119"/>
      <c r="IW24" s="119"/>
      <c r="IX24" s="119"/>
      <c r="IY24" s="119"/>
      <c r="IZ24" s="119"/>
      <c r="JA24" s="119"/>
      <c r="JB24" s="119"/>
      <c r="JC24" s="119"/>
      <c r="JD24" s="119"/>
      <c r="JE24" s="119"/>
      <c r="JF24" s="119"/>
      <c r="JG24" s="119"/>
      <c r="JH24" s="119"/>
      <c r="JI24" s="119"/>
      <c r="JJ24" s="119"/>
      <c r="JK24" s="119"/>
      <c r="JL24" s="119"/>
      <c r="JM24" s="119"/>
      <c r="JN24" s="119"/>
      <c r="JO24" s="119"/>
      <c r="JP24" s="119"/>
      <c r="JQ24" s="119"/>
    </row>
    <row r="25" spans="1:277" s="80" customFormat="1" ht="25.5" x14ac:dyDescent="0.25">
      <c r="A25" s="578"/>
      <c r="B25" s="570"/>
      <c r="C25" s="152" t="s">
        <v>416</v>
      </c>
      <c r="D25" s="122" t="s">
        <v>284</v>
      </c>
      <c r="E25" s="122" t="s">
        <v>85</v>
      </c>
      <c r="F25" s="122" t="s">
        <v>85</v>
      </c>
      <c r="G25" s="184"/>
      <c r="H25" s="599"/>
      <c r="I25" s="441"/>
      <c r="J25" s="403"/>
      <c r="K25" s="132"/>
      <c r="L25" s="406"/>
      <c r="M25" s="500"/>
      <c r="N25" s="441"/>
      <c r="O25" s="441"/>
      <c r="P25" s="441"/>
      <c r="Q25" s="441"/>
      <c r="R25" s="382"/>
      <c r="S25" s="158" t="s">
        <v>417</v>
      </c>
      <c r="T25" s="123" t="s">
        <v>178</v>
      </c>
      <c r="U25" s="80">
        <v>15</v>
      </c>
      <c r="V25" s="80">
        <v>15</v>
      </c>
      <c r="W25" s="80">
        <v>15</v>
      </c>
      <c r="X25" s="80">
        <v>10</v>
      </c>
      <c r="Y25" s="80">
        <v>15</v>
      </c>
      <c r="Z25" s="80">
        <v>0</v>
      </c>
      <c r="AA25" s="80">
        <v>10</v>
      </c>
      <c r="AB25" s="126">
        <v>80</v>
      </c>
      <c r="AC25" s="124" t="s">
        <v>179</v>
      </c>
      <c r="AD25" s="80" t="s">
        <v>96</v>
      </c>
      <c r="AE25" s="125">
        <v>0</v>
      </c>
      <c r="AF25" s="500"/>
      <c r="AG25" s="441"/>
      <c r="AH25" s="441"/>
      <c r="AI25" s="441"/>
      <c r="AJ25" s="441"/>
      <c r="AK25" s="441"/>
      <c r="AL25" s="441"/>
      <c r="AM25" s="494"/>
      <c r="AN25" s="374"/>
      <c r="AO25" s="598"/>
      <c r="AP25" s="362"/>
      <c r="AQ25" s="153" t="s">
        <v>315</v>
      </c>
      <c r="AR25" s="128" t="s">
        <v>316</v>
      </c>
      <c r="AS25" s="209" t="s">
        <v>418</v>
      </c>
      <c r="AT25" s="209" t="s">
        <v>383</v>
      </c>
      <c r="AU25" s="209" t="s">
        <v>419</v>
      </c>
      <c r="AV25" s="130" t="s">
        <v>420</v>
      </c>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row>
    <row r="26" spans="1:277" s="132" customFormat="1" ht="26.25" thickBot="1" x14ac:dyDescent="0.3">
      <c r="A26" s="578"/>
      <c r="B26" s="570"/>
      <c r="C26" s="183" t="s">
        <v>421</v>
      </c>
      <c r="D26" s="184" t="s">
        <v>85</v>
      </c>
      <c r="E26" s="184" t="s">
        <v>86</v>
      </c>
      <c r="F26" s="184" t="s">
        <v>422</v>
      </c>
      <c r="G26" s="184"/>
      <c r="H26" s="597"/>
      <c r="I26" s="421"/>
      <c r="J26" s="403"/>
      <c r="L26" s="406"/>
      <c r="M26" s="501"/>
      <c r="N26" s="421"/>
      <c r="O26" s="421"/>
      <c r="P26" s="421"/>
      <c r="Q26" s="421"/>
      <c r="R26" s="383"/>
      <c r="S26" s="166" t="s">
        <v>423</v>
      </c>
      <c r="T26" s="185" t="s">
        <v>178</v>
      </c>
      <c r="U26" s="132">
        <v>15</v>
      </c>
      <c r="V26" s="132">
        <v>15</v>
      </c>
      <c r="W26" s="132">
        <v>15</v>
      </c>
      <c r="X26" s="132">
        <v>10</v>
      </c>
      <c r="Y26" s="132">
        <v>15</v>
      </c>
      <c r="Z26" s="132">
        <v>0</v>
      </c>
      <c r="AA26" s="132">
        <v>10</v>
      </c>
      <c r="AB26" s="159">
        <v>80</v>
      </c>
      <c r="AC26" s="160" t="s">
        <v>179</v>
      </c>
      <c r="AD26" s="132" t="s">
        <v>96</v>
      </c>
      <c r="AE26" s="161">
        <v>0</v>
      </c>
      <c r="AF26" s="501"/>
      <c r="AG26" s="421"/>
      <c r="AH26" s="421"/>
      <c r="AI26" s="421"/>
      <c r="AJ26" s="421"/>
      <c r="AK26" s="421"/>
      <c r="AL26" s="421"/>
      <c r="AM26" s="495"/>
      <c r="AN26" s="375"/>
      <c r="AO26" s="589"/>
      <c r="AP26" s="362"/>
      <c r="AQ26" s="162" t="s">
        <v>315</v>
      </c>
      <c r="AR26" s="163" t="s">
        <v>316</v>
      </c>
      <c r="AS26" s="164" t="s">
        <v>424</v>
      </c>
      <c r="AT26" s="164" t="s">
        <v>383</v>
      </c>
      <c r="AU26" s="164" t="s">
        <v>425</v>
      </c>
      <c r="AV26" s="204" t="s">
        <v>426</v>
      </c>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row>
    <row r="27" spans="1:277" s="108" customFormat="1" ht="60" customHeight="1" x14ac:dyDescent="0.25">
      <c r="A27" s="578"/>
      <c r="B27" s="570"/>
      <c r="C27" s="157" t="s">
        <v>427</v>
      </c>
      <c r="D27" s="107" t="s">
        <v>395</v>
      </c>
      <c r="E27" s="107" t="s">
        <v>366</v>
      </c>
      <c r="F27" s="107" t="s">
        <v>307</v>
      </c>
      <c r="G27" s="107"/>
      <c r="H27" s="596" t="s">
        <v>218</v>
      </c>
      <c r="I27" s="440" t="s">
        <v>428</v>
      </c>
      <c r="J27" s="403"/>
      <c r="K27" s="200"/>
      <c r="L27" s="406"/>
      <c r="M27" s="499" t="s">
        <v>160</v>
      </c>
      <c r="N27" s="440">
        <v>3</v>
      </c>
      <c r="O27" s="440" t="s">
        <v>376</v>
      </c>
      <c r="P27" s="440" t="s">
        <v>273</v>
      </c>
      <c r="Q27" s="440">
        <v>4</v>
      </c>
      <c r="R27" s="381" t="str">
        <f>IF(N27+Q27=0," ",IF(OR(AND(N27=1,Q27=1),AND(N27=1,Q27=2),AND(N27=2,Q27=2),AND(N27=2,Q27=1),AND(N27=3,Q27=1)),"Bajo",IF(OR(AND(N27=1,Q27=3),AND(N27=2,Q27=3),AND(N27=3,Q27=2),AND(N27=4,Q27=1)),"Moderado",IF(OR(AND(N27=1,Q27=4),AND(N27=2,Q27=4),AND(N27=3,Q27=3),AND(N27=4,Q27=2),AND(N27=4,Q27=3),AND(N27=5,Q27=1),AND(N27=5,Q27=2)),"Alto",IF(OR(AND(N27=2,Q27=5),AND(N27=3,Q27=5),AND(N27=3,Q27=4),AND(N27=4,Q27=4),AND(N27=4,Q27=5),AND(N27=5,Q27=3),AND(N27=5,Q27=4),AND(N27=1,Q27=5),AND(N27=5,Q27=5)),"Extremo","")))))</f>
        <v>Extremo</v>
      </c>
      <c r="S27" s="156" t="s">
        <v>429</v>
      </c>
      <c r="T27" s="110" t="s">
        <v>178</v>
      </c>
      <c r="U27" s="149">
        <v>15</v>
      </c>
      <c r="V27" s="149">
        <v>15</v>
      </c>
      <c r="W27" s="149">
        <v>15</v>
      </c>
      <c r="X27" s="149">
        <v>10</v>
      </c>
      <c r="Y27" s="149">
        <v>15</v>
      </c>
      <c r="Z27" s="149">
        <v>0</v>
      </c>
      <c r="AA27" s="149">
        <v>10</v>
      </c>
      <c r="AB27" s="113">
        <v>80</v>
      </c>
      <c r="AC27" s="111" t="s">
        <v>179</v>
      </c>
      <c r="AD27" s="149" t="s">
        <v>96</v>
      </c>
      <c r="AE27" s="112">
        <v>0</v>
      </c>
      <c r="AF27" s="499">
        <f>AVERAGE(AE27:AE28)</f>
        <v>0</v>
      </c>
      <c r="AG27" s="440" t="s">
        <v>179</v>
      </c>
      <c r="AH27" s="440" t="s">
        <v>313</v>
      </c>
      <c r="AI27" s="440" t="s">
        <v>313</v>
      </c>
      <c r="AJ27" s="440" t="s">
        <v>160</v>
      </c>
      <c r="AK27" s="440">
        <v>3</v>
      </c>
      <c r="AL27" s="440" t="s">
        <v>273</v>
      </c>
      <c r="AM27" s="507">
        <v>4</v>
      </c>
      <c r="AN27" s="373" t="str">
        <f>IF(AK27+AM27=0," ",IF(OR(AND(AK27=1,AM27=1),AND(AK27=1,AM27=2),AND(AK27=2,AM27=2),AND(AK27=2,AM27=1),AND(AK27=3,AM27=1)),"Bajo",IF(OR(AND(AK27=1,AM27=3),AND(AK27=2,AM27=3),AND(AK27=3,AM27=2),AND(AK27=4,AM27=1)),"Moderado",IF(OR(AND(AK27=1,AM27=4),AND(AK27=2,AM27=4),AND(AK27=3,AM27=3),AND(AK27=4,AM27=2),AND(AK27=4,AM27=3),AND(AK27=5,AM27=1),AND(AK27=5,AM27=2)),"Alto",IF(OR(AND(AK27=2,AM27=5),AND(AK27=1,AM27=5),AND(AK27=3,AM27=5),AND(AK27=3,AM27=4),AND(AK27=4,AM27=4),AND(AK27=4,AM27=5),AND(AK27=5,AM27=3),AND(AK27=5,AM27=4),AND(AK27=5,AM27=5)),"Extremo","")))))</f>
        <v>Extremo</v>
      </c>
      <c r="AO27" s="588" t="s">
        <v>430</v>
      </c>
      <c r="AP27" s="362"/>
      <c r="AQ27" s="150" t="s">
        <v>315</v>
      </c>
      <c r="AR27" s="115" t="s">
        <v>316</v>
      </c>
      <c r="AS27" s="151" t="s">
        <v>431</v>
      </c>
      <c r="AT27" s="151" t="s">
        <v>383</v>
      </c>
      <c r="AU27" s="151" t="s">
        <v>405</v>
      </c>
      <c r="AV27" s="118" t="s">
        <v>432</v>
      </c>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119"/>
      <c r="DB27" s="119"/>
      <c r="DC27" s="119"/>
      <c r="DD27" s="119"/>
      <c r="DE27" s="119"/>
      <c r="DF27" s="119"/>
      <c r="DG27" s="119"/>
      <c r="DH27" s="119"/>
      <c r="DI27" s="119"/>
      <c r="DJ27" s="119"/>
      <c r="DK27" s="119"/>
      <c r="DL27" s="119"/>
      <c r="DM27" s="119"/>
      <c r="DN27" s="119"/>
      <c r="DO27" s="119"/>
      <c r="DP27" s="119"/>
      <c r="DQ27" s="119"/>
      <c r="DR27" s="119"/>
      <c r="DS27" s="119"/>
      <c r="DT27" s="119"/>
      <c r="DU27" s="119"/>
      <c r="DV27" s="119"/>
      <c r="DW27" s="119"/>
      <c r="DX27" s="119"/>
      <c r="DY27" s="119"/>
      <c r="DZ27" s="119"/>
      <c r="EA27" s="119"/>
      <c r="EB27" s="119"/>
      <c r="EC27" s="119"/>
      <c r="ED27" s="119"/>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19"/>
      <c r="IP27" s="119"/>
      <c r="IQ27" s="119"/>
      <c r="IR27" s="119"/>
      <c r="IS27" s="119"/>
      <c r="IT27" s="119"/>
      <c r="IU27" s="119"/>
      <c r="IV27" s="119"/>
      <c r="IW27" s="119"/>
      <c r="IX27" s="119"/>
      <c r="IY27" s="119"/>
      <c r="IZ27" s="119"/>
      <c r="JA27" s="119"/>
      <c r="JB27" s="119"/>
      <c r="JC27" s="119"/>
      <c r="JD27" s="119"/>
      <c r="JE27" s="119"/>
      <c r="JF27" s="119"/>
      <c r="JG27" s="119"/>
      <c r="JH27" s="119"/>
      <c r="JI27" s="119"/>
      <c r="JJ27" s="119"/>
      <c r="JK27" s="119"/>
      <c r="JL27" s="119"/>
      <c r="JM27" s="119"/>
      <c r="JN27" s="119"/>
      <c r="JO27" s="119"/>
      <c r="JP27" s="119"/>
      <c r="JQ27" s="119"/>
    </row>
    <row r="28" spans="1:277" s="137" customFormat="1" ht="42" customHeight="1" thickBot="1" x14ac:dyDescent="0.3">
      <c r="A28" s="579"/>
      <c r="B28" s="572"/>
      <c r="C28" s="168" t="s">
        <v>433</v>
      </c>
      <c r="D28" s="136" t="s">
        <v>85</v>
      </c>
      <c r="E28" s="136" t="s">
        <v>129</v>
      </c>
      <c r="F28" s="136" t="s">
        <v>87</v>
      </c>
      <c r="G28" s="167" t="s">
        <v>434</v>
      </c>
      <c r="H28" s="597"/>
      <c r="I28" s="421"/>
      <c r="J28" s="404"/>
      <c r="K28" s="154"/>
      <c r="L28" s="407"/>
      <c r="M28" s="501"/>
      <c r="N28" s="421"/>
      <c r="O28" s="421"/>
      <c r="P28" s="421"/>
      <c r="Q28" s="421"/>
      <c r="R28" s="383"/>
      <c r="S28" s="167" t="s">
        <v>435</v>
      </c>
      <c r="T28" s="139" t="s">
        <v>178</v>
      </c>
      <c r="U28" s="154">
        <v>15</v>
      </c>
      <c r="V28" s="154">
        <v>15</v>
      </c>
      <c r="W28" s="154">
        <v>15</v>
      </c>
      <c r="X28" s="154">
        <v>10</v>
      </c>
      <c r="Y28" s="154">
        <v>15</v>
      </c>
      <c r="Z28" s="154">
        <v>0</v>
      </c>
      <c r="AA28" s="154">
        <v>10</v>
      </c>
      <c r="AB28" s="142">
        <v>80</v>
      </c>
      <c r="AC28" s="140" t="s">
        <v>179</v>
      </c>
      <c r="AD28" s="154" t="s">
        <v>96</v>
      </c>
      <c r="AE28" s="141">
        <v>0</v>
      </c>
      <c r="AF28" s="501"/>
      <c r="AG28" s="421"/>
      <c r="AH28" s="421"/>
      <c r="AI28" s="421"/>
      <c r="AJ28" s="421"/>
      <c r="AK28" s="421"/>
      <c r="AL28" s="421"/>
      <c r="AM28" s="495"/>
      <c r="AN28" s="375"/>
      <c r="AO28" s="589"/>
      <c r="AP28" s="363"/>
      <c r="AQ28" s="169" t="s">
        <v>315</v>
      </c>
      <c r="AR28" s="155" t="s">
        <v>316</v>
      </c>
      <c r="AS28" s="212" t="s">
        <v>436</v>
      </c>
      <c r="AT28" s="212" t="s">
        <v>383</v>
      </c>
      <c r="AU28" s="212" t="s">
        <v>437</v>
      </c>
      <c r="AV28" s="146" t="s">
        <v>438</v>
      </c>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147"/>
      <c r="DB28" s="147"/>
      <c r="DC28" s="147"/>
      <c r="DD28" s="147"/>
      <c r="DE28" s="147"/>
      <c r="DF28" s="147"/>
      <c r="DG28" s="147"/>
      <c r="DH28" s="147"/>
      <c r="DI28" s="147"/>
      <c r="DJ28" s="147"/>
      <c r="DK28" s="147"/>
      <c r="DL28" s="147"/>
      <c r="DM28" s="147"/>
      <c r="DN28" s="147"/>
      <c r="DO28" s="147"/>
      <c r="DP28" s="147"/>
      <c r="DQ28" s="147"/>
      <c r="DR28" s="147"/>
      <c r="DS28" s="147"/>
      <c r="DT28" s="147"/>
      <c r="DU28" s="147"/>
      <c r="DV28" s="147"/>
      <c r="DW28" s="147"/>
      <c r="DX28" s="147"/>
      <c r="DY28" s="147"/>
      <c r="DZ28" s="147"/>
      <c r="EA28" s="147"/>
      <c r="EB28" s="147"/>
      <c r="EC28" s="147"/>
      <c r="ED28" s="147"/>
      <c r="EE28" s="147"/>
      <c r="EF28" s="147"/>
      <c r="EG28" s="147"/>
      <c r="EH28" s="147"/>
      <c r="EI28" s="147"/>
      <c r="EJ28" s="147"/>
      <c r="EK28" s="147"/>
      <c r="EL28" s="147"/>
      <c r="EM28" s="147"/>
      <c r="EN28" s="147"/>
      <c r="EO28" s="147"/>
      <c r="EP28" s="147"/>
      <c r="EQ28" s="147"/>
      <c r="ER28" s="147"/>
      <c r="ES28" s="147"/>
      <c r="ET28" s="147"/>
      <c r="EU28" s="147"/>
      <c r="EV28" s="147"/>
      <c r="EW28" s="147"/>
      <c r="EX28" s="147"/>
      <c r="EY28" s="147"/>
      <c r="EZ28" s="147"/>
      <c r="FA28" s="147"/>
      <c r="FB28" s="147"/>
      <c r="FC28" s="147"/>
      <c r="FD28" s="147"/>
      <c r="FE28" s="147"/>
      <c r="FF28" s="147"/>
      <c r="FG28" s="147"/>
      <c r="FH28" s="147"/>
      <c r="FI28" s="147"/>
      <c r="FJ28" s="147"/>
      <c r="FK28" s="147"/>
      <c r="FL28" s="147"/>
      <c r="FM28" s="147"/>
      <c r="FN28" s="147"/>
      <c r="FO28" s="147"/>
      <c r="FP28" s="147"/>
      <c r="FQ28" s="147"/>
      <c r="FR28" s="147"/>
      <c r="FS28" s="147"/>
      <c r="FT28" s="147"/>
      <c r="FU28" s="147"/>
      <c r="FV28" s="147"/>
      <c r="FW28" s="147"/>
      <c r="FX28" s="147"/>
      <c r="FY28" s="147"/>
      <c r="FZ28" s="147"/>
      <c r="GA28" s="147"/>
      <c r="GB28" s="147"/>
      <c r="GC28" s="147"/>
      <c r="GD28" s="147"/>
      <c r="GE28" s="147"/>
      <c r="GF28" s="147"/>
      <c r="GG28" s="147"/>
      <c r="GH28" s="147"/>
      <c r="GI28" s="147"/>
      <c r="GJ28" s="147"/>
      <c r="GK28" s="147"/>
      <c r="GL28" s="147"/>
      <c r="GM28" s="147"/>
      <c r="GN28" s="147"/>
      <c r="GO28" s="147"/>
      <c r="GP28" s="147"/>
      <c r="GQ28" s="147"/>
      <c r="GR28" s="147"/>
      <c r="GS28" s="147"/>
      <c r="GT28" s="147"/>
      <c r="GU28" s="147"/>
      <c r="GV28" s="147"/>
      <c r="GW28" s="147"/>
      <c r="GX28" s="147"/>
      <c r="GY28" s="147"/>
      <c r="GZ28" s="147"/>
      <c r="HA28" s="147"/>
      <c r="HB28" s="147"/>
      <c r="HC28" s="147"/>
      <c r="HD28" s="147"/>
      <c r="HE28" s="147"/>
      <c r="HF28" s="147"/>
      <c r="HG28" s="147"/>
      <c r="HH28" s="147"/>
      <c r="HI28" s="147"/>
      <c r="HJ28" s="147"/>
      <c r="HK28" s="147"/>
      <c r="HL28" s="147"/>
      <c r="HM28" s="147"/>
      <c r="HN28" s="147"/>
      <c r="HO28" s="147"/>
      <c r="HP28" s="147"/>
      <c r="HQ28" s="147"/>
      <c r="HR28" s="147"/>
      <c r="HS28" s="147"/>
      <c r="HT28" s="147"/>
      <c r="HU28" s="147"/>
      <c r="HV28" s="147"/>
      <c r="HW28" s="147"/>
      <c r="HX28" s="147"/>
      <c r="HY28" s="147"/>
      <c r="HZ28" s="147"/>
      <c r="IA28" s="147"/>
      <c r="IB28" s="147"/>
      <c r="IC28" s="147"/>
      <c r="ID28" s="147"/>
      <c r="IE28" s="147"/>
      <c r="IF28" s="147"/>
      <c r="IG28" s="147"/>
      <c r="IH28" s="147"/>
      <c r="II28" s="147"/>
      <c r="IJ28" s="147"/>
      <c r="IK28" s="147"/>
      <c r="IL28" s="147"/>
      <c r="IM28" s="147"/>
      <c r="IN28" s="147"/>
      <c r="IO28" s="147"/>
      <c r="IP28" s="147"/>
      <c r="IQ28" s="147"/>
      <c r="IR28" s="147"/>
      <c r="IS28" s="147"/>
      <c r="IT28" s="147"/>
      <c r="IU28" s="147"/>
      <c r="IV28" s="147"/>
      <c r="IW28" s="147"/>
      <c r="IX28" s="147"/>
      <c r="IY28" s="147"/>
      <c r="IZ28" s="147"/>
      <c r="JA28" s="147"/>
      <c r="JB28" s="147"/>
      <c r="JC28" s="147"/>
      <c r="JD28" s="147"/>
      <c r="JE28" s="147"/>
      <c r="JF28" s="147"/>
      <c r="JG28" s="147"/>
      <c r="JH28" s="147"/>
      <c r="JI28" s="147"/>
      <c r="JJ28" s="147"/>
      <c r="JK28" s="147"/>
      <c r="JL28" s="147"/>
      <c r="JM28" s="147"/>
      <c r="JN28" s="147"/>
      <c r="JO28" s="147"/>
      <c r="JP28" s="147"/>
      <c r="JQ28" s="147"/>
    </row>
    <row r="29" spans="1:277" s="108" customFormat="1" ht="47.25" customHeight="1" x14ac:dyDescent="0.25">
      <c r="A29" s="577" t="s">
        <v>439</v>
      </c>
      <c r="B29" s="569" t="s">
        <v>440</v>
      </c>
      <c r="C29" s="157" t="s">
        <v>441</v>
      </c>
      <c r="D29" s="107" t="s">
        <v>85</v>
      </c>
      <c r="E29" s="107" t="s">
        <v>119</v>
      </c>
      <c r="F29" s="107" t="s">
        <v>307</v>
      </c>
      <c r="G29" s="107"/>
      <c r="H29" s="396" t="s">
        <v>233</v>
      </c>
      <c r="I29" s="399" t="s">
        <v>442</v>
      </c>
      <c r="J29" s="402" t="s">
        <v>443</v>
      </c>
      <c r="K29" s="200"/>
      <c r="L29" s="405" t="s">
        <v>444</v>
      </c>
      <c r="M29" s="470" t="s">
        <v>93</v>
      </c>
      <c r="N29" s="449">
        <v>2</v>
      </c>
      <c r="O29" s="473" t="s">
        <v>445</v>
      </c>
      <c r="P29" s="476" t="s">
        <v>100</v>
      </c>
      <c r="Q29" s="479">
        <v>5</v>
      </c>
      <c r="R29" s="481" t="str">
        <f>IF(N29+Q29=0," ",IF(OR(AND(N29=1,Q29=1),AND(N29=1,Q29=2),AND(N29=2,Q29=2),AND(N29=2,Q29=1),AND(N29=3,Q29=1)),"Bajo",IF(OR(AND(N29=1,Q29=3),AND(N29=2,Q29=3),AND(N29=3,Q29=2),AND(N29=4,Q29=1)),"Moderado",IF(OR(AND(N29=1,Q29=4),AND(N29=2,Q29=4),AND(N29=3,Q29=3),AND(N29=4,Q29=2),AND(N29=4,Q29=3),AND(N29=5,Q29=1),AND(N29=5,Q29=2)),"Alto",IF(OR(AND(N29=2,Q29=5),AND(N29=3,Q29=5),AND(N29=3,Q29=4),AND(N29=4,Q29=4),AND(N29=4,Q29=5),AND(N29=5,Q29=3),AND(N29=5,Q29=4),AND(N29=1,Q29=5),AND(N29=5,Q29=5)),"Extremo","")))))</f>
        <v>Extremo</v>
      </c>
      <c r="S29" s="156" t="s">
        <v>446</v>
      </c>
      <c r="T29" s="110" t="s">
        <v>95</v>
      </c>
      <c r="U29" s="149">
        <v>15</v>
      </c>
      <c r="V29" s="149">
        <v>15</v>
      </c>
      <c r="W29" s="149">
        <v>15</v>
      </c>
      <c r="X29" s="149">
        <v>15</v>
      </c>
      <c r="Y29" s="149">
        <v>15</v>
      </c>
      <c r="Z29" s="149">
        <v>0</v>
      </c>
      <c r="AA29" s="149">
        <v>10</v>
      </c>
      <c r="AB29" s="113">
        <f t="shared" ref="AB29:AB86" si="1">SUM(U29:AA29)</f>
        <v>85</v>
      </c>
      <c r="AC29" s="111" t="s">
        <v>179</v>
      </c>
      <c r="AD29" s="149" t="s">
        <v>164</v>
      </c>
      <c r="AE29" s="112">
        <v>0</v>
      </c>
      <c r="AF29" s="461">
        <f>AVERAGE(AE29:AE33)</f>
        <v>0</v>
      </c>
      <c r="AG29" s="464" t="s">
        <v>179</v>
      </c>
      <c r="AH29" s="467" t="s">
        <v>313</v>
      </c>
      <c r="AI29" s="467" t="s">
        <v>313</v>
      </c>
      <c r="AJ29" s="449" t="s">
        <v>93</v>
      </c>
      <c r="AK29" s="449">
        <v>2</v>
      </c>
      <c r="AL29" s="449" t="s">
        <v>100</v>
      </c>
      <c r="AM29" s="452">
        <v>5</v>
      </c>
      <c r="AN29" s="455" t="str">
        <f>IF(AK29+AM29=0," ",IF(OR(AND(AK29=1,AM29=1),AND(AK29=1,AM29=2),AND(AK29=2,AM29=2),AND(AK29=2,AM29=1),AND(AK29=3,AM29=1)),"Bajo",IF(OR(AND(AK29=1,AM29=3),AND(AK29=2,AM29=3),AND(AK29=3,AM29=2),AND(AK29=4,AM29=1)),"Moderado",IF(OR(AND(AK29=1,AM29=4),AND(AK29=2,AM29=4),AND(AK29=3,AM29=3),AND(AK29=4,AM29=2),AND(AK29=4,AM29=3),AND(AK29=5,AM29=1),AND(AK29=5,AM29=2)),"Alto",IF(OR(AND(AK29=2,AM29=5),AND(AK29=1,AM29=5),AND(AK29=3,AM29=5),AND(AK29=3,AM29=4),AND(AK29=4,AM29=4),AND(AK29=4,AM29=5),AND(AK29=5,AM29=3),AND(AK29=5,AM29=4),AND(AK29=5,AM29=5)),"Extremo","")))))</f>
        <v>Extremo</v>
      </c>
      <c r="AO29" s="559" t="s">
        <v>447</v>
      </c>
      <c r="AP29" s="361" t="s">
        <v>102</v>
      </c>
      <c r="AQ29" s="170" t="s">
        <v>315</v>
      </c>
      <c r="AR29" s="115" t="s">
        <v>316</v>
      </c>
      <c r="AS29" s="151" t="s">
        <v>448</v>
      </c>
      <c r="AT29" s="151" t="s">
        <v>380</v>
      </c>
      <c r="AU29" s="151" t="s">
        <v>340</v>
      </c>
      <c r="AV29" s="118" t="s">
        <v>341</v>
      </c>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119"/>
      <c r="DB29" s="119"/>
      <c r="DC29" s="119"/>
      <c r="DD29" s="119"/>
      <c r="DE29" s="119"/>
      <c r="DF29" s="119"/>
      <c r="DG29" s="119"/>
      <c r="DH29" s="119"/>
      <c r="DI29" s="119"/>
      <c r="DJ29" s="119"/>
      <c r="DK29" s="119"/>
      <c r="DL29" s="119"/>
      <c r="DM29" s="119"/>
      <c r="DN29" s="119"/>
      <c r="DO29" s="119"/>
      <c r="DP29" s="119"/>
      <c r="DQ29" s="119"/>
      <c r="DR29" s="119"/>
      <c r="DS29" s="119"/>
      <c r="DT29" s="119"/>
      <c r="DU29" s="119"/>
      <c r="DV29" s="119"/>
      <c r="DW29" s="119"/>
      <c r="DX29" s="119"/>
      <c r="DY29" s="119"/>
      <c r="DZ29" s="119"/>
      <c r="EA29" s="119"/>
      <c r="EB29" s="119"/>
      <c r="EC29" s="119"/>
      <c r="ED29" s="119"/>
      <c r="EE29" s="119"/>
      <c r="EF29" s="119"/>
      <c r="EG29" s="119"/>
      <c r="EH29" s="119"/>
      <c r="EI29" s="119"/>
      <c r="EJ29" s="119"/>
      <c r="EK29" s="119"/>
      <c r="EL29" s="119"/>
      <c r="EM29" s="119"/>
      <c r="EN29" s="119"/>
      <c r="EO29" s="119"/>
      <c r="EP29" s="119"/>
      <c r="EQ29" s="119"/>
      <c r="ER29" s="119"/>
      <c r="ES29" s="119"/>
      <c r="ET29" s="119"/>
      <c r="EU29" s="119"/>
      <c r="EV29" s="119"/>
      <c r="EW29" s="119"/>
      <c r="EX29" s="119"/>
      <c r="EY29" s="119"/>
      <c r="EZ29" s="119"/>
      <c r="FA29" s="119"/>
      <c r="FB29" s="119"/>
      <c r="FC29" s="119"/>
      <c r="FD29" s="119"/>
      <c r="FE29" s="119"/>
      <c r="FF29" s="119"/>
      <c r="FG29" s="119"/>
      <c r="FH29" s="119"/>
      <c r="FI29" s="119"/>
      <c r="FJ29" s="119"/>
      <c r="FK29" s="119"/>
      <c r="FL29" s="119"/>
      <c r="FM29" s="119"/>
      <c r="FN29" s="119"/>
      <c r="FO29" s="119"/>
      <c r="FP29" s="119"/>
      <c r="FQ29" s="119"/>
      <c r="FR29" s="119"/>
      <c r="FS29" s="119"/>
      <c r="FT29" s="119"/>
      <c r="FU29" s="119"/>
      <c r="FV29" s="119"/>
      <c r="FW29" s="119"/>
      <c r="FX29" s="119"/>
      <c r="FY29" s="119"/>
      <c r="FZ29" s="119"/>
      <c r="GA29" s="119"/>
      <c r="GB29" s="119"/>
      <c r="GC29" s="119"/>
      <c r="GD29" s="119"/>
      <c r="GE29" s="119"/>
      <c r="GF29" s="119"/>
      <c r="GG29" s="119"/>
      <c r="GH29" s="119"/>
      <c r="GI29" s="119"/>
      <c r="GJ29" s="119"/>
      <c r="GK29" s="119"/>
      <c r="GL29" s="119"/>
      <c r="GM29" s="119"/>
      <c r="GN29" s="119"/>
      <c r="GO29" s="119"/>
      <c r="GP29" s="119"/>
      <c r="GQ29" s="119"/>
      <c r="GR29" s="119"/>
      <c r="GS29" s="119"/>
      <c r="GT29" s="119"/>
      <c r="GU29" s="119"/>
      <c r="GV29" s="119"/>
      <c r="GW29" s="119"/>
      <c r="GX29" s="119"/>
      <c r="GY29" s="119"/>
      <c r="GZ29" s="119"/>
      <c r="HA29" s="119"/>
      <c r="HB29" s="119"/>
      <c r="HC29" s="119"/>
      <c r="HD29" s="119"/>
      <c r="HE29" s="119"/>
      <c r="HF29" s="119"/>
      <c r="HG29" s="119"/>
      <c r="HH29" s="119"/>
      <c r="HI29" s="119"/>
      <c r="HJ29" s="119"/>
      <c r="HK29" s="119"/>
      <c r="HL29" s="119"/>
      <c r="HM29" s="119"/>
      <c r="HN29" s="119"/>
      <c r="HO29" s="119"/>
      <c r="HP29" s="119"/>
      <c r="HQ29" s="119"/>
      <c r="HR29" s="119"/>
      <c r="HS29" s="119"/>
      <c r="HT29" s="119"/>
      <c r="HU29" s="119"/>
      <c r="HV29" s="119"/>
      <c r="HW29" s="119"/>
      <c r="HX29" s="119"/>
      <c r="HY29" s="119"/>
      <c r="HZ29" s="119"/>
      <c r="IA29" s="119"/>
      <c r="IB29" s="119"/>
      <c r="IC29" s="119"/>
      <c r="ID29" s="119"/>
      <c r="IE29" s="119"/>
      <c r="IF29" s="119"/>
      <c r="IG29" s="119"/>
      <c r="IH29" s="119"/>
      <c r="II29" s="119"/>
      <c r="IJ29" s="119"/>
      <c r="IK29" s="119"/>
      <c r="IL29" s="119"/>
      <c r="IM29" s="119"/>
      <c r="IN29" s="119"/>
      <c r="IO29" s="119"/>
      <c r="IP29" s="119"/>
      <c r="IQ29" s="119"/>
      <c r="IR29" s="119"/>
      <c r="IS29" s="119"/>
      <c r="IT29" s="119"/>
      <c r="IU29" s="119"/>
      <c r="IV29" s="119"/>
      <c r="IW29" s="119"/>
      <c r="IX29" s="119"/>
      <c r="IY29" s="119"/>
      <c r="IZ29" s="119"/>
      <c r="JA29" s="119"/>
      <c r="JB29" s="119"/>
      <c r="JC29" s="119"/>
      <c r="JD29" s="119"/>
      <c r="JE29" s="119"/>
      <c r="JF29" s="119"/>
      <c r="JG29" s="119"/>
      <c r="JH29" s="119"/>
      <c r="JI29" s="119"/>
      <c r="JJ29" s="119"/>
      <c r="JK29" s="119"/>
      <c r="JL29" s="119"/>
      <c r="JM29" s="119"/>
      <c r="JN29" s="119"/>
      <c r="JO29" s="119"/>
      <c r="JP29" s="119"/>
      <c r="JQ29" s="119"/>
    </row>
    <row r="30" spans="1:277" s="80" customFormat="1" ht="38.25" x14ac:dyDescent="0.25">
      <c r="A30" s="578"/>
      <c r="B30" s="570"/>
      <c r="C30" s="152" t="s">
        <v>449</v>
      </c>
      <c r="D30" s="122" t="s">
        <v>85</v>
      </c>
      <c r="E30" s="122" t="s">
        <v>129</v>
      </c>
      <c r="F30" s="122" t="s">
        <v>307</v>
      </c>
      <c r="G30" s="122"/>
      <c r="H30" s="397"/>
      <c r="I30" s="400"/>
      <c r="J30" s="403"/>
      <c r="K30" s="132"/>
      <c r="L30" s="406"/>
      <c r="M30" s="471"/>
      <c r="N30" s="450"/>
      <c r="O30" s="474"/>
      <c r="P30" s="477"/>
      <c r="Q30" s="279"/>
      <c r="R30" s="482"/>
      <c r="S30" s="158" t="s">
        <v>349</v>
      </c>
      <c r="T30" s="123" t="s">
        <v>95</v>
      </c>
      <c r="U30" s="80">
        <v>15</v>
      </c>
      <c r="V30" s="80">
        <v>15</v>
      </c>
      <c r="W30" s="80">
        <v>15</v>
      </c>
      <c r="X30" s="80">
        <v>15</v>
      </c>
      <c r="Y30" s="80">
        <v>15</v>
      </c>
      <c r="Z30" s="80">
        <v>0</v>
      </c>
      <c r="AA30" s="80">
        <v>10</v>
      </c>
      <c r="AB30" s="126">
        <f t="shared" si="1"/>
        <v>85</v>
      </c>
      <c r="AC30" s="124" t="s">
        <v>179</v>
      </c>
      <c r="AD30" s="80" t="s">
        <v>164</v>
      </c>
      <c r="AE30" s="125">
        <v>0</v>
      </c>
      <c r="AF30" s="462"/>
      <c r="AG30" s="465"/>
      <c r="AH30" s="468"/>
      <c r="AI30" s="468"/>
      <c r="AJ30" s="450"/>
      <c r="AK30" s="450"/>
      <c r="AL30" s="450"/>
      <c r="AM30" s="453"/>
      <c r="AN30" s="456"/>
      <c r="AO30" s="560"/>
      <c r="AP30" s="362"/>
      <c r="AQ30" s="171" t="s">
        <v>315</v>
      </c>
      <c r="AR30" s="208" t="s">
        <v>316</v>
      </c>
      <c r="AS30" s="209" t="s">
        <v>450</v>
      </c>
      <c r="AT30" s="209" t="s">
        <v>380</v>
      </c>
      <c r="AU30" s="209" t="s">
        <v>451</v>
      </c>
      <c r="AV30" s="130" t="s">
        <v>452</v>
      </c>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row>
    <row r="31" spans="1:277" s="80" customFormat="1" ht="25.5" x14ac:dyDescent="0.25">
      <c r="A31" s="578"/>
      <c r="B31" s="570"/>
      <c r="C31" s="152" t="s">
        <v>453</v>
      </c>
      <c r="D31" s="122" t="s">
        <v>85</v>
      </c>
      <c r="E31" s="122" t="s">
        <v>366</v>
      </c>
      <c r="F31" s="122" t="s">
        <v>367</v>
      </c>
      <c r="G31" s="122"/>
      <c r="H31" s="397"/>
      <c r="I31" s="400"/>
      <c r="J31" s="403"/>
      <c r="K31" s="132"/>
      <c r="L31" s="406"/>
      <c r="M31" s="471"/>
      <c r="N31" s="450"/>
      <c r="O31" s="474"/>
      <c r="P31" s="477"/>
      <c r="Q31" s="279"/>
      <c r="R31" s="482"/>
      <c r="S31" s="158" t="s">
        <v>454</v>
      </c>
      <c r="T31" s="123" t="s">
        <v>95</v>
      </c>
      <c r="U31" s="80">
        <v>15</v>
      </c>
      <c r="V31" s="80">
        <v>15</v>
      </c>
      <c r="W31" s="80">
        <v>15</v>
      </c>
      <c r="X31" s="80">
        <v>15</v>
      </c>
      <c r="Y31" s="80">
        <v>15</v>
      </c>
      <c r="Z31" s="80">
        <v>0</v>
      </c>
      <c r="AA31" s="80">
        <v>10</v>
      </c>
      <c r="AB31" s="126">
        <f t="shared" si="1"/>
        <v>85</v>
      </c>
      <c r="AC31" s="124" t="s">
        <v>179</v>
      </c>
      <c r="AD31" s="80" t="s">
        <v>96</v>
      </c>
      <c r="AE31" s="125">
        <v>0</v>
      </c>
      <c r="AF31" s="462"/>
      <c r="AG31" s="465"/>
      <c r="AH31" s="468"/>
      <c r="AI31" s="468"/>
      <c r="AJ31" s="450"/>
      <c r="AK31" s="450"/>
      <c r="AL31" s="450"/>
      <c r="AM31" s="453"/>
      <c r="AN31" s="456"/>
      <c r="AO31" s="560"/>
      <c r="AP31" s="362"/>
      <c r="AQ31" s="171" t="s">
        <v>315</v>
      </c>
      <c r="AR31" s="208" t="s">
        <v>316</v>
      </c>
      <c r="AS31" s="209" t="s">
        <v>455</v>
      </c>
      <c r="AT31" s="209" t="s">
        <v>380</v>
      </c>
      <c r="AU31" s="209" t="s">
        <v>456</v>
      </c>
      <c r="AV31" s="130" t="s">
        <v>457</v>
      </c>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row>
    <row r="32" spans="1:277" s="80" customFormat="1" ht="25.5" x14ac:dyDescent="0.25">
      <c r="A32" s="590"/>
      <c r="B32" s="591"/>
      <c r="C32" s="183" t="s">
        <v>458</v>
      </c>
      <c r="D32" s="184" t="s">
        <v>85</v>
      </c>
      <c r="E32" s="184" t="s">
        <v>119</v>
      </c>
      <c r="F32" s="184" t="s">
        <v>290</v>
      </c>
      <c r="G32" s="184"/>
      <c r="H32" s="522"/>
      <c r="I32" s="420"/>
      <c r="J32" s="592"/>
      <c r="K32" s="132"/>
      <c r="L32" s="593"/>
      <c r="M32" s="594"/>
      <c r="N32" s="581"/>
      <c r="O32" s="595"/>
      <c r="P32" s="584"/>
      <c r="Q32" s="293"/>
      <c r="R32" s="585"/>
      <c r="S32" s="158" t="s">
        <v>459</v>
      </c>
      <c r="T32" s="123" t="s">
        <v>95</v>
      </c>
      <c r="U32" s="80">
        <v>15</v>
      </c>
      <c r="V32" s="80">
        <v>15</v>
      </c>
      <c r="W32" s="80">
        <v>15</v>
      </c>
      <c r="X32" s="80">
        <v>15</v>
      </c>
      <c r="Y32" s="80">
        <v>15</v>
      </c>
      <c r="Z32" s="80">
        <v>0</v>
      </c>
      <c r="AA32" s="80">
        <v>10</v>
      </c>
      <c r="AB32" s="126">
        <f t="shared" si="1"/>
        <v>85</v>
      </c>
      <c r="AC32" s="124" t="s">
        <v>179</v>
      </c>
      <c r="AD32" s="80" t="s">
        <v>96</v>
      </c>
      <c r="AE32" s="125">
        <v>0</v>
      </c>
      <c r="AF32" s="586"/>
      <c r="AG32" s="587"/>
      <c r="AH32" s="580"/>
      <c r="AI32" s="580"/>
      <c r="AJ32" s="581"/>
      <c r="AK32" s="581"/>
      <c r="AL32" s="581"/>
      <c r="AM32" s="582"/>
      <c r="AN32" s="583"/>
      <c r="AO32" s="575"/>
      <c r="AP32" s="576"/>
      <c r="AQ32" s="171" t="s">
        <v>315</v>
      </c>
      <c r="AR32" s="208" t="s">
        <v>316</v>
      </c>
      <c r="AS32" s="164" t="s">
        <v>460</v>
      </c>
      <c r="AT32" s="209" t="s">
        <v>380</v>
      </c>
      <c r="AU32" s="164" t="s">
        <v>461</v>
      </c>
      <c r="AV32" s="204" t="s">
        <v>462</v>
      </c>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row>
    <row r="33" spans="1:277" s="137" customFormat="1" ht="42.75" customHeight="1" thickBot="1" x14ac:dyDescent="0.3">
      <c r="A33" s="579"/>
      <c r="B33" s="572"/>
      <c r="C33" s="168" t="s">
        <v>463</v>
      </c>
      <c r="D33" s="136" t="s">
        <v>85</v>
      </c>
      <c r="E33" s="136" t="s">
        <v>129</v>
      </c>
      <c r="F33" s="136" t="s">
        <v>87</v>
      </c>
      <c r="G33" s="167" t="s">
        <v>464</v>
      </c>
      <c r="H33" s="398"/>
      <c r="I33" s="401"/>
      <c r="J33" s="404"/>
      <c r="K33" s="154"/>
      <c r="L33" s="407"/>
      <c r="M33" s="472"/>
      <c r="N33" s="451"/>
      <c r="O33" s="475"/>
      <c r="P33" s="478"/>
      <c r="Q33" s="480"/>
      <c r="R33" s="483"/>
      <c r="S33" s="167" t="s">
        <v>465</v>
      </c>
      <c r="T33" s="139" t="s">
        <v>95</v>
      </c>
      <c r="U33" s="154">
        <v>15</v>
      </c>
      <c r="V33" s="154">
        <v>15</v>
      </c>
      <c r="W33" s="154">
        <v>15</v>
      </c>
      <c r="X33" s="154">
        <v>15</v>
      </c>
      <c r="Y33" s="154">
        <v>15</v>
      </c>
      <c r="Z33" s="154">
        <v>0</v>
      </c>
      <c r="AA33" s="154">
        <v>10</v>
      </c>
      <c r="AB33" s="142">
        <f>SUM(U33:AA33)</f>
        <v>85</v>
      </c>
      <c r="AC33" s="140" t="s">
        <v>179</v>
      </c>
      <c r="AD33" s="154" t="s">
        <v>164</v>
      </c>
      <c r="AE33" s="141">
        <v>0</v>
      </c>
      <c r="AF33" s="463"/>
      <c r="AG33" s="466"/>
      <c r="AH33" s="469"/>
      <c r="AI33" s="469"/>
      <c r="AJ33" s="451"/>
      <c r="AK33" s="451"/>
      <c r="AL33" s="451"/>
      <c r="AM33" s="454"/>
      <c r="AN33" s="457"/>
      <c r="AO33" s="561"/>
      <c r="AP33" s="363"/>
      <c r="AQ33" s="172" t="s">
        <v>315</v>
      </c>
      <c r="AR33" s="211" t="s">
        <v>316</v>
      </c>
      <c r="AS33" s="212" t="s">
        <v>466</v>
      </c>
      <c r="AT33" s="212" t="s">
        <v>380</v>
      </c>
      <c r="AU33" s="212" t="s">
        <v>467</v>
      </c>
      <c r="AV33" s="146" t="s">
        <v>468</v>
      </c>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147"/>
      <c r="DB33" s="147"/>
      <c r="DC33" s="147"/>
      <c r="DD33" s="147"/>
      <c r="DE33" s="147"/>
      <c r="DF33" s="147"/>
      <c r="DG33" s="147"/>
      <c r="DH33" s="147"/>
      <c r="DI33" s="147"/>
      <c r="DJ33" s="147"/>
      <c r="DK33" s="147"/>
      <c r="DL33" s="147"/>
      <c r="DM33" s="147"/>
      <c r="DN33" s="147"/>
      <c r="DO33" s="147"/>
      <c r="DP33" s="147"/>
      <c r="DQ33" s="147"/>
      <c r="DR33" s="147"/>
      <c r="DS33" s="147"/>
      <c r="DT33" s="147"/>
      <c r="DU33" s="147"/>
      <c r="DV33" s="147"/>
      <c r="DW33" s="147"/>
      <c r="DX33" s="147"/>
      <c r="DY33" s="147"/>
      <c r="DZ33" s="147"/>
      <c r="EA33" s="147"/>
      <c r="EB33" s="147"/>
      <c r="EC33" s="147"/>
      <c r="ED33" s="147"/>
      <c r="EE33" s="147"/>
      <c r="EF33" s="147"/>
      <c r="EG33" s="147"/>
      <c r="EH33" s="147"/>
      <c r="EI33" s="147"/>
      <c r="EJ33" s="147"/>
      <c r="EK33" s="147"/>
      <c r="EL33" s="147"/>
      <c r="EM33" s="147"/>
      <c r="EN33" s="147"/>
      <c r="EO33" s="147"/>
      <c r="EP33" s="147"/>
      <c r="EQ33" s="147"/>
      <c r="ER33" s="147"/>
      <c r="ES33" s="147"/>
      <c r="ET33" s="147"/>
      <c r="EU33" s="147"/>
      <c r="EV33" s="147"/>
      <c r="EW33" s="147"/>
      <c r="EX33" s="147"/>
      <c r="EY33" s="147"/>
      <c r="EZ33" s="147"/>
      <c r="FA33" s="147"/>
      <c r="FB33" s="147"/>
      <c r="FC33" s="147"/>
      <c r="FD33" s="147"/>
      <c r="FE33" s="147"/>
      <c r="FF33" s="147"/>
      <c r="FG33" s="147"/>
      <c r="FH33" s="147"/>
      <c r="FI33" s="147"/>
      <c r="FJ33" s="147"/>
      <c r="FK33" s="147"/>
      <c r="FL33" s="147"/>
      <c r="FM33" s="147"/>
      <c r="FN33" s="147"/>
      <c r="FO33" s="147"/>
      <c r="FP33" s="147"/>
      <c r="FQ33" s="147"/>
      <c r="FR33" s="147"/>
      <c r="FS33" s="147"/>
      <c r="FT33" s="147"/>
      <c r="FU33" s="147"/>
      <c r="FV33" s="147"/>
      <c r="FW33" s="147"/>
      <c r="FX33" s="147"/>
      <c r="FY33" s="147"/>
      <c r="FZ33" s="147"/>
      <c r="GA33" s="147"/>
      <c r="GB33" s="147"/>
      <c r="GC33" s="147"/>
      <c r="GD33" s="147"/>
      <c r="GE33" s="147"/>
      <c r="GF33" s="147"/>
      <c r="GG33" s="147"/>
      <c r="GH33" s="147"/>
      <c r="GI33" s="147"/>
      <c r="GJ33" s="147"/>
      <c r="GK33" s="147"/>
      <c r="GL33" s="147"/>
      <c r="GM33" s="147"/>
      <c r="GN33" s="147"/>
      <c r="GO33" s="147"/>
      <c r="GP33" s="147"/>
      <c r="GQ33" s="147"/>
      <c r="GR33" s="147"/>
      <c r="GS33" s="147"/>
      <c r="GT33" s="147"/>
      <c r="GU33" s="147"/>
      <c r="GV33" s="147"/>
      <c r="GW33" s="147"/>
      <c r="GX33" s="147"/>
      <c r="GY33" s="147"/>
      <c r="GZ33" s="147"/>
      <c r="HA33" s="147"/>
      <c r="HB33" s="147"/>
      <c r="HC33" s="147"/>
      <c r="HD33" s="147"/>
      <c r="HE33" s="147"/>
      <c r="HF33" s="147"/>
      <c r="HG33" s="147"/>
      <c r="HH33" s="147"/>
      <c r="HI33" s="147"/>
      <c r="HJ33" s="147"/>
      <c r="HK33" s="147"/>
      <c r="HL33" s="147"/>
      <c r="HM33" s="147"/>
      <c r="HN33" s="147"/>
      <c r="HO33" s="147"/>
      <c r="HP33" s="147"/>
      <c r="HQ33" s="147"/>
      <c r="HR33" s="147"/>
      <c r="HS33" s="147"/>
      <c r="HT33" s="147"/>
      <c r="HU33" s="147"/>
      <c r="HV33" s="147"/>
      <c r="HW33" s="147"/>
      <c r="HX33" s="147"/>
      <c r="HY33" s="147"/>
      <c r="HZ33" s="147"/>
      <c r="IA33" s="147"/>
      <c r="IB33" s="147"/>
      <c r="IC33" s="147"/>
      <c r="ID33" s="147"/>
      <c r="IE33" s="147"/>
      <c r="IF33" s="147"/>
      <c r="IG33" s="147"/>
      <c r="IH33" s="147"/>
      <c r="II33" s="147"/>
      <c r="IJ33" s="147"/>
      <c r="IK33" s="147"/>
      <c r="IL33" s="147"/>
      <c r="IM33" s="147"/>
      <c r="IN33" s="147"/>
      <c r="IO33" s="147"/>
      <c r="IP33" s="147"/>
      <c r="IQ33" s="147"/>
      <c r="IR33" s="147"/>
      <c r="IS33" s="147"/>
      <c r="IT33" s="147"/>
      <c r="IU33" s="147"/>
      <c r="IV33" s="147"/>
      <c r="IW33" s="147"/>
      <c r="IX33" s="147"/>
      <c r="IY33" s="147"/>
      <c r="IZ33" s="147"/>
      <c r="JA33" s="147"/>
      <c r="JB33" s="147"/>
      <c r="JC33" s="147"/>
      <c r="JD33" s="147"/>
      <c r="JE33" s="147"/>
      <c r="JF33" s="147"/>
      <c r="JG33" s="147"/>
      <c r="JH33" s="147"/>
      <c r="JI33" s="147"/>
      <c r="JJ33" s="147"/>
      <c r="JK33" s="147"/>
      <c r="JL33" s="147"/>
      <c r="JM33" s="147"/>
      <c r="JN33" s="147"/>
      <c r="JO33" s="147"/>
      <c r="JP33" s="147"/>
      <c r="JQ33" s="147"/>
    </row>
    <row r="34" spans="1:277" s="175" customFormat="1" ht="43.5" customHeight="1" thickBot="1" x14ac:dyDescent="0.3">
      <c r="A34" s="577" t="s">
        <v>469</v>
      </c>
      <c r="B34" s="569" t="s">
        <v>470</v>
      </c>
      <c r="C34" s="173" t="s">
        <v>471</v>
      </c>
      <c r="D34" s="187" t="s">
        <v>85</v>
      </c>
      <c r="E34" s="187" t="s">
        <v>129</v>
      </c>
      <c r="F34" s="187" t="s">
        <v>290</v>
      </c>
      <c r="G34" s="174"/>
      <c r="H34" s="396" t="s">
        <v>243</v>
      </c>
      <c r="I34" s="399" t="s">
        <v>472</v>
      </c>
      <c r="J34" s="402" t="s">
        <v>443</v>
      </c>
      <c r="L34" s="405" t="s">
        <v>473</v>
      </c>
      <c r="M34" s="470" t="s">
        <v>93</v>
      </c>
      <c r="N34" s="449">
        <v>2</v>
      </c>
      <c r="O34" s="473" t="s">
        <v>311</v>
      </c>
      <c r="P34" s="476" t="s">
        <v>100</v>
      </c>
      <c r="Q34" s="479">
        <v>5</v>
      </c>
      <c r="R34" s="481" t="str">
        <f>IF(N34+Q34=0," ",IF(OR(AND(N34=1,Q34=1),AND(N34=1,Q34=2),AND(N34=2,Q34=2),AND(N34=2,Q34=1),AND(N34=3,Q34=1)),"Bajo",IF(OR(AND(N34=1,Q34=3),AND(N34=2,Q34=3),AND(N34=3,Q34=2),AND(N34=4,Q34=1)),"Moderado",IF(OR(AND(N34=1,Q34=4),AND(N34=2,Q34=4),AND(N34=3,Q34=3),AND(N34=4,Q34=2),AND(N34=4,Q34=3),AND(N34=5,Q34=1),AND(N34=5,Q34=2)),"Alto",IF(OR(AND(N34=2,Q34=5),AND(N34=3,Q34=5),AND(N34=3,Q34=4),AND(N34=4,Q34=4),AND(N34=4,Q34=5),AND(N34=5,Q34=3),AND(N34=5,Q34=4),AND(N34=1,Q34=5),AND(N34=5,Q34=5)),"Extremo","")))))</f>
        <v>Extremo</v>
      </c>
      <c r="S34" s="569" t="s">
        <v>349</v>
      </c>
      <c r="T34" s="176" t="s">
        <v>95</v>
      </c>
      <c r="U34" s="175">
        <v>15</v>
      </c>
      <c r="V34" s="175">
        <v>15</v>
      </c>
      <c r="W34" s="175">
        <v>15</v>
      </c>
      <c r="X34" s="175">
        <v>15</v>
      </c>
      <c r="Y34" s="175">
        <v>15</v>
      </c>
      <c r="Z34" s="175">
        <v>0</v>
      </c>
      <c r="AA34" s="175">
        <v>10</v>
      </c>
      <c r="AB34" s="177">
        <f t="shared" ref="AB34:AB35" si="2">SUM(U34:AA34)</f>
        <v>85</v>
      </c>
      <c r="AC34" s="178" t="s">
        <v>179</v>
      </c>
      <c r="AD34" s="179" t="s">
        <v>164</v>
      </c>
      <c r="AE34" s="571">
        <v>0</v>
      </c>
      <c r="AF34" s="461">
        <f>AVERAGE(AE34:AE37)</f>
        <v>0</v>
      </c>
      <c r="AG34" s="464" t="s">
        <v>179</v>
      </c>
      <c r="AH34" s="467" t="s">
        <v>313</v>
      </c>
      <c r="AI34" s="467" t="s">
        <v>313</v>
      </c>
      <c r="AJ34" s="449" t="s">
        <v>93</v>
      </c>
      <c r="AK34" s="449">
        <v>2</v>
      </c>
      <c r="AL34" s="449" t="s">
        <v>100</v>
      </c>
      <c r="AM34" s="452">
        <v>5</v>
      </c>
      <c r="AN34" s="455" t="str">
        <f>IF(AK34+AM34=0," ",IF(OR(AND(AK34=1,AM34=1),AND(AK34=1,AM34=2),AND(AK34=2,AM34=2),AND(AK34=2,AM34=1),AND(AK34=3,AM34=1)),"Bajo",IF(OR(AND(AK34=1,AM34=3),AND(AK34=2,AM34=3),AND(AK34=3,AM34=2),AND(AK34=4,AM34=1)),"Moderado",IF(OR(AND(AK34=1,AM34=4),AND(AK34=2,AM34=4),AND(AK34=3,AM34=3),AND(AK34=4,AM34=2),AND(AK34=4,AM34=3),AND(AK34=5,AM34=1),AND(AK34=5,AM34=2)),"Alto",IF(OR(AND(AK34=2,AM34=5),AND(AK34=1,AM34=5),AND(AK34=3,AM34=5),AND(AK34=3,AM34=4),AND(AK34=4,AM34=4),AND(AK34=4,AM34=5),AND(AK34=5,AM34=3),AND(AK34=5,AM34=4),AND(AK34=5,AM34=5)),"Extremo","")))))</f>
        <v>Extremo</v>
      </c>
      <c r="AO34" s="559" t="s">
        <v>474</v>
      </c>
      <c r="AP34" s="562" t="s">
        <v>102</v>
      </c>
      <c r="AQ34" s="153" t="s">
        <v>315</v>
      </c>
      <c r="AR34" s="128" t="s">
        <v>316</v>
      </c>
      <c r="AS34" s="180" t="s">
        <v>475</v>
      </c>
      <c r="AT34" s="180" t="s">
        <v>383</v>
      </c>
      <c r="AU34" s="180" t="s">
        <v>476</v>
      </c>
      <c r="AV34" s="181" t="s">
        <v>477</v>
      </c>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row>
    <row r="35" spans="1:277" s="80" customFormat="1" ht="57" customHeight="1" x14ac:dyDescent="0.25">
      <c r="A35" s="578"/>
      <c r="B35" s="570"/>
      <c r="C35" s="152" t="s">
        <v>478</v>
      </c>
      <c r="D35" s="174" t="s">
        <v>395</v>
      </c>
      <c r="E35" s="174" t="s">
        <v>366</v>
      </c>
      <c r="F35" s="174" t="s">
        <v>290</v>
      </c>
      <c r="G35" s="122"/>
      <c r="H35" s="397"/>
      <c r="I35" s="400"/>
      <c r="J35" s="403"/>
      <c r="L35" s="406"/>
      <c r="M35" s="471"/>
      <c r="N35" s="450"/>
      <c r="O35" s="474"/>
      <c r="P35" s="477"/>
      <c r="Q35" s="279"/>
      <c r="R35" s="482"/>
      <c r="S35" s="570"/>
      <c r="T35" s="123" t="s">
        <v>95</v>
      </c>
      <c r="U35" s="80">
        <v>15</v>
      </c>
      <c r="V35" s="80">
        <v>15</v>
      </c>
      <c r="W35" s="80">
        <v>15</v>
      </c>
      <c r="X35" s="80">
        <v>15</v>
      </c>
      <c r="Y35" s="80">
        <v>15</v>
      </c>
      <c r="Z35" s="80">
        <v>0</v>
      </c>
      <c r="AA35" s="80">
        <v>10</v>
      </c>
      <c r="AB35" s="126">
        <f t="shared" si="2"/>
        <v>85</v>
      </c>
      <c r="AC35" s="186" t="s">
        <v>179</v>
      </c>
      <c r="AD35" s="49" t="s">
        <v>164</v>
      </c>
      <c r="AE35" s="554"/>
      <c r="AF35" s="462"/>
      <c r="AG35" s="465"/>
      <c r="AH35" s="468"/>
      <c r="AI35" s="468"/>
      <c r="AJ35" s="450"/>
      <c r="AK35" s="450"/>
      <c r="AL35" s="450"/>
      <c r="AM35" s="453"/>
      <c r="AN35" s="456"/>
      <c r="AO35" s="560"/>
      <c r="AP35" s="563"/>
      <c r="AQ35" s="182" t="s">
        <v>315</v>
      </c>
      <c r="AR35" s="208" t="s">
        <v>316</v>
      </c>
      <c r="AS35" s="209" t="s">
        <v>479</v>
      </c>
      <c r="AT35" s="209" t="s">
        <v>383</v>
      </c>
      <c r="AU35" s="209" t="s">
        <v>353</v>
      </c>
      <c r="AV35" s="130" t="s">
        <v>480</v>
      </c>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row>
    <row r="36" spans="1:277" s="80" customFormat="1" ht="43.5" customHeight="1" x14ac:dyDescent="0.25">
      <c r="A36" s="578"/>
      <c r="B36" s="570"/>
      <c r="C36" s="565" t="s">
        <v>365</v>
      </c>
      <c r="D36" s="567" t="s">
        <v>85</v>
      </c>
      <c r="E36" s="567" t="s">
        <v>129</v>
      </c>
      <c r="F36" s="567" t="s">
        <v>307</v>
      </c>
      <c r="G36" s="567"/>
      <c r="H36" s="397"/>
      <c r="I36" s="400"/>
      <c r="J36" s="403"/>
      <c r="L36" s="406"/>
      <c r="M36" s="471"/>
      <c r="N36" s="450"/>
      <c r="O36" s="474"/>
      <c r="P36" s="477"/>
      <c r="Q36" s="279"/>
      <c r="R36" s="482"/>
      <c r="S36" s="570" t="s">
        <v>481</v>
      </c>
      <c r="T36" s="573" t="s">
        <v>178</v>
      </c>
      <c r="U36" s="279">
        <v>15</v>
      </c>
      <c r="V36" s="279">
        <v>15</v>
      </c>
      <c r="W36" s="279">
        <v>15</v>
      </c>
      <c r="X36" s="293">
        <v>10</v>
      </c>
      <c r="Y36" s="279">
        <v>15</v>
      </c>
      <c r="Z36" s="279">
        <v>0</v>
      </c>
      <c r="AA36" s="279">
        <v>10</v>
      </c>
      <c r="AB36" s="465">
        <f>SUM(U36:AA36)</f>
        <v>80</v>
      </c>
      <c r="AC36" s="551" t="s">
        <v>179</v>
      </c>
      <c r="AD36" s="281" t="s">
        <v>164</v>
      </c>
      <c r="AE36" s="554">
        <v>0</v>
      </c>
      <c r="AF36" s="462"/>
      <c r="AG36" s="465"/>
      <c r="AH36" s="468"/>
      <c r="AI36" s="468"/>
      <c r="AJ36" s="450"/>
      <c r="AK36" s="450"/>
      <c r="AL36" s="450"/>
      <c r="AM36" s="453"/>
      <c r="AN36" s="456"/>
      <c r="AO36" s="560"/>
      <c r="AP36" s="563"/>
      <c r="AQ36" s="182" t="s">
        <v>315</v>
      </c>
      <c r="AR36" s="208" t="s">
        <v>316</v>
      </c>
      <c r="AS36" s="209" t="s">
        <v>482</v>
      </c>
      <c r="AT36" s="209" t="s">
        <v>383</v>
      </c>
      <c r="AU36" s="209" t="s">
        <v>451</v>
      </c>
      <c r="AV36" s="130" t="s">
        <v>483</v>
      </c>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row>
    <row r="37" spans="1:277" s="132" customFormat="1" ht="43.5" customHeight="1" thickBot="1" x14ac:dyDescent="0.3">
      <c r="A37" s="579"/>
      <c r="B37" s="572"/>
      <c r="C37" s="566"/>
      <c r="D37" s="568"/>
      <c r="E37" s="568"/>
      <c r="F37" s="568"/>
      <c r="G37" s="568"/>
      <c r="H37" s="398"/>
      <c r="I37" s="401"/>
      <c r="J37" s="404"/>
      <c r="L37" s="407"/>
      <c r="M37" s="472"/>
      <c r="N37" s="451"/>
      <c r="O37" s="475"/>
      <c r="P37" s="478"/>
      <c r="Q37" s="480"/>
      <c r="R37" s="483"/>
      <c r="S37" s="572"/>
      <c r="T37" s="574"/>
      <c r="U37" s="480"/>
      <c r="V37" s="480"/>
      <c r="W37" s="480"/>
      <c r="X37" s="380"/>
      <c r="Y37" s="480"/>
      <c r="Z37" s="480"/>
      <c r="AA37" s="480"/>
      <c r="AB37" s="466"/>
      <c r="AC37" s="552"/>
      <c r="AD37" s="553"/>
      <c r="AE37" s="555"/>
      <c r="AF37" s="463"/>
      <c r="AG37" s="466"/>
      <c r="AH37" s="469"/>
      <c r="AI37" s="469"/>
      <c r="AJ37" s="451"/>
      <c r="AK37" s="451"/>
      <c r="AL37" s="451"/>
      <c r="AM37" s="454"/>
      <c r="AN37" s="457"/>
      <c r="AO37" s="561"/>
      <c r="AP37" s="564"/>
      <c r="AQ37" s="188" t="s">
        <v>315</v>
      </c>
      <c r="AR37" s="189" t="s">
        <v>316</v>
      </c>
      <c r="AS37" s="164" t="s">
        <v>484</v>
      </c>
      <c r="AT37" s="164" t="s">
        <v>383</v>
      </c>
      <c r="AU37" s="164" t="s">
        <v>485</v>
      </c>
      <c r="AV37" s="204" t="s">
        <v>468</v>
      </c>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row>
    <row r="38" spans="1:277" s="108" customFormat="1" ht="51.6" customHeight="1" x14ac:dyDescent="0.25">
      <c r="A38" s="484" t="s">
        <v>486</v>
      </c>
      <c r="B38" s="556" t="s">
        <v>487</v>
      </c>
      <c r="C38" s="157" t="s">
        <v>488</v>
      </c>
      <c r="D38" s="107" t="s">
        <v>85</v>
      </c>
      <c r="E38" s="107" t="s">
        <v>129</v>
      </c>
      <c r="F38" s="107" t="s">
        <v>87</v>
      </c>
      <c r="G38" s="107"/>
      <c r="H38" s="396" t="s">
        <v>256</v>
      </c>
      <c r="I38" s="399" t="s">
        <v>489</v>
      </c>
      <c r="J38" s="402" t="s">
        <v>490</v>
      </c>
      <c r="K38" s="149"/>
      <c r="L38" s="405" t="s">
        <v>491</v>
      </c>
      <c r="M38" s="470" t="s">
        <v>160</v>
      </c>
      <c r="N38" s="449">
        <v>3</v>
      </c>
      <c r="O38" s="473" t="s">
        <v>311</v>
      </c>
      <c r="P38" s="476" t="s">
        <v>100</v>
      </c>
      <c r="Q38" s="479">
        <v>5</v>
      </c>
      <c r="R38" s="481" t="str">
        <f>IF(N38+Q38=0," ",IF(OR(AND(N38=1,Q38=1),AND(N38=1,Q38=2),AND(N38=2,Q38=2),AND(N38=2,Q38=1),AND(N38=3,Q38=1)),"Bajo",IF(OR(AND(N38=1,Q38=3),AND(N38=2,Q38=3),AND(N38=3,Q38=2),AND(N38=4,Q38=1)),"Moderado",IF(OR(AND(N38=1,Q38=4),AND(N38=2,Q38=4),AND(N38=3,Q38=3),AND(N38=4,Q38=2),AND(N38=4,Q38=3),AND(N38=5,Q38=1),AND(N38=5,Q38=2)),"Alto",IF(OR(AND(N38=2,Q38=5),AND(N38=3,Q38=5),AND(N38=3,Q38=4),AND(N38=4,Q38=4),AND(N38=4,Q38=5),AND(N38=5,Q38=3),AND(N38=5,Q38=4),AND(N38=1,Q38=5),AND(N38=5,Q38=5)),"Extremo","")))))</f>
        <v>Extremo</v>
      </c>
      <c r="S38" s="156" t="s">
        <v>492</v>
      </c>
      <c r="T38" s="110" t="s">
        <v>95</v>
      </c>
      <c r="U38" s="149">
        <v>15</v>
      </c>
      <c r="V38" s="149">
        <v>15</v>
      </c>
      <c r="W38" s="149">
        <v>15</v>
      </c>
      <c r="X38" s="149">
        <v>15</v>
      </c>
      <c r="Y38" s="149">
        <v>15</v>
      </c>
      <c r="Z38" s="149">
        <v>0</v>
      </c>
      <c r="AA38" s="149">
        <v>10</v>
      </c>
      <c r="AB38" s="113">
        <f t="shared" si="1"/>
        <v>85</v>
      </c>
      <c r="AC38" s="190" t="s">
        <v>179</v>
      </c>
      <c r="AD38" s="191" t="s">
        <v>96</v>
      </c>
      <c r="AE38" s="192">
        <v>0</v>
      </c>
      <c r="AF38" s="426">
        <f>AVERAGE(AE38:AE43)</f>
        <v>0</v>
      </c>
      <c r="AG38" s="387" t="s">
        <v>179</v>
      </c>
      <c r="AH38" s="364" t="s">
        <v>313</v>
      </c>
      <c r="AI38" s="364" t="s">
        <v>313</v>
      </c>
      <c r="AJ38" s="367" t="s">
        <v>160</v>
      </c>
      <c r="AK38" s="367">
        <v>3</v>
      </c>
      <c r="AL38" s="367" t="s">
        <v>100</v>
      </c>
      <c r="AM38" s="370">
        <v>5</v>
      </c>
      <c r="AN38" s="373" t="str">
        <f>IF(AK38+AM38=0," ",IF(OR(AND(AK38=1,AM38=1),AND(AK38=1,AM38=2),AND(AK38=2,AM38=2),AND(AK38=2,AM38=1),AND(AK38=3,AM38=1)),"Bajo",IF(OR(AND(AK38=1,AM38=3),AND(AK38=2,AM38=3),AND(AK38=3,AM38=2),AND(AK38=4,AM38=1)),"Moderado",IF(OR(AND(AK38=1,AM38=4),AND(AK38=2,AM38=4),AND(AK38=3,AM38=3),AND(AK38=4,AM38=2),AND(AK38=4,AM38=3),AND(AK38=5,AM38=1),AND(AK38=5,AM38=2)),"Alto",IF(OR(AND(AK38=2,AM38=5),AND(AK38=1,AM38=5),AND(AK38=3,AM38=5),AND(AK38=3,AM38=4),AND(AK38=4,AM38=4),AND(AK38=4,AM38=5),AND(AK38=5,AM38=3),AND(AK38=5,AM38=4),AND(AK38=5,AM38=5)),"Extremo","")))))</f>
        <v>Extremo</v>
      </c>
      <c r="AO38" s="358" t="s">
        <v>493</v>
      </c>
      <c r="AP38" s="490" t="s">
        <v>102</v>
      </c>
      <c r="AQ38" s="150" t="s">
        <v>315</v>
      </c>
      <c r="AR38" s="115" t="s">
        <v>316</v>
      </c>
      <c r="AS38" s="151" t="s">
        <v>494</v>
      </c>
      <c r="AT38" s="151" t="s">
        <v>495</v>
      </c>
      <c r="AU38" s="151" t="s">
        <v>496</v>
      </c>
      <c r="AV38" s="118" t="s">
        <v>497</v>
      </c>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119"/>
      <c r="DB38" s="119"/>
      <c r="DC38" s="119"/>
      <c r="DD38" s="119"/>
      <c r="DE38" s="119"/>
      <c r="DF38" s="119"/>
      <c r="DG38" s="119"/>
      <c r="DH38" s="119"/>
      <c r="DI38" s="119"/>
      <c r="DJ38" s="119"/>
      <c r="DK38" s="119"/>
      <c r="DL38" s="119"/>
      <c r="DM38" s="119"/>
      <c r="DN38" s="119"/>
      <c r="DO38" s="119"/>
      <c r="DP38" s="119"/>
      <c r="DQ38" s="119"/>
      <c r="DR38" s="119"/>
      <c r="DS38" s="119"/>
      <c r="DT38" s="119"/>
      <c r="DU38" s="119"/>
      <c r="DV38" s="119"/>
      <c r="DW38" s="119"/>
      <c r="DX38" s="119"/>
      <c r="DY38" s="119"/>
      <c r="DZ38" s="119"/>
      <c r="EA38" s="119"/>
      <c r="EB38" s="119"/>
      <c r="EC38" s="119"/>
      <c r="ED38" s="119"/>
      <c r="EE38" s="119"/>
      <c r="EF38" s="119"/>
      <c r="EG38" s="119"/>
      <c r="EH38" s="119"/>
      <c r="EI38" s="119"/>
      <c r="EJ38" s="119"/>
      <c r="EK38" s="119"/>
      <c r="EL38" s="119"/>
      <c r="EM38" s="119"/>
      <c r="EN38" s="119"/>
      <c r="EO38" s="119"/>
      <c r="EP38" s="119"/>
      <c r="EQ38" s="119"/>
      <c r="ER38" s="119"/>
      <c r="ES38" s="119"/>
      <c r="ET38" s="119"/>
      <c r="EU38" s="119"/>
      <c r="EV38" s="119"/>
      <c r="EW38" s="119"/>
      <c r="EX38" s="119"/>
      <c r="EY38" s="119"/>
      <c r="EZ38" s="119"/>
      <c r="FA38" s="119"/>
      <c r="FB38" s="119"/>
      <c r="FC38" s="119"/>
      <c r="FD38" s="119"/>
      <c r="FE38" s="119"/>
      <c r="FF38" s="119"/>
      <c r="FG38" s="119"/>
      <c r="FH38" s="119"/>
      <c r="FI38" s="119"/>
      <c r="FJ38" s="119"/>
      <c r="FK38" s="119"/>
      <c r="FL38" s="119"/>
      <c r="FM38" s="119"/>
      <c r="FN38" s="119"/>
      <c r="FO38" s="119"/>
      <c r="FP38" s="119"/>
      <c r="FQ38" s="119"/>
      <c r="FR38" s="119"/>
      <c r="FS38" s="119"/>
      <c r="FT38" s="119"/>
      <c r="FU38" s="119"/>
      <c r="FV38" s="119"/>
      <c r="FW38" s="119"/>
      <c r="FX38" s="119"/>
      <c r="FY38" s="119"/>
      <c r="FZ38" s="119"/>
      <c r="GA38" s="119"/>
      <c r="GB38" s="119"/>
      <c r="GC38" s="119"/>
      <c r="GD38" s="119"/>
      <c r="GE38" s="119"/>
      <c r="GF38" s="119"/>
      <c r="GG38" s="119"/>
      <c r="GH38" s="119"/>
      <c r="GI38" s="119"/>
      <c r="GJ38" s="119"/>
      <c r="GK38" s="119"/>
      <c r="GL38" s="119"/>
      <c r="GM38" s="119"/>
      <c r="GN38" s="119"/>
      <c r="GO38" s="119"/>
      <c r="GP38" s="119"/>
      <c r="GQ38" s="119"/>
      <c r="GR38" s="119"/>
      <c r="GS38" s="119"/>
      <c r="GT38" s="119"/>
      <c r="GU38" s="119"/>
      <c r="GV38" s="119"/>
      <c r="GW38" s="119"/>
      <c r="GX38" s="119"/>
      <c r="GY38" s="119"/>
      <c r="GZ38" s="119"/>
      <c r="HA38" s="119"/>
      <c r="HB38" s="119"/>
      <c r="HC38" s="119"/>
      <c r="HD38" s="119"/>
      <c r="HE38" s="119"/>
      <c r="HF38" s="119"/>
      <c r="HG38" s="119"/>
      <c r="HH38" s="119"/>
      <c r="HI38" s="119"/>
      <c r="HJ38" s="119"/>
      <c r="HK38" s="119"/>
      <c r="HL38" s="119"/>
      <c r="HM38" s="119"/>
      <c r="HN38" s="119"/>
      <c r="HO38" s="119"/>
      <c r="HP38" s="119"/>
      <c r="HQ38" s="119"/>
      <c r="HR38" s="119"/>
      <c r="HS38" s="119"/>
      <c r="HT38" s="119"/>
      <c r="HU38" s="119"/>
      <c r="HV38" s="119"/>
      <c r="HW38" s="119"/>
      <c r="HX38" s="119"/>
      <c r="HY38" s="119"/>
      <c r="HZ38" s="119"/>
      <c r="IA38" s="119"/>
      <c r="IB38" s="119"/>
      <c r="IC38" s="119"/>
      <c r="ID38" s="119"/>
      <c r="IE38" s="119"/>
      <c r="IF38" s="119"/>
      <c r="IG38" s="119"/>
      <c r="IH38" s="119"/>
      <c r="II38" s="119"/>
      <c r="IJ38" s="119"/>
      <c r="IK38" s="119"/>
      <c r="IL38" s="119"/>
      <c r="IM38" s="119"/>
      <c r="IN38" s="119"/>
      <c r="IO38" s="119"/>
      <c r="IP38" s="119"/>
      <c r="IQ38" s="119"/>
      <c r="IR38" s="119"/>
      <c r="IS38" s="119"/>
      <c r="IT38" s="119"/>
      <c r="IU38" s="119"/>
      <c r="IV38" s="119"/>
      <c r="IW38" s="119"/>
      <c r="IX38" s="119"/>
      <c r="IY38" s="119"/>
      <c r="IZ38" s="119"/>
      <c r="JA38" s="119"/>
      <c r="JB38" s="119"/>
      <c r="JC38" s="119"/>
      <c r="JD38" s="119"/>
      <c r="JE38" s="119"/>
      <c r="JF38" s="119"/>
      <c r="JG38" s="119"/>
      <c r="JH38" s="119"/>
      <c r="JI38" s="119"/>
      <c r="JJ38" s="119"/>
      <c r="JK38" s="119"/>
      <c r="JL38" s="119"/>
      <c r="JM38" s="119"/>
      <c r="JN38" s="119"/>
      <c r="JO38" s="119"/>
      <c r="JP38" s="119"/>
      <c r="JQ38" s="119"/>
    </row>
    <row r="39" spans="1:277" s="80" customFormat="1" ht="54.6" customHeight="1" x14ac:dyDescent="0.25">
      <c r="A39" s="485"/>
      <c r="B39" s="557"/>
      <c r="C39" s="152" t="s">
        <v>498</v>
      </c>
      <c r="D39" s="122" t="s">
        <v>85</v>
      </c>
      <c r="E39" s="122" t="s">
        <v>129</v>
      </c>
      <c r="F39" s="122" t="s">
        <v>87</v>
      </c>
      <c r="G39" s="122"/>
      <c r="H39" s="397"/>
      <c r="I39" s="400"/>
      <c r="J39" s="403"/>
      <c r="L39" s="406"/>
      <c r="M39" s="471"/>
      <c r="N39" s="450"/>
      <c r="O39" s="474"/>
      <c r="P39" s="477"/>
      <c r="Q39" s="279"/>
      <c r="R39" s="482"/>
      <c r="S39" s="158" t="s">
        <v>499</v>
      </c>
      <c r="T39" s="123" t="s">
        <v>95</v>
      </c>
      <c r="U39" s="80">
        <v>15</v>
      </c>
      <c r="V39" s="80">
        <v>15</v>
      </c>
      <c r="W39" s="80">
        <v>15</v>
      </c>
      <c r="X39" s="80">
        <v>15</v>
      </c>
      <c r="Y39" s="80">
        <v>15</v>
      </c>
      <c r="Z39" s="80">
        <v>0</v>
      </c>
      <c r="AA39" s="80">
        <v>10</v>
      </c>
      <c r="AB39" s="126">
        <f t="shared" si="1"/>
        <v>85</v>
      </c>
      <c r="AC39" s="186" t="s">
        <v>179</v>
      </c>
      <c r="AD39" s="193" t="s">
        <v>96</v>
      </c>
      <c r="AE39" s="194">
        <v>0</v>
      </c>
      <c r="AF39" s="427"/>
      <c r="AG39" s="388"/>
      <c r="AH39" s="365"/>
      <c r="AI39" s="365"/>
      <c r="AJ39" s="368"/>
      <c r="AK39" s="368"/>
      <c r="AL39" s="368"/>
      <c r="AM39" s="371"/>
      <c r="AN39" s="374"/>
      <c r="AO39" s="359"/>
      <c r="AP39" s="491"/>
      <c r="AQ39" s="182" t="s">
        <v>315</v>
      </c>
      <c r="AR39" s="208" t="s">
        <v>316</v>
      </c>
      <c r="AS39" s="209" t="s">
        <v>500</v>
      </c>
      <c r="AT39" s="180" t="s">
        <v>495</v>
      </c>
      <c r="AU39" s="209" t="s">
        <v>501</v>
      </c>
      <c r="AV39" s="130" t="s">
        <v>502</v>
      </c>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row>
    <row r="40" spans="1:277" s="80" customFormat="1" ht="43.5" customHeight="1" x14ac:dyDescent="0.25">
      <c r="A40" s="485"/>
      <c r="B40" s="557"/>
      <c r="C40" s="152" t="s">
        <v>503</v>
      </c>
      <c r="D40" s="122" t="s">
        <v>85</v>
      </c>
      <c r="E40" s="122" t="s">
        <v>129</v>
      </c>
      <c r="F40" s="122" t="s">
        <v>87</v>
      </c>
      <c r="G40" s="122"/>
      <c r="H40" s="397"/>
      <c r="I40" s="400"/>
      <c r="J40" s="403"/>
      <c r="L40" s="406"/>
      <c r="M40" s="471"/>
      <c r="N40" s="450"/>
      <c r="O40" s="474"/>
      <c r="P40" s="477"/>
      <c r="Q40" s="279"/>
      <c r="R40" s="482"/>
      <c r="S40" s="158" t="s">
        <v>504</v>
      </c>
      <c r="T40" s="123" t="s">
        <v>95</v>
      </c>
      <c r="U40" s="80">
        <v>15</v>
      </c>
      <c r="V40" s="80">
        <v>15</v>
      </c>
      <c r="W40" s="80">
        <v>15</v>
      </c>
      <c r="X40" s="80">
        <v>15</v>
      </c>
      <c r="Y40" s="80">
        <v>15</v>
      </c>
      <c r="Z40" s="80">
        <v>0</v>
      </c>
      <c r="AA40" s="80">
        <v>10</v>
      </c>
      <c r="AB40" s="126">
        <f t="shared" si="1"/>
        <v>85</v>
      </c>
      <c r="AC40" s="186" t="s">
        <v>179</v>
      </c>
      <c r="AD40" s="193" t="s">
        <v>96</v>
      </c>
      <c r="AE40" s="194">
        <v>0</v>
      </c>
      <c r="AF40" s="427"/>
      <c r="AG40" s="388"/>
      <c r="AH40" s="365"/>
      <c r="AI40" s="365"/>
      <c r="AJ40" s="368"/>
      <c r="AK40" s="368"/>
      <c r="AL40" s="368"/>
      <c r="AM40" s="371"/>
      <c r="AN40" s="374"/>
      <c r="AO40" s="359"/>
      <c r="AP40" s="491"/>
      <c r="AQ40" s="182" t="s">
        <v>315</v>
      </c>
      <c r="AR40" s="208" t="s">
        <v>316</v>
      </c>
      <c r="AS40" s="209" t="s">
        <v>505</v>
      </c>
      <c r="AT40" s="180" t="s">
        <v>495</v>
      </c>
      <c r="AU40" s="209" t="s">
        <v>506</v>
      </c>
      <c r="AV40" s="130" t="s">
        <v>507</v>
      </c>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row>
    <row r="41" spans="1:277" s="80" customFormat="1" ht="43.5" customHeight="1" x14ac:dyDescent="0.25">
      <c r="A41" s="485"/>
      <c r="B41" s="557"/>
      <c r="C41" s="152" t="s">
        <v>508</v>
      </c>
      <c r="D41" s="122" t="s">
        <v>85</v>
      </c>
      <c r="E41" s="122" t="s">
        <v>129</v>
      </c>
      <c r="F41" s="122" t="s">
        <v>87</v>
      </c>
      <c r="G41" s="122"/>
      <c r="H41" s="397"/>
      <c r="I41" s="400"/>
      <c r="J41" s="403"/>
      <c r="L41" s="406"/>
      <c r="M41" s="471"/>
      <c r="N41" s="450"/>
      <c r="O41" s="474"/>
      <c r="P41" s="477"/>
      <c r="Q41" s="279"/>
      <c r="R41" s="482"/>
      <c r="S41" s="158" t="s">
        <v>509</v>
      </c>
      <c r="T41" s="123" t="s">
        <v>95</v>
      </c>
      <c r="U41" s="80">
        <v>15</v>
      </c>
      <c r="V41" s="80">
        <v>15</v>
      </c>
      <c r="W41" s="80">
        <v>15</v>
      </c>
      <c r="X41" s="80">
        <v>15</v>
      </c>
      <c r="Y41" s="80">
        <v>15</v>
      </c>
      <c r="Z41" s="80">
        <v>0</v>
      </c>
      <c r="AA41" s="80">
        <v>10</v>
      </c>
      <c r="AB41" s="126">
        <f t="shared" si="1"/>
        <v>85</v>
      </c>
      <c r="AC41" s="186" t="s">
        <v>179</v>
      </c>
      <c r="AD41" s="193" t="s">
        <v>96</v>
      </c>
      <c r="AE41" s="194">
        <v>0</v>
      </c>
      <c r="AF41" s="427"/>
      <c r="AG41" s="388"/>
      <c r="AH41" s="365"/>
      <c r="AI41" s="365"/>
      <c r="AJ41" s="368"/>
      <c r="AK41" s="368"/>
      <c r="AL41" s="368"/>
      <c r="AM41" s="371"/>
      <c r="AN41" s="374"/>
      <c r="AO41" s="359"/>
      <c r="AP41" s="491"/>
      <c r="AQ41" s="182" t="s">
        <v>315</v>
      </c>
      <c r="AR41" s="208" t="s">
        <v>316</v>
      </c>
      <c r="AS41" s="209" t="s">
        <v>510</v>
      </c>
      <c r="AT41" s="180" t="s">
        <v>495</v>
      </c>
      <c r="AU41" s="209" t="s">
        <v>511</v>
      </c>
      <c r="AV41" s="130" t="s">
        <v>512</v>
      </c>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row>
    <row r="42" spans="1:277" s="80" customFormat="1" ht="43.5" customHeight="1" x14ac:dyDescent="0.25">
      <c r="A42" s="485"/>
      <c r="B42" s="557"/>
      <c r="C42" s="152" t="s">
        <v>513</v>
      </c>
      <c r="D42" s="122" t="s">
        <v>85</v>
      </c>
      <c r="E42" s="122" t="s">
        <v>119</v>
      </c>
      <c r="F42" s="122" t="s">
        <v>307</v>
      </c>
      <c r="G42" s="122"/>
      <c r="H42" s="397"/>
      <c r="I42" s="400"/>
      <c r="J42" s="403"/>
      <c r="L42" s="406"/>
      <c r="M42" s="471"/>
      <c r="N42" s="450"/>
      <c r="O42" s="474"/>
      <c r="P42" s="477"/>
      <c r="Q42" s="279"/>
      <c r="R42" s="482"/>
      <c r="S42" s="158" t="s">
        <v>514</v>
      </c>
      <c r="T42" s="123" t="s">
        <v>95</v>
      </c>
      <c r="U42" s="80">
        <v>15</v>
      </c>
      <c r="V42" s="80">
        <v>15</v>
      </c>
      <c r="W42" s="80">
        <v>15</v>
      </c>
      <c r="X42" s="80">
        <v>15</v>
      </c>
      <c r="Y42" s="80">
        <v>15</v>
      </c>
      <c r="Z42" s="80">
        <v>0</v>
      </c>
      <c r="AA42" s="80">
        <v>10</v>
      </c>
      <c r="AB42" s="126">
        <f t="shared" si="1"/>
        <v>85</v>
      </c>
      <c r="AC42" s="186" t="s">
        <v>179</v>
      </c>
      <c r="AD42" s="193" t="s">
        <v>96</v>
      </c>
      <c r="AE42" s="194">
        <v>0</v>
      </c>
      <c r="AF42" s="427"/>
      <c r="AG42" s="388"/>
      <c r="AH42" s="365"/>
      <c r="AI42" s="365"/>
      <c r="AJ42" s="368"/>
      <c r="AK42" s="368"/>
      <c r="AL42" s="368"/>
      <c r="AM42" s="371"/>
      <c r="AN42" s="374"/>
      <c r="AO42" s="359"/>
      <c r="AP42" s="491"/>
      <c r="AQ42" s="182" t="s">
        <v>315</v>
      </c>
      <c r="AR42" s="208" t="s">
        <v>316</v>
      </c>
      <c r="AS42" s="209" t="s">
        <v>515</v>
      </c>
      <c r="AT42" s="180" t="s">
        <v>495</v>
      </c>
      <c r="AU42" s="209" t="s">
        <v>516</v>
      </c>
      <c r="AV42" s="130" t="s">
        <v>517</v>
      </c>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row>
    <row r="43" spans="1:277" s="137" customFormat="1" ht="43.5" customHeight="1" thickBot="1" x14ac:dyDescent="0.3">
      <c r="A43" s="486"/>
      <c r="B43" s="558"/>
      <c r="C43" s="136" t="s">
        <v>518</v>
      </c>
      <c r="D43" s="136" t="s">
        <v>85</v>
      </c>
      <c r="E43" s="136" t="s">
        <v>366</v>
      </c>
      <c r="F43" s="136" t="s">
        <v>367</v>
      </c>
      <c r="G43" s="167" t="s">
        <v>519</v>
      </c>
      <c r="H43" s="398"/>
      <c r="I43" s="401"/>
      <c r="J43" s="404"/>
      <c r="K43" s="167" t="s">
        <v>520</v>
      </c>
      <c r="L43" s="407"/>
      <c r="M43" s="472"/>
      <c r="N43" s="451"/>
      <c r="O43" s="475"/>
      <c r="P43" s="478"/>
      <c r="Q43" s="480"/>
      <c r="R43" s="483"/>
      <c r="S43" s="167" t="s">
        <v>521</v>
      </c>
      <c r="T43" s="139" t="s">
        <v>95</v>
      </c>
      <c r="U43" s="154">
        <v>15</v>
      </c>
      <c r="V43" s="154">
        <v>15</v>
      </c>
      <c r="W43" s="154">
        <v>15</v>
      </c>
      <c r="X43" s="154">
        <v>15</v>
      </c>
      <c r="Y43" s="154">
        <v>15</v>
      </c>
      <c r="Z43" s="154">
        <v>0</v>
      </c>
      <c r="AA43" s="154">
        <v>10</v>
      </c>
      <c r="AB43" s="142">
        <f t="shared" si="1"/>
        <v>85</v>
      </c>
      <c r="AC43" s="195" t="s">
        <v>179</v>
      </c>
      <c r="AD43" s="196" t="s">
        <v>96</v>
      </c>
      <c r="AE43" s="197">
        <v>0</v>
      </c>
      <c r="AF43" s="428"/>
      <c r="AG43" s="429"/>
      <c r="AH43" s="366"/>
      <c r="AI43" s="366"/>
      <c r="AJ43" s="369"/>
      <c r="AK43" s="369"/>
      <c r="AL43" s="369"/>
      <c r="AM43" s="372"/>
      <c r="AN43" s="375"/>
      <c r="AO43" s="360"/>
      <c r="AP43" s="492"/>
      <c r="AQ43" s="198" t="s">
        <v>315</v>
      </c>
      <c r="AR43" s="211" t="s">
        <v>316</v>
      </c>
      <c r="AS43" s="212" t="s">
        <v>522</v>
      </c>
      <c r="AT43" s="199" t="s">
        <v>495</v>
      </c>
      <c r="AU43" s="212" t="s">
        <v>523</v>
      </c>
      <c r="AV43" s="146" t="s">
        <v>468</v>
      </c>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147"/>
      <c r="DB43" s="147"/>
      <c r="DC43" s="147"/>
      <c r="DD43" s="147"/>
      <c r="DE43" s="147"/>
      <c r="DF43" s="147"/>
      <c r="DG43" s="147"/>
      <c r="DH43" s="147"/>
      <c r="DI43" s="147"/>
      <c r="DJ43" s="147"/>
      <c r="DK43" s="147"/>
      <c r="DL43" s="147"/>
      <c r="DM43" s="147"/>
      <c r="DN43" s="147"/>
      <c r="DO43" s="147"/>
      <c r="DP43" s="147"/>
      <c r="DQ43" s="147"/>
      <c r="DR43" s="147"/>
      <c r="DS43" s="147"/>
      <c r="DT43" s="147"/>
      <c r="DU43" s="147"/>
      <c r="DV43" s="147"/>
      <c r="DW43" s="147"/>
      <c r="DX43" s="147"/>
      <c r="DY43" s="147"/>
      <c r="DZ43" s="147"/>
      <c r="EA43" s="147"/>
      <c r="EB43" s="147"/>
      <c r="EC43" s="147"/>
      <c r="ED43" s="147"/>
      <c r="EE43" s="147"/>
      <c r="EF43" s="147"/>
      <c r="EG43" s="147"/>
      <c r="EH43" s="147"/>
      <c r="EI43" s="147"/>
      <c r="EJ43" s="147"/>
      <c r="EK43" s="147"/>
      <c r="EL43" s="147"/>
      <c r="EM43" s="147"/>
      <c r="EN43" s="147"/>
      <c r="EO43" s="147"/>
      <c r="EP43" s="147"/>
      <c r="EQ43" s="147"/>
      <c r="ER43" s="147"/>
      <c r="ES43" s="147"/>
      <c r="ET43" s="147"/>
      <c r="EU43" s="147"/>
      <c r="EV43" s="147"/>
      <c r="EW43" s="147"/>
      <c r="EX43" s="147"/>
      <c r="EY43" s="147"/>
      <c r="EZ43" s="147"/>
      <c r="FA43" s="147"/>
      <c r="FB43" s="147"/>
      <c r="FC43" s="147"/>
      <c r="FD43" s="147"/>
      <c r="FE43" s="147"/>
      <c r="FF43" s="147"/>
      <c r="FG43" s="147"/>
      <c r="FH43" s="147"/>
      <c r="FI43" s="147"/>
      <c r="FJ43" s="147"/>
      <c r="FK43" s="147"/>
      <c r="FL43" s="147"/>
      <c r="FM43" s="147"/>
      <c r="FN43" s="147"/>
      <c r="FO43" s="147"/>
      <c r="FP43" s="147"/>
      <c r="FQ43" s="147"/>
      <c r="FR43" s="147"/>
      <c r="FS43" s="147"/>
      <c r="FT43" s="147"/>
      <c r="FU43" s="147"/>
      <c r="FV43" s="147"/>
      <c r="FW43" s="147"/>
      <c r="FX43" s="147"/>
      <c r="FY43" s="147"/>
      <c r="FZ43" s="147"/>
      <c r="GA43" s="147"/>
      <c r="GB43" s="147"/>
      <c r="GC43" s="147"/>
      <c r="GD43" s="147"/>
      <c r="GE43" s="147"/>
      <c r="GF43" s="147"/>
      <c r="GG43" s="147"/>
      <c r="GH43" s="147"/>
      <c r="GI43" s="147"/>
      <c r="GJ43" s="147"/>
      <c r="GK43" s="147"/>
      <c r="GL43" s="147"/>
      <c r="GM43" s="147"/>
      <c r="GN43" s="147"/>
      <c r="GO43" s="147"/>
      <c r="GP43" s="147"/>
      <c r="GQ43" s="147"/>
      <c r="GR43" s="147"/>
      <c r="GS43" s="147"/>
      <c r="GT43" s="147"/>
      <c r="GU43" s="147"/>
      <c r="GV43" s="147"/>
      <c r="GW43" s="147"/>
      <c r="GX43" s="147"/>
      <c r="GY43" s="147"/>
      <c r="GZ43" s="147"/>
      <c r="HA43" s="147"/>
      <c r="HB43" s="147"/>
      <c r="HC43" s="147"/>
      <c r="HD43" s="147"/>
      <c r="HE43" s="147"/>
      <c r="HF43" s="147"/>
      <c r="HG43" s="147"/>
      <c r="HH43" s="147"/>
      <c r="HI43" s="147"/>
      <c r="HJ43" s="147"/>
      <c r="HK43" s="147"/>
      <c r="HL43" s="147"/>
      <c r="HM43" s="147"/>
      <c r="HN43" s="147"/>
      <c r="HO43" s="147"/>
      <c r="HP43" s="147"/>
      <c r="HQ43" s="147"/>
      <c r="HR43" s="147"/>
      <c r="HS43" s="147"/>
      <c r="HT43" s="147"/>
      <c r="HU43" s="147"/>
      <c r="HV43" s="147"/>
      <c r="HW43" s="147"/>
      <c r="HX43" s="147"/>
      <c r="HY43" s="147"/>
      <c r="HZ43" s="147"/>
      <c r="IA43" s="147"/>
      <c r="IB43" s="147"/>
      <c r="IC43" s="147"/>
      <c r="ID43" s="147"/>
      <c r="IE43" s="147"/>
      <c r="IF43" s="147"/>
      <c r="IG43" s="147"/>
      <c r="IH43" s="147"/>
      <c r="II43" s="147"/>
      <c r="IJ43" s="147"/>
      <c r="IK43" s="147"/>
      <c r="IL43" s="147"/>
      <c r="IM43" s="147"/>
      <c r="IN43" s="147"/>
      <c r="IO43" s="147"/>
      <c r="IP43" s="147"/>
      <c r="IQ43" s="147"/>
      <c r="IR43" s="147"/>
      <c r="IS43" s="147"/>
      <c r="IT43" s="147"/>
      <c r="IU43" s="147"/>
      <c r="IV43" s="147"/>
      <c r="IW43" s="147"/>
      <c r="IX43" s="147"/>
      <c r="IY43" s="147"/>
      <c r="IZ43" s="147"/>
      <c r="JA43" s="147"/>
      <c r="JB43" s="147"/>
      <c r="JC43" s="147"/>
      <c r="JD43" s="147"/>
      <c r="JE43" s="147"/>
      <c r="JF43" s="147"/>
      <c r="JG43" s="147"/>
      <c r="JH43" s="147"/>
      <c r="JI43" s="147"/>
      <c r="JJ43" s="147"/>
      <c r="JK43" s="147"/>
      <c r="JL43" s="147"/>
      <c r="JM43" s="147"/>
      <c r="JN43" s="147"/>
      <c r="JO43" s="147"/>
      <c r="JP43" s="147"/>
      <c r="JQ43" s="147"/>
    </row>
    <row r="44" spans="1:277" s="175" customFormat="1" ht="43.5" customHeight="1" thickBot="1" x14ac:dyDescent="0.3">
      <c r="A44" s="542" t="s">
        <v>524</v>
      </c>
      <c r="B44" s="548" t="s">
        <v>525</v>
      </c>
      <c r="C44" s="173" t="s">
        <v>526</v>
      </c>
      <c r="D44" s="174" t="s">
        <v>85</v>
      </c>
      <c r="E44" s="174" t="s">
        <v>119</v>
      </c>
      <c r="F44" s="174" t="s">
        <v>307</v>
      </c>
      <c r="G44" s="174"/>
      <c r="H44" s="437" t="s">
        <v>270</v>
      </c>
      <c r="I44" s="440" t="s">
        <v>527</v>
      </c>
      <c r="J44" s="442" t="s">
        <v>490</v>
      </c>
      <c r="L44" s="445" t="s">
        <v>528</v>
      </c>
      <c r="M44" s="408" t="s">
        <v>93</v>
      </c>
      <c r="N44" s="367">
        <v>2</v>
      </c>
      <c r="O44" s="411" t="s">
        <v>529</v>
      </c>
      <c r="P44" s="376" t="s">
        <v>530</v>
      </c>
      <c r="Q44" s="379">
        <v>3</v>
      </c>
      <c r="R44" s="381" t="str">
        <f>IF(N44+Q44=0," ",IF(OR(AND(N44=1,Q44=1),AND(N44=1,Q44=2),AND(N44=2,Q44=2),AND(N44=2,Q44=1),AND(N44=3,Q44=1)),"Bajo",IF(OR(AND(N44=1,Q44=3),AND(N44=2,Q44=3),AND(N44=3,Q44=2),AND(N44=4,Q44=1)),"Moderado",IF(OR(AND(N44=1,Q44=4),AND(N44=2,Q44=4),AND(N44=3,Q44=3),AND(N44=4,Q44=2),AND(N44=4,Q44=3),AND(N44=5,Q44=1),AND(N44=5,Q44=2)),"Alto",IF(OR(AND(N44=2,Q44=5),AND(N44=3,Q44=5),AND(N44=3,Q44=4),AND(N44=4,Q44=4),AND(N44=4,Q44=5),AND(N44=5,Q44=3),AND(N44=5,Q44=4),AND(N44=1,Q44=5),AND(N44=5,Q44=5)),"Extremo","")))))</f>
        <v>Moderado</v>
      </c>
      <c r="S44" s="201" t="s">
        <v>531</v>
      </c>
      <c r="T44" s="176" t="s">
        <v>95</v>
      </c>
      <c r="U44" s="175">
        <v>15</v>
      </c>
      <c r="V44" s="175">
        <v>15</v>
      </c>
      <c r="W44" s="175">
        <v>15</v>
      </c>
      <c r="X44" s="175">
        <v>15</v>
      </c>
      <c r="Y44" s="175">
        <v>15</v>
      </c>
      <c r="Z44" s="175">
        <v>15</v>
      </c>
      <c r="AA44" s="175">
        <v>10</v>
      </c>
      <c r="AB44" s="177">
        <f t="shared" si="1"/>
        <v>100</v>
      </c>
      <c r="AC44" s="178" t="s">
        <v>96</v>
      </c>
      <c r="AD44" s="202" t="s">
        <v>96</v>
      </c>
      <c r="AE44" s="203">
        <v>100</v>
      </c>
      <c r="AF44" s="426">
        <f>AVERAGE(AE44:AE47)</f>
        <v>87.5</v>
      </c>
      <c r="AG44" s="387" t="s">
        <v>164</v>
      </c>
      <c r="AH44" s="364" t="s">
        <v>313</v>
      </c>
      <c r="AI44" s="364" t="s">
        <v>313</v>
      </c>
      <c r="AJ44" s="367" t="s">
        <v>93</v>
      </c>
      <c r="AK44" s="367">
        <v>2</v>
      </c>
      <c r="AL44" s="367" t="s">
        <v>530</v>
      </c>
      <c r="AM44" s="370">
        <v>3</v>
      </c>
      <c r="AN44" s="373" t="str">
        <f>IF(AK44+AM44=0," ",IF(OR(AND(AK44=1,AM44=1),AND(AK44=1,AM44=2),AND(AK44=2,AM44=2),AND(AK44=2,AM44=1),AND(AK44=3,AM44=1)),"Bajo",IF(OR(AND(AK44=1,AM44=3),AND(AK44=2,AM44=3),AND(AK44=3,AM44=2),AND(AK44=4,AM44=1)),"Moderado",IF(OR(AND(AK44=1,AM44=4),AND(AK44=2,AM44=4),AND(AK44=3,AM44=3),AND(AK44=4,AM44=2),AND(AK44=4,AM44=3),AND(AK44=5,AM44=1),AND(AK44=5,AM44=2)),"Alto",IF(OR(AND(AK44=2,AM44=5),AND(AK44=1,AM44=5),AND(AK44=3,AM44=5),AND(AK44=3,AM44=4),AND(AK44=4,AM44=4),AND(AK44=4,AM44=5),AND(AK44=5,AM44=3),AND(AK44=5,AM44=4),AND(AK44=5,AM44=5)),"Extremo","")))))</f>
        <v>Moderado</v>
      </c>
      <c r="AO44" s="358" t="s">
        <v>532</v>
      </c>
      <c r="AP44" s="490" t="s">
        <v>102</v>
      </c>
      <c r="AQ44" s="153" t="s">
        <v>315</v>
      </c>
      <c r="AR44" s="128" t="s">
        <v>316</v>
      </c>
      <c r="AS44" s="180" t="s">
        <v>533</v>
      </c>
      <c r="AT44" s="180" t="s">
        <v>534</v>
      </c>
      <c r="AU44" s="180" t="s">
        <v>535</v>
      </c>
      <c r="AV44" s="181" t="s">
        <v>536</v>
      </c>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row>
    <row r="45" spans="1:277" s="80" customFormat="1" ht="52.5" customHeight="1" thickBot="1" x14ac:dyDescent="0.3">
      <c r="A45" s="543"/>
      <c r="B45" s="549"/>
      <c r="C45" s="152" t="s">
        <v>537</v>
      </c>
      <c r="D45" s="122" t="s">
        <v>85</v>
      </c>
      <c r="E45" s="122" t="s">
        <v>129</v>
      </c>
      <c r="F45" s="122" t="s">
        <v>307</v>
      </c>
      <c r="G45" s="174"/>
      <c r="H45" s="438"/>
      <c r="I45" s="441"/>
      <c r="J45" s="443"/>
      <c r="K45" s="175"/>
      <c r="L45" s="446"/>
      <c r="M45" s="409"/>
      <c r="N45" s="368"/>
      <c r="O45" s="412"/>
      <c r="P45" s="377"/>
      <c r="Q45" s="294"/>
      <c r="R45" s="382"/>
      <c r="S45" s="209" t="s">
        <v>538</v>
      </c>
      <c r="T45" s="123" t="s">
        <v>95</v>
      </c>
      <c r="U45" s="80">
        <v>15</v>
      </c>
      <c r="V45" s="80">
        <v>15</v>
      </c>
      <c r="W45" s="80">
        <v>15</v>
      </c>
      <c r="X45" s="80">
        <v>15</v>
      </c>
      <c r="Y45" s="80">
        <v>15</v>
      </c>
      <c r="Z45" s="80">
        <v>15</v>
      </c>
      <c r="AA45" s="80">
        <v>10</v>
      </c>
      <c r="AB45" s="126">
        <f t="shared" si="1"/>
        <v>100</v>
      </c>
      <c r="AC45" s="186" t="s">
        <v>96</v>
      </c>
      <c r="AD45" s="193" t="s">
        <v>96</v>
      </c>
      <c r="AE45" s="192">
        <v>100</v>
      </c>
      <c r="AF45" s="427"/>
      <c r="AG45" s="388"/>
      <c r="AH45" s="365"/>
      <c r="AI45" s="365"/>
      <c r="AJ45" s="368"/>
      <c r="AK45" s="368"/>
      <c r="AL45" s="368"/>
      <c r="AM45" s="371"/>
      <c r="AN45" s="374"/>
      <c r="AO45" s="359"/>
      <c r="AP45" s="491"/>
      <c r="AQ45" s="182" t="s">
        <v>315</v>
      </c>
      <c r="AR45" s="208" t="s">
        <v>316</v>
      </c>
      <c r="AS45" s="209" t="s">
        <v>539</v>
      </c>
      <c r="AT45" s="180" t="s">
        <v>534</v>
      </c>
      <c r="AU45" s="209" t="s">
        <v>540</v>
      </c>
      <c r="AV45" s="118" t="s">
        <v>541</v>
      </c>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row>
    <row r="46" spans="1:277" s="80" customFormat="1" ht="43.5" customHeight="1" thickBot="1" x14ac:dyDescent="0.3">
      <c r="A46" s="543"/>
      <c r="B46" s="549"/>
      <c r="C46" s="152" t="s">
        <v>542</v>
      </c>
      <c r="D46" s="136" t="s">
        <v>85</v>
      </c>
      <c r="E46" s="122" t="s">
        <v>129</v>
      </c>
      <c r="F46" s="122" t="s">
        <v>543</v>
      </c>
      <c r="G46" s="174"/>
      <c r="H46" s="438"/>
      <c r="I46" s="441"/>
      <c r="J46" s="443"/>
      <c r="K46" s="175"/>
      <c r="L46" s="446"/>
      <c r="M46" s="409"/>
      <c r="N46" s="368"/>
      <c r="O46" s="412"/>
      <c r="P46" s="377"/>
      <c r="Q46" s="294"/>
      <c r="R46" s="382"/>
      <c r="S46" s="152" t="s">
        <v>544</v>
      </c>
      <c r="T46" s="123" t="s">
        <v>95</v>
      </c>
      <c r="U46" s="80">
        <v>15</v>
      </c>
      <c r="V46" s="80">
        <v>15</v>
      </c>
      <c r="W46" s="80">
        <v>15</v>
      </c>
      <c r="X46" s="80">
        <v>15</v>
      </c>
      <c r="Y46" s="80">
        <v>15</v>
      </c>
      <c r="Z46" s="80">
        <v>15</v>
      </c>
      <c r="AA46" s="80">
        <v>10</v>
      </c>
      <c r="AB46" s="126">
        <f t="shared" si="1"/>
        <v>100</v>
      </c>
      <c r="AC46" s="186" t="s">
        <v>96</v>
      </c>
      <c r="AD46" s="193" t="s">
        <v>96</v>
      </c>
      <c r="AE46" s="192">
        <v>100</v>
      </c>
      <c r="AF46" s="427"/>
      <c r="AG46" s="388"/>
      <c r="AH46" s="365"/>
      <c r="AI46" s="365"/>
      <c r="AJ46" s="368"/>
      <c r="AK46" s="368"/>
      <c r="AL46" s="368"/>
      <c r="AM46" s="371"/>
      <c r="AN46" s="374"/>
      <c r="AO46" s="359"/>
      <c r="AP46" s="491"/>
      <c r="AQ46" s="422" t="s">
        <v>315</v>
      </c>
      <c r="AR46" s="424" t="s">
        <v>316</v>
      </c>
      <c r="AS46" s="414" t="s">
        <v>545</v>
      </c>
      <c r="AT46" s="414" t="s">
        <v>534</v>
      </c>
      <c r="AU46" s="414" t="s">
        <v>546</v>
      </c>
      <c r="AV46" s="448" t="s">
        <v>468</v>
      </c>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row>
    <row r="47" spans="1:277" s="137" customFormat="1" ht="79.150000000000006" customHeight="1" thickBot="1" x14ac:dyDescent="0.3">
      <c r="A47" s="544"/>
      <c r="B47" s="550"/>
      <c r="C47" s="136" t="s">
        <v>547</v>
      </c>
      <c r="D47" s="136" t="s">
        <v>85</v>
      </c>
      <c r="E47" s="136" t="s">
        <v>366</v>
      </c>
      <c r="F47" s="136" t="s">
        <v>367</v>
      </c>
      <c r="G47" s="167" t="s">
        <v>548</v>
      </c>
      <c r="H47" s="439"/>
      <c r="I47" s="421"/>
      <c r="J47" s="444"/>
      <c r="K47" s="167" t="s">
        <v>520</v>
      </c>
      <c r="L47" s="447"/>
      <c r="M47" s="410"/>
      <c r="N47" s="369"/>
      <c r="O47" s="413"/>
      <c r="P47" s="378"/>
      <c r="Q47" s="380"/>
      <c r="R47" s="383"/>
      <c r="S47" s="168" t="s">
        <v>549</v>
      </c>
      <c r="T47" s="139" t="s">
        <v>95</v>
      </c>
      <c r="U47" s="154">
        <v>15</v>
      </c>
      <c r="V47" s="154">
        <v>15</v>
      </c>
      <c r="W47" s="154">
        <v>15</v>
      </c>
      <c r="X47" s="154">
        <v>15</v>
      </c>
      <c r="Y47" s="154">
        <v>15</v>
      </c>
      <c r="Z47" s="154">
        <v>15</v>
      </c>
      <c r="AA47" s="154">
        <v>10</v>
      </c>
      <c r="AB47" s="142">
        <f t="shared" si="1"/>
        <v>100</v>
      </c>
      <c r="AC47" s="186" t="s">
        <v>96</v>
      </c>
      <c r="AD47" s="193" t="s">
        <v>164</v>
      </c>
      <c r="AE47" s="192">
        <v>50</v>
      </c>
      <c r="AF47" s="428"/>
      <c r="AG47" s="429"/>
      <c r="AH47" s="366"/>
      <c r="AI47" s="366"/>
      <c r="AJ47" s="369"/>
      <c r="AK47" s="369"/>
      <c r="AL47" s="369"/>
      <c r="AM47" s="372"/>
      <c r="AN47" s="375"/>
      <c r="AO47" s="360"/>
      <c r="AP47" s="492"/>
      <c r="AQ47" s="423"/>
      <c r="AR47" s="425"/>
      <c r="AS47" s="415"/>
      <c r="AT47" s="415"/>
      <c r="AU47" s="415"/>
      <c r="AV47" s="430"/>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147"/>
      <c r="DB47" s="147"/>
      <c r="DC47" s="147"/>
      <c r="DD47" s="147"/>
      <c r="DE47" s="147"/>
      <c r="DF47" s="147"/>
      <c r="DG47" s="147"/>
      <c r="DH47" s="147"/>
      <c r="DI47" s="147"/>
      <c r="DJ47" s="147"/>
      <c r="DK47" s="147"/>
      <c r="DL47" s="147"/>
      <c r="DM47" s="147"/>
      <c r="DN47" s="147"/>
      <c r="DO47" s="147"/>
      <c r="DP47" s="147"/>
      <c r="DQ47" s="147"/>
      <c r="DR47" s="147"/>
      <c r="DS47" s="147"/>
      <c r="DT47" s="147"/>
      <c r="DU47" s="147"/>
      <c r="DV47" s="147"/>
      <c r="DW47" s="147"/>
      <c r="DX47" s="147"/>
      <c r="DY47" s="147"/>
      <c r="DZ47" s="147"/>
      <c r="EA47" s="147"/>
      <c r="EB47" s="147"/>
      <c r="EC47" s="147"/>
      <c r="ED47" s="147"/>
      <c r="EE47" s="147"/>
      <c r="EF47" s="147"/>
      <c r="EG47" s="147"/>
      <c r="EH47" s="147"/>
      <c r="EI47" s="147"/>
      <c r="EJ47" s="147"/>
      <c r="EK47" s="147"/>
      <c r="EL47" s="147"/>
      <c r="EM47" s="147"/>
      <c r="EN47" s="147"/>
      <c r="EO47" s="147"/>
      <c r="EP47" s="147"/>
      <c r="EQ47" s="147"/>
      <c r="ER47" s="147"/>
      <c r="ES47" s="147"/>
      <c r="ET47" s="147"/>
      <c r="EU47" s="147"/>
      <c r="EV47" s="147"/>
      <c r="EW47" s="147"/>
      <c r="EX47" s="147"/>
      <c r="EY47" s="147"/>
      <c r="EZ47" s="147"/>
      <c r="FA47" s="147"/>
      <c r="FB47" s="147"/>
      <c r="FC47" s="147"/>
      <c r="FD47" s="147"/>
      <c r="FE47" s="147"/>
      <c r="FF47" s="147"/>
      <c r="FG47" s="147"/>
      <c r="FH47" s="147"/>
      <c r="FI47" s="147"/>
      <c r="FJ47" s="147"/>
      <c r="FK47" s="147"/>
      <c r="FL47" s="147"/>
      <c r="FM47" s="147"/>
      <c r="FN47" s="147"/>
      <c r="FO47" s="147"/>
      <c r="FP47" s="147"/>
      <c r="FQ47" s="147"/>
      <c r="FR47" s="147"/>
      <c r="FS47" s="147"/>
      <c r="FT47" s="147"/>
      <c r="FU47" s="147"/>
      <c r="FV47" s="147"/>
      <c r="FW47" s="147"/>
      <c r="FX47" s="147"/>
      <c r="FY47" s="147"/>
      <c r="FZ47" s="147"/>
      <c r="GA47" s="147"/>
      <c r="GB47" s="147"/>
      <c r="GC47" s="147"/>
      <c r="GD47" s="147"/>
      <c r="GE47" s="147"/>
      <c r="GF47" s="147"/>
      <c r="GG47" s="147"/>
      <c r="GH47" s="147"/>
      <c r="GI47" s="147"/>
      <c r="GJ47" s="147"/>
      <c r="GK47" s="147"/>
      <c r="GL47" s="147"/>
      <c r="GM47" s="147"/>
      <c r="GN47" s="147"/>
      <c r="GO47" s="147"/>
      <c r="GP47" s="147"/>
      <c r="GQ47" s="147"/>
      <c r="GR47" s="147"/>
      <c r="GS47" s="147"/>
      <c r="GT47" s="147"/>
      <c r="GU47" s="147"/>
      <c r="GV47" s="147"/>
      <c r="GW47" s="147"/>
      <c r="GX47" s="147"/>
      <c r="GY47" s="147"/>
      <c r="GZ47" s="147"/>
      <c r="HA47" s="147"/>
      <c r="HB47" s="147"/>
      <c r="HC47" s="147"/>
      <c r="HD47" s="147"/>
      <c r="HE47" s="147"/>
      <c r="HF47" s="147"/>
      <c r="HG47" s="147"/>
      <c r="HH47" s="147"/>
      <c r="HI47" s="147"/>
      <c r="HJ47" s="147"/>
      <c r="HK47" s="147"/>
      <c r="HL47" s="147"/>
      <c r="HM47" s="147"/>
      <c r="HN47" s="147"/>
      <c r="HO47" s="147"/>
      <c r="HP47" s="147"/>
      <c r="HQ47" s="147"/>
      <c r="HR47" s="147"/>
      <c r="HS47" s="147"/>
      <c r="HT47" s="147"/>
      <c r="HU47" s="147"/>
      <c r="HV47" s="147"/>
      <c r="HW47" s="147"/>
      <c r="HX47" s="147"/>
      <c r="HY47" s="147"/>
      <c r="HZ47" s="147"/>
      <c r="IA47" s="147"/>
      <c r="IB47" s="147"/>
      <c r="IC47" s="147"/>
      <c r="ID47" s="147"/>
      <c r="IE47" s="147"/>
      <c r="IF47" s="147"/>
      <c r="IG47" s="147"/>
      <c r="IH47" s="147"/>
      <c r="II47" s="147"/>
      <c r="IJ47" s="147"/>
      <c r="IK47" s="147"/>
      <c r="IL47" s="147"/>
      <c r="IM47" s="147"/>
      <c r="IN47" s="147"/>
      <c r="IO47" s="147"/>
      <c r="IP47" s="147"/>
      <c r="IQ47" s="147"/>
      <c r="IR47" s="147"/>
      <c r="IS47" s="147"/>
      <c r="IT47" s="147"/>
      <c r="IU47" s="147"/>
      <c r="IV47" s="147"/>
      <c r="IW47" s="147"/>
      <c r="IX47" s="147"/>
      <c r="IY47" s="147"/>
      <c r="IZ47" s="147"/>
      <c r="JA47" s="147"/>
      <c r="JB47" s="147"/>
      <c r="JC47" s="147"/>
      <c r="JD47" s="147"/>
      <c r="JE47" s="147"/>
      <c r="JF47" s="147"/>
      <c r="JG47" s="147"/>
      <c r="JH47" s="147"/>
      <c r="JI47" s="147"/>
      <c r="JJ47" s="147"/>
      <c r="JK47" s="147"/>
      <c r="JL47" s="147"/>
      <c r="JM47" s="147"/>
      <c r="JN47" s="147"/>
      <c r="JO47" s="147"/>
      <c r="JP47" s="147"/>
      <c r="JQ47" s="147"/>
    </row>
    <row r="48" spans="1:277" s="108" customFormat="1" ht="105" customHeight="1" thickBot="1" x14ac:dyDescent="0.3">
      <c r="A48" s="542" t="s">
        <v>550</v>
      </c>
      <c r="B48" s="545" t="s">
        <v>551</v>
      </c>
      <c r="C48" s="157" t="s">
        <v>552</v>
      </c>
      <c r="D48" s="107" t="s">
        <v>85</v>
      </c>
      <c r="E48" s="107" t="s">
        <v>129</v>
      </c>
      <c r="F48" s="107" t="s">
        <v>307</v>
      </c>
      <c r="G48" s="107"/>
      <c r="H48" s="437" t="s">
        <v>553</v>
      </c>
      <c r="I48" s="440" t="s">
        <v>554</v>
      </c>
      <c r="J48" s="442" t="s">
        <v>135</v>
      </c>
      <c r="K48" s="191"/>
      <c r="L48" s="445" t="s">
        <v>555</v>
      </c>
      <c r="M48" s="408" t="s">
        <v>93</v>
      </c>
      <c r="N48" s="367">
        <v>2</v>
      </c>
      <c r="O48" s="411" t="s">
        <v>445</v>
      </c>
      <c r="P48" s="376" t="s">
        <v>100</v>
      </c>
      <c r="Q48" s="379">
        <v>5</v>
      </c>
      <c r="R48" s="381" t="str">
        <f>IF(N48+Q48=0," ",IF(OR(AND(N48=1,Q48=1),AND(N48=1,Q48=2),AND(N48=2,Q48=2),AND(N48=2,Q48=1),AND(N48=3,Q48=1)),"Bajo",IF(OR(AND(N48=1,Q48=3),AND(N48=2,Q48=3),AND(N48=3,Q48=2),AND(N48=4,Q48=1)),"Moderado",IF(OR(AND(N48=1,Q48=4),AND(N48=2,Q48=4),AND(N48=3,Q48=3),AND(N48=4,Q48=2),AND(N48=4,Q48=3),AND(N48=5,Q48=1),AND(N48=5,Q48=2)),"Alto",IF(OR(AND(N48=2,Q48=5),AND(N48=3,Q48=5),AND(N48=3,Q48=4),AND(N48=4,Q48=4),AND(N48=4,Q48=5),AND(N48=5,Q48=3),AND(N48=5,Q48=4),AND(N48=1,Q48=5),AND(N48=5,Q48=5)),"Extremo","")))))</f>
        <v>Extremo</v>
      </c>
      <c r="S48" s="151" t="s">
        <v>556</v>
      </c>
      <c r="T48" s="110" t="s">
        <v>95</v>
      </c>
      <c r="U48" s="149">
        <v>15</v>
      </c>
      <c r="V48" s="149">
        <v>15</v>
      </c>
      <c r="W48" s="149">
        <v>15</v>
      </c>
      <c r="X48" s="149">
        <v>15</v>
      </c>
      <c r="Y48" s="149">
        <v>15</v>
      </c>
      <c r="Z48" s="149">
        <v>15</v>
      </c>
      <c r="AA48" s="149">
        <v>10</v>
      </c>
      <c r="AB48" s="113">
        <f t="shared" si="1"/>
        <v>100</v>
      </c>
      <c r="AC48" s="190" t="s">
        <v>96</v>
      </c>
      <c r="AD48" s="191" t="s">
        <v>96</v>
      </c>
      <c r="AE48" s="192">
        <v>100</v>
      </c>
      <c r="AF48" s="538">
        <f>AVERAGE(AE48:AE53)</f>
        <v>91.666666666666671</v>
      </c>
      <c r="AG48" s="464" t="s">
        <v>164</v>
      </c>
      <c r="AH48" s="467" t="s">
        <v>313</v>
      </c>
      <c r="AI48" s="467" t="s">
        <v>313</v>
      </c>
      <c r="AJ48" s="449" t="s">
        <v>93</v>
      </c>
      <c r="AK48" s="449">
        <v>2</v>
      </c>
      <c r="AL48" s="449" t="s">
        <v>100</v>
      </c>
      <c r="AM48" s="452">
        <v>5</v>
      </c>
      <c r="AN48" s="455" t="str">
        <f>IF(AK48+AM48=0," ",IF(OR(AND(AK48=1,AM48=1),AND(AK48=1,AM48=2),AND(AK48=2,AM48=2),AND(AK48=2,AM48=1),AND(AK48=3,AM48=1)),"Bajo",IF(OR(AND(AK48=1,AM48=3),AND(AK48=2,AM48=3),AND(AK48=3,AM48=2),AND(AK48=4,AM48=1)),"Moderado",IF(OR(AND(AK48=1,AM48=4),AND(AK48=2,AM48=4),AND(AK48=3,AM48=3),AND(AK48=4,AM48=2),AND(AK48=4,AM48=3),AND(AK48=5,AM48=1),AND(AK48=5,AM48=2)),"Alto",IF(OR(AND(AK48=2,AM48=5),AND(AK48=1,AM48=5),AND(AK48=3,AM48=5),AND(AK48=3,AM48=4),AND(AK48=4,AM48=4),AND(AK48=4,AM48=5),AND(AK48=5,AM48=3),AND(AK48=5,AM48=4),AND(AK48=5,AM48=5)),"Extremo","")))))</f>
        <v>Extremo</v>
      </c>
      <c r="AO48" s="358"/>
      <c r="AP48" s="490" t="s">
        <v>102</v>
      </c>
      <c r="AQ48" s="150" t="s">
        <v>315</v>
      </c>
      <c r="AR48" s="115" t="s">
        <v>316</v>
      </c>
      <c r="AS48" s="151" t="s">
        <v>557</v>
      </c>
      <c r="AT48" s="151" t="s">
        <v>558</v>
      </c>
      <c r="AU48" s="151" t="s">
        <v>559</v>
      </c>
      <c r="AV48" s="681" t="s">
        <v>560</v>
      </c>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119"/>
      <c r="DB48" s="119"/>
      <c r="DC48" s="119"/>
      <c r="DD48" s="119"/>
      <c r="DE48" s="119"/>
      <c r="DF48" s="119"/>
      <c r="DG48" s="119"/>
      <c r="DH48" s="119"/>
      <c r="DI48" s="119"/>
      <c r="DJ48" s="119"/>
      <c r="DK48" s="119"/>
      <c r="DL48" s="119"/>
      <c r="DM48" s="119"/>
      <c r="DN48" s="119"/>
      <c r="DO48" s="119"/>
      <c r="DP48" s="119"/>
      <c r="DQ48" s="119"/>
      <c r="DR48" s="119"/>
      <c r="DS48" s="119"/>
      <c r="DT48" s="119"/>
      <c r="DU48" s="119"/>
      <c r="DV48" s="119"/>
      <c r="DW48" s="119"/>
      <c r="DX48" s="119"/>
      <c r="DY48" s="119"/>
      <c r="DZ48" s="119"/>
      <c r="EA48" s="119"/>
      <c r="EB48" s="119"/>
      <c r="EC48" s="119"/>
      <c r="ED48" s="119"/>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19"/>
      <c r="IP48" s="119"/>
      <c r="IQ48" s="119"/>
      <c r="IR48" s="119"/>
      <c r="IS48" s="119"/>
      <c r="IT48" s="119"/>
      <c r="IU48" s="119"/>
      <c r="IV48" s="119"/>
      <c r="IW48" s="119"/>
      <c r="IX48" s="119"/>
      <c r="IY48" s="119"/>
      <c r="IZ48" s="119"/>
      <c r="JA48" s="119"/>
      <c r="JB48" s="119"/>
      <c r="JC48" s="119"/>
      <c r="JD48" s="119"/>
      <c r="JE48" s="119"/>
      <c r="JF48" s="119"/>
      <c r="JG48" s="119"/>
      <c r="JH48" s="119"/>
      <c r="JI48" s="119"/>
      <c r="JJ48" s="119"/>
      <c r="JK48" s="119"/>
      <c r="JL48" s="119"/>
      <c r="JM48" s="119"/>
      <c r="JN48" s="119"/>
      <c r="JO48" s="119"/>
      <c r="JP48" s="119"/>
      <c r="JQ48" s="119"/>
    </row>
    <row r="49" spans="1:277" s="80" customFormat="1" ht="67.5" customHeight="1" thickBot="1" x14ac:dyDescent="0.3">
      <c r="A49" s="543"/>
      <c r="B49" s="546"/>
      <c r="C49" s="152" t="s">
        <v>561</v>
      </c>
      <c r="D49" s="184" t="s">
        <v>85</v>
      </c>
      <c r="E49" s="184" t="s">
        <v>129</v>
      </c>
      <c r="F49" s="184" t="s">
        <v>87</v>
      </c>
      <c r="G49" s="174"/>
      <c r="H49" s="438"/>
      <c r="I49" s="441"/>
      <c r="J49" s="443"/>
      <c r="K49" s="202"/>
      <c r="L49" s="446"/>
      <c r="M49" s="409"/>
      <c r="N49" s="368"/>
      <c r="O49" s="412"/>
      <c r="P49" s="377"/>
      <c r="Q49" s="294"/>
      <c r="R49" s="382"/>
      <c r="S49" s="152" t="s">
        <v>562</v>
      </c>
      <c r="T49" s="123" t="s">
        <v>95</v>
      </c>
      <c r="U49" s="80">
        <v>15</v>
      </c>
      <c r="V49" s="80">
        <v>15</v>
      </c>
      <c r="W49" s="80">
        <v>15</v>
      </c>
      <c r="X49" s="80">
        <v>15</v>
      </c>
      <c r="Y49" s="80">
        <v>15</v>
      </c>
      <c r="Z49" s="80">
        <v>15</v>
      </c>
      <c r="AA49" s="80">
        <v>10</v>
      </c>
      <c r="AB49" s="126">
        <f t="shared" si="1"/>
        <v>100</v>
      </c>
      <c r="AC49" s="190" t="s">
        <v>96</v>
      </c>
      <c r="AD49" s="191" t="s">
        <v>96</v>
      </c>
      <c r="AE49" s="192">
        <v>100</v>
      </c>
      <c r="AF49" s="539"/>
      <c r="AG49" s="465"/>
      <c r="AH49" s="468"/>
      <c r="AI49" s="468"/>
      <c r="AJ49" s="450"/>
      <c r="AK49" s="450"/>
      <c r="AL49" s="450"/>
      <c r="AM49" s="453"/>
      <c r="AN49" s="456"/>
      <c r="AO49" s="359"/>
      <c r="AP49" s="491"/>
      <c r="AQ49" s="182" t="s">
        <v>315</v>
      </c>
      <c r="AR49" s="208" t="s">
        <v>316</v>
      </c>
      <c r="AS49" s="209" t="s">
        <v>563</v>
      </c>
      <c r="AT49" s="180" t="s">
        <v>564</v>
      </c>
      <c r="AU49" s="209" t="s">
        <v>565</v>
      </c>
      <c r="AV49" s="130" t="s">
        <v>566</v>
      </c>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row>
    <row r="50" spans="1:277" s="80" customFormat="1" ht="87" customHeight="1" thickBot="1" x14ac:dyDescent="0.3">
      <c r="A50" s="543"/>
      <c r="B50" s="546"/>
      <c r="C50" s="164" t="s">
        <v>567</v>
      </c>
      <c r="D50" s="184" t="s">
        <v>85</v>
      </c>
      <c r="E50" s="184" t="s">
        <v>129</v>
      </c>
      <c r="F50" s="184" t="s">
        <v>87</v>
      </c>
      <c r="G50" s="174"/>
      <c r="H50" s="438"/>
      <c r="I50" s="441"/>
      <c r="J50" s="443"/>
      <c r="K50" s="202"/>
      <c r="L50" s="446"/>
      <c r="M50" s="409"/>
      <c r="N50" s="368"/>
      <c r="O50" s="412"/>
      <c r="P50" s="377"/>
      <c r="Q50" s="294"/>
      <c r="R50" s="382"/>
      <c r="S50" s="152" t="s">
        <v>568</v>
      </c>
      <c r="T50" s="123" t="s">
        <v>95</v>
      </c>
      <c r="U50" s="80">
        <v>15</v>
      </c>
      <c r="V50" s="80">
        <v>15</v>
      </c>
      <c r="W50" s="80">
        <v>15</v>
      </c>
      <c r="X50" s="80">
        <v>15</v>
      </c>
      <c r="Y50" s="80">
        <v>15</v>
      </c>
      <c r="Z50" s="80">
        <v>15</v>
      </c>
      <c r="AA50" s="80">
        <v>10</v>
      </c>
      <c r="AB50" s="126">
        <f t="shared" si="1"/>
        <v>100</v>
      </c>
      <c r="AC50" s="190" t="s">
        <v>96</v>
      </c>
      <c r="AD50" s="191" t="s">
        <v>96</v>
      </c>
      <c r="AE50" s="192">
        <v>100</v>
      </c>
      <c r="AF50" s="539"/>
      <c r="AG50" s="465"/>
      <c r="AH50" s="468"/>
      <c r="AI50" s="468"/>
      <c r="AJ50" s="450"/>
      <c r="AK50" s="450"/>
      <c r="AL50" s="450"/>
      <c r="AM50" s="453"/>
      <c r="AN50" s="456"/>
      <c r="AO50" s="359"/>
      <c r="AP50" s="491"/>
      <c r="AQ50" s="182" t="s">
        <v>315</v>
      </c>
      <c r="AR50" s="208" t="s">
        <v>316</v>
      </c>
      <c r="AS50" s="209" t="s">
        <v>569</v>
      </c>
      <c r="AT50" s="180" t="s">
        <v>534</v>
      </c>
      <c r="AU50" s="209" t="s">
        <v>570</v>
      </c>
      <c r="AV50" s="130" t="s">
        <v>571</v>
      </c>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row>
    <row r="51" spans="1:277" s="80" customFormat="1" ht="43.5" customHeight="1" thickBot="1" x14ac:dyDescent="0.3">
      <c r="A51" s="543"/>
      <c r="B51" s="546"/>
      <c r="C51" s="164" t="s">
        <v>572</v>
      </c>
      <c r="D51" s="184" t="s">
        <v>573</v>
      </c>
      <c r="E51" s="184" t="s">
        <v>129</v>
      </c>
      <c r="F51" s="184" t="s">
        <v>87</v>
      </c>
      <c r="G51" s="174"/>
      <c r="H51" s="438"/>
      <c r="I51" s="441"/>
      <c r="J51" s="443"/>
      <c r="K51" s="202"/>
      <c r="L51" s="446"/>
      <c r="M51" s="409"/>
      <c r="N51" s="368"/>
      <c r="O51" s="412"/>
      <c r="P51" s="377"/>
      <c r="Q51" s="294"/>
      <c r="R51" s="382"/>
      <c r="S51" s="152" t="s">
        <v>574</v>
      </c>
      <c r="T51" s="123" t="s">
        <v>95</v>
      </c>
      <c r="U51" s="80">
        <v>15</v>
      </c>
      <c r="V51" s="80">
        <v>15</v>
      </c>
      <c r="W51" s="80">
        <v>15</v>
      </c>
      <c r="X51" s="80">
        <v>15</v>
      </c>
      <c r="Y51" s="80">
        <v>15</v>
      </c>
      <c r="Z51" s="80">
        <v>15</v>
      </c>
      <c r="AA51" s="80">
        <v>10</v>
      </c>
      <c r="AB51" s="126">
        <f t="shared" si="1"/>
        <v>100</v>
      </c>
      <c r="AC51" s="190" t="s">
        <v>96</v>
      </c>
      <c r="AD51" s="191" t="s">
        <v>96</v>
      </c>
      <c r="AE51" s="192">
        <v>100</v>
      </c>
      <c r="AF51" s="539"/>
      <c r="AG51" s="465"/>
      <c r="AH51" s="468"/>
      <c r="AI51" s="468"/>
      <c r="AJ51" s="450"/>
      <c r="AK51" s="450"/>
      <c r="AL51" s="450"/>
      <c r="AM51" s="453"/>
      <c r="AN51" s="456"/>
      <c r="AO51" s="359"/>
      <c r="AP51" s="491"/>
      <c r="AQ51" s="182" t="s">
        <v>315</v>
      </c>
      <c r="AR51" s="208" t="s">
        <v>316</v>
      </c>
      <c r="AS51" s="151" t="s">
        <v>575</v>
      </c>
      <c r="AT51" s="180" t="s">
        <v>534</v>
      </c>
      <c r="AU51" s="209" t="s">
        <v>576</v>
      </c>
      <c r="AV51" s="130" t="s">
        <v>571</v>
      </c>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row>
    <row r="52" spans="1:277" s="80" customFormat="1" ht="85.9" customHeight="1" x14ac:dyDescent="0.25">
      <c r="A52" s="543"/>
      <c r="B52" s="546"/>
      <c r="C52" s="152" t="s">
        <v>577</v>
      </c>
      <c r="D52" s="184" t="s">
        <v>85</v>
      </c>
      <c r="E52" s="184" t="s">
        <v>129</v>
      </c>
      <c r="F52" s="184" t="s">
        <v>87</v>
      </c>
      <c r="G52" s="174"/>
      <c r="H52" s="438"/>
      <c r="I52" s="441"/>
      <c r="J52" s="443"/>
      <c r="K52" s="202"/>
      <c r="L52" s="446"/>
      <c r="M52" s="409"/>
      <c r="N52" s="368"/>
      <c r="O52" s="412"/>
      <c r="P52" s="377"/>
      <c r="Q52" s="294"/>
      <c r="R52" s="382"/>
      <c r="S52" s="152" t="s">
        <v>578</v>
      </c>
      <c r="T52" s="123" t="s">
        <v>95</v>
      </c>
      <c r="U52" s="80">
        <v>15</v>
      </c>
      <c r="V52" s="80">
        <v>15</v>
      </c>
      <c r="W52" s="80">
        <v>15</v>
      </c>
      <c r="X52" s="80">
        <v>15</v>
      </c>
      <c r="Y52" s="80">
        <v>15</v>
      </c>
      <c r="Z52" s="80">
        <v>15</v>
      </c>
      <c r="AA52" s="80">
        <v>10</v>
      </c>
      <c r="AB52" s="126">
        <f t="shared" si="1"/>
        <v>100</v>
      </c>
      <c r="AC52" s="190" t="s">
        <v>96</v>
      </c>
      <c r="AD52" s="191" t="s">
        <v>96</v>
      </c>
      <c r="AE52" s="192">
        <v>100</v>
      </c>
      <c r="AF52" s="539"/>
      <c r="AG52" s="465"/>
      <c r="AH52" s="468"/>
      <c r="AI52" s="468"/>
      <c r="AJ52" s="450"/>
      <c r="AK52" s="450"/>
      <c r="AL52" s="450"/>
      <c r="AM52" s="453"/>
      <c r="AN52" s="456"/>
      <c r="AO52" s="359"/>
      <c r="AP52" s="491"/>
      <c r="AQ52" s="182" t="s">
        <v>315</v>
      </c>
      <c r="AR52" s="208" t="s">
        <v>316</v>
      </c>
      <c r="AS52" s="209" t="s">
        <v>579</v>
      </c>
      <c r="AT52" s="180" t="s">
        <v>580</v>
      </c>
      <c r="AU52" s="209" t="s">
        <v>324</v>
      </c>
      <c r="AV52" s="130" t="s">
        <v>581</v>
      </c>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row>
    <row r="53" spans="1:277" s="137" customFormat="1" ht="103.9" customHeight="1" thickBot="1" x14ac:dyDescent="0.3">
      <c r="A53" s="544"/>
      <c r="B53" s="547"/>
      <c r="C53" s="136" t="s">
        <v>582</v>
      </c>
      <c r="D53" s="136" t="s">
        <v>395</v>
      </c>
      <c r="E53" s="136" t="s">
        <v>366</v>
      </c>
      <c r="F53" s="136" t="s">
        <v>367</v>
      </c>
      <c r="G53" s="167" t="s">
        <v>583</v>
      </c>
      <c r="H53" s="439"/>
      <c r="I53" s="421"/>
      <c r="J53" s="444"/>
      <c r="K53" s="196"/>
      <c r="L53" s="447"/>
      <c r="M53" s="410"/>
      <c r="N53" s="369"/>
      <c r="O53" s="413"/>
      <c r="P53" s="378"/>
      <c r="Q53" s="380"/>
      <c r="R53" s="383"/>
      <c r="S53" s="168" t="s">
        <v>584</v>
      </c>
      <c r="T53" s="139" t="s">
        <v>178</v>
      </c>
      <c r="U53" s="154">
        <v>15</v>
      </c>
      <c r="V53" s="154">
        <v>15</v>
      </c>
      <c r="W53" s="154">
        <v>15</v>
      </c>
      <c r="X53" s="154">
        <v>10</v>
      </c>
      <c r="Y53" s="154">
        <v>15</v>
      </c>
      <c r="Z53" s="154">
        <v>15</v>
      </c>
      <c r="AA53" s="154">
        <v>10</v>
      </c>
      <c r="AB53" s="142">
        <f t="shared" si="1"/>
        <v>95</v>
      </c>
      <c r="AC53" s="205" t="s">
        <v>164</v>
      </c>
      <c r="AD53" s="206" t="s">
        <v>96</v>
      </c>
      <c r="AE53" s="197">
        <v>50</v>
      </c>
      <c r="AF53" s="540"/>
      <c r="AG53" s="541"/>
      <c r="AH53" s="469"/>
      <c r="AI53" s="469"/>
      <c r="AJ53" s="451"/>
      <c r="AK53" s="451"/>
      <c r="AL53" s="451"/>
      <c r="AM53" s="454"/>
      <c r="AN53" s="457"/>
      <c r="AO53" s="360"/>
      <c r="AP53" s="492"/>
      <c r="AQ53" s="198" t="s">
        <v>315</v>
      </c>
      <c r="AR53" s="211" t="s">
        <v>316</v>
      </c>
      <c r="AS53" s="212" t="s">
        <v>585</v>
      </c>
      <c r="AT53" s="199" t="s">
        <v>580</v>
      </c>
      <c r="AU53" s="212" t="s">
        <v>546</v>
      </c>
      <c r="AV53" s="146" t="s">
        <v>468</v>
      </c>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147"/>
      <c r="DB53" s="147"/>
      <c r="DC53" s="147"/>
      <c r="DD53" s="147"/>
      <c r="DE53" s="147"/>
      <c r="DF53" s="147"/>
      <c r="DG53" s="147"/>
      <c r="DH53" s="147"/>
      <c r="DI53" s="147"/>
      <c r="DJ53" s="147"/>
      <c r="DK53" s="147"/>
      <c r="DL53" s="147"/>
      <c r="DM53" s="147"/>
      <c r="DN53" s="147"/>
      <c r="DO53" s="147"/>
      <c r="DP53" s="147"/>
      <c r="DQ53" s="147"/>
      <c r="DR53" s="147"/>
      <c r="DS53" s="147"/>
      <c r="DT53" s="147"/>
      <c r="DU53" s="147"/>
      <c r="DV53" s="147"/>
      <c r="DW53" s="147"/>
      <c r="DX53" s="147"/>
      <c r="DY53" s="147"/>
      <c r="DZ53" s="147"/>
      <c r="EA53" s="147"/>
      <c r="EB53" s="147"/>
      <c r="EC53" s="147"/>
      <c r="ED53" s="147"/>
      <c r="EE53" s="147"/>
      <c r="EF53" s="147"/>
      <c r="EG53" s="147"/>
      <c r="EH53" s="147"/>
      <c r="EI53" s="147"/>
      <c r="EJ53" s="147"/>
      <c r="EK53" s="147"/>
      <c r="EL53" s="147"/>
      <c r="EM53" s="147"/>
      <c r="EN53" s="147"/>
      <c r="EO53" s="147"/>
      <c r="EP53" s="147"/>
      <c r="EQ53" s="147"/>
      <c r="ER53" s="147"/>
      <c r="ES53" s="147"/>
      <c r="ET53" s="147"/>
      <c r="EU53" s="147"/>
      <c r="EV53" s="147"/>
      <c r="EW53" s="147"/>
      <c r="EX53" s="147"/>
      <c r="EY53" s="147"/>
      <c r="EZ53" s="147"/>
      <c r="FA53" s="147"/>
      <c r="FB53" s="147"/>
      <c r="FC53" s="147"/>
      <c r="FD53" s="147"/>
      <c r="FE53" s="147"/>
      <c r="FF53" s="147"/>
      <c r="FG53" s="147"/>
      <c r="FH53" s="147"/>
      <c r="FI53" s="147"/>
      <c r="FJ53" s="147"/>
      <c r="FK53" s="147"/>
      <c r="FL53" s="147"/>
      <c r="FM53" s="147"/>
      <c r="FN53" s="147"/>
      <c r="FO53" s="147"/>
      <c r="FP53" s="147"/>
      <c r="FQ53" s="147"/>
      <c r="FR53" s="147"/>
      <c r="FS53" s="147"/>
      <c r="FT53" s="147"/>
      <c r="FU53" s="147"/>
      <c r="FV53" s="147"/>
      <c r="FW53" s="147"/>
      <c r="FX53" s="147"/>
      <c r="FY53" s="147"/>
      <c r="FZ53" s="147"/>
      <c r="GA53" s="147"/>
      <c r="GB53" s="147"/>
      <c r="GC53" s="147"/>
      <c r="GD53" s="147"/>
      <c r="GE53" s="147"/>
      <c r="GF53" s="147"/>
      <c r="GG53" s="147"/>
      <c r="GH53" s="147"/>
      <c r="GI53" s="147"/>
      <c r="GJ53" s="147"/>
      <c r="GK53" s="147"/>
      <c r="GL53" s="147"/>
      <c r="GM53" s="147"/>
      <c r="GN53" s="147"/>
      <c r="GO53" s="147"/>
      <c r="GP53" s="147"/>
      <c r="GQ53" s="147"/>
      <c r="GR53" s="147"/>
      <c r="GS53" s="147"/>
      <c r="GT53" s="147"/>
      <c r="GU53" s="147"/>
      <c r="GV53" s="147"/>
      <c r="GW53" s="147"/>
      <c r="GX53" s="147"/>
      <c r="GY53" s="147"/>
      <c r="GZ53" s="147"/>
      <c r="HA53" s="147"/>
      <c r="HB53" s="147"/>
      <c r="HC53" s="147"/>
      <c r="HD53" s="147"/>
      <c r="HE53" s="147"/>
      <c r="HF53" s="147"/>
      <c r="HG53" s="147"/>
      <c r="HH53" s="147"/>
      <c r="HI53" s="147"/>
      <c r="HJ53" s="147"/>
      <c r="HK53" s="147"/>
      <c r="HL53" s="147"/>
      <c r="HM53" s="147"/>
      <c r="HN53" s="147"/>
      <c r="HO53" s="147"/>
      <c r="HP53" s="147"/>
      <c r="HQ53" s="147"/>
      <c r="HR53" s="147"/>
      <c r="HS53" s="147"/>
      <c r="HT53" s="147"/>
      <c r="HU53" s="147"/>
      <c r="HV53" s="147"/>
      <c r="HW53" s="147"/>
      <c r="HX53" s="147"/>
      <c r="HY53" s="147"/>
      <c r="HZ53" s="147"/>
      <c r="IA53" s="147"/>
      <c r="IB53" s="147"/>
      <c r="IC53" s="147"/>
      <c r="ID53" s="147"/>
      <c r="IE53" s="147"/>
      <c r="IF53" s="147"/>
      <c r="IG53" s="147"/>
      <c r="IH53" s="147"/>
      <c r="II53" s="147"/>
      <c r="IJ53" s="147"/>
      <c r="IK53" s="147"/>
      <c r="IL53" s="147"/>
      <c r="IM53" s="147"/>
      <c r="IN53" s="147"/>
      <c r="IO53" s="147"/>
      <c r="IP53" s="147"/>
      <c r="IQ53" s="147"/>
      <c r="IR53" s="147"/>
      <c r="IS53" s="147"/>
      <c r="IT53" s="147"/>
      <c r="IU53" s="147"/>
      <c r="IV53" s="147"/>
      <c r="IW53" s="147"/>
      <c r="IX53" s="147"/>
      <c r="IY53" s="147"/>
      <c r="IZ53" s="147"/>
      <c r="JA53" s="147"/>
      <c r="JB53" s="147"/>
      <c r="JC53" s="147"/>
      <c r="JD53" s="147"/>
      <c r="JE53" s="147"/>
      <c r="JF53" s="147"/>
      <c r="JG53" s="147"/>
      <c r="JH53" s="147"/>
      <c r="JI53" s="147"/>
      <c r="JJ53" s="147"/>
      <c r="JK53" s="147"/>
      <c r="JL53" s="147"/>
      <c r="JM53" s="147"/>
      <c r="JN53" s="147"/>
      <c r="JO53" s="147"/>
      <c r="JP53" s="147"/>
      <c r="JQ53" s="147"/>
    </row>
    <row r="54" spans="1:277" s="108" customFormat="1" ht="99" customHeight="1" x14ac:dyDescent="0.25">
      <c r="A54" s="484" t="s">
        <v>586</v>
      </c>
      <c r="B54" s="535" t="s">
        <v>253</v>
      </c>
      <c r="C54" s="157" t="s">
        <v>587</v>
      </c>
      <c r="D54" s="107" t="s">
        <v>85</v>
      </c>
      <c r="E54" s="107" t="s">
        <v>129</v>
      </c>
      <c r="F54" s="107" t="s">
        <v>543</v>
      </c>
      <c r="G54" s="107"/>
      <c r="H54" s="396" t="s">
        <v>588</v>
      </c>
      <c r="I54" s="399" t="s">
        <v>589</v>
      </c>
      <c r="J54" s="402" t="s">
        <v>590</v>
      </c>
      <c r="K54" s="149"/>
      <c r="L54" s="532" t="s">
        <v>591</v>
      </c>
      <c r="M54" s="449" t="s">
        <v>93</v>
      </c>
      <c r="N54" s="449">
        <v>2</v>
      </c>
      <c r="O54" s="473" t="s">
        <v>311</v>
      </c>
      <c r="P54" s="476" t="s">
        <v>100</v>
      </c>
      <c r="Q54" s="479">
        <v>5</v>
      </c>
      <c r="R54" s="523" t="str">
        <f>IF(N54+Q54=0," ",IF(OR(AND(N54=1,Q54=1),AND(N54=1,Q54=2),AND(N54=2,Q54=2),AND(N54=2,Q54=1),AND(N54=3,Q54=1)),"Bajo",IF(OR(AND(N54=1,Q54=3),AND(N54=2,Q54=3),AND(N54=3,Q54=2),AND(N54=4,Q54=1)),"Moderado",IF(OR(AND(N54=1,Q54=4),AND(N54=2,Q54=4),AND(N54=3,Q54=3),AND(N54=4,Q54=2),AND(N54=4,Q54=3),AND(N54=5,Q54=1),AND(N54=5,Q54=2)),"Alto",IF(OR(AND(N54=2,Q54=5),AND(N54=3,Q54=5),AND(N54=3,Q54=4),AND(N54=4,Q54=4),AND(N54=4,Q54=5),AND(N54=5,Q54=3),AND(N54=5,Q54=4),AND(N54=1,Q54=5),AND(N54=5,Q54=5)),"Extremo","")))))</f>
        <v>Extremo</v>
      </c>
      <c r="S54" s="151" t="s">
        <v>592</v>
      </c>
      <c r="T54" s="110" t="s">
        <v>95</v>
      </c>
      <c r="U54" s="149">
        <v>15</v>
      </c>
      <c r="V54" s="149">
        <v>15</v>
      </c>
      <c r="W54" s="149">
        <v>15</v>
      </c>
      <c r="X54" s="149">
        <v>15</v>
      </c>
      <c r="Y54" s="149">
        <v>15</v>
      </c>
      <c r="Z54" s="149">
        <v>0</v>
      </c>
      <c r="AA54" s="149">
        <v>10</v>
      </c>
      <c r="AB54" s="113">
        <f t="shared" si="1"/>
        <v>85</v>
      </c>
      <c r="AC54" s="191" t="s">
        <v>179</v>
      </c>
      <c r="AD54" s="191" t="s">
        <v>96</v>
      </c>
      <c r="AE54" s="33">
        <v>0</v>
      </c>
      <c r="AF54" s="464">
        <f>AVERAGE(AE54:AE58)</f>
        <v>0</v>
      </c>
      <c r="AG54" s="464" t="s">
        <v>179</v>
      </c>
      <c r="AH54" s="467" t="s">
        <v>313</v>
      </c>
      <c r="AI54" s="467" t="s">
        <v>313</v>
      </c>
      <c r="AJ54" s="449" t="s">
        <v>93</v>
      </c>
      <c r="AK54" s="449">
        <v>2</v>
      </c>
      <c r="AL54" s="449" t="s">
        <v>100</v>
      </c>
      <c r="AM54" s="449">
        <v>5</v>
      </c>
      <c r="AN54" s="523" t="str">
        <f>IF(AK54+AM54=0," ",IF(OR(AND(AK54=1,AM54=1),AND(AK54=1,AM54=2),AND(AK54=2,AM54=2),AND(AK54=2,AM54=1),AND(AK54=3,AM54=1)),"Bajo",IF(OR(AND(AK54=1,AM54=3),AND(AK54=2,AM54=3),AND(AK54=3,AM54=2),AND(AK54=4,AM54=1)),"Moderado",IF(OR(AND(AK54=1,AM54=4),AND(AK54=2,AM54=4),AND(AK54=3,AM54=3),AND(AK54=4,AM54=2),AND(AK54=4,AM54=3),AND(AK54=5,AM54=1),AND(AK54=5,AM54=2)),"Alto",IF(OR(AND(AK54=2,AM54=5),AND(AK54=1,AM54=5),AND(AK54=3,AM54=5),AND(AK54=3,AM54=4),AND(AK54=4,AM54=4),AND(AK54=4,AM54=5),AND(AK54=5,AM54=3),AND(AK54=5,AM54=4),AND(AK54=5,AM54=5)),"Extremo","")))))</f>
        <v>Extremo</v>
      </c>
      <c r="AO54" s="526" t="s">
        <v>593</v>
      </c>
      <c r="AP54" s="529" t="s">
        <v>102</v>
      </c>
      <c r="AQ54" s="115" t="s">
        <v>315</v>
      </c>
      <c r="AR54" s="115" t="s">
        <v>316</v>
      </c>
      <c r="AS54" s="151" t="s">
        <v>594</v>
      </c>
      <c r="AT54" s="151" t="s">
        <v>134</v>
      </c>
      <c r="AU54" s="151" t="s">
        <v>595</v>
      </c>
      <c r="AV54" s="118" t="s">
        <v>596</v>
      </c>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111"/>
    </row>
    <row r="55" spans="1:277" s="80" customFormat="1" ht="43.5" customHeight="1" x14ac:dyDescent="0.25">
      <c r="A55" s="485"/>
      <c r="B55" s="536"/>
      <c r="C55" s="152" t="s">
        <v>597</v>
      </c>
      <c r="D55" s="122" t="s">
        <v>85</v>
      </c>
      <c r="E55" s="122" t="s">
        <v>129</v>
      </c>
      <c r="F55" s="122" t="s">
        <v>290</v>
      </c>
      <c r="G55" s="122"/>
      <c r="H55" s="397"/>
      <c r="I55" s="400"/>
      <c r="J55" s="403"/>
      <c r="L55" s="533"/>
      <c r="M55" s="450"/>
      <c r="N55" s="450"/>
      <c r="O55" s="474"/>
      <c r="P55" s="477"/>
      <c r="Q55" s="279"/>
      <c r="R55" s="524"/>
      <c r="S55" s="152" t="s">
        <v>598</v>
      </c>
      <c r="T55" s="123" t="s">
        <v>95</v>
      </c>
      <c r="U55" s="80">
        <v>15</v>
      </c>
      <c r="V55" s="80">
        <v>15</v>
      </c>
      <c r="W55" s="80">
        <v>15</v>
      </c>
      <c r="X55" s="80">
        <v>15</v>
      </c>
      <c r="Y55" s="80">
        <v>15</v>
      </c>
      <c r="Z55" s="80">
        <v>0</v>
      </c>
      <c r="AA55" s="80">
        <v>10</v>
      </c>
      <c r="AB55" s="126">
        <f t="shared" si="1"/>
        <v>85</v>
      </c>
      <c r="AC55" s="193" t="s">
        <v>179</v>
      </c>
      <c r="AD55" s="193" t="s">
        <v>96</v>
      </c>
      <c r="AE55" s="49">
        <v>0</v>
      </c>
      <c r="AF55" s="465"/>
      <c r="AG55" s="465"/>
      <c r="AH55" s="468"/>
      <c r="AI55" s="468"/>
      <c r="AJ55" s="450"/>
      <c r="AK55" s="450"/>
      <c r="AL55" s="450"/>
      <c r="AM55" s="450"/>
      <c r="AN55" s="524"/>
      <c r="AO55" s="527"/>
      <c r="AP55" s="530"/>
      <c r="AQ55" s="208" t="s">
        <v>315</v>
      </c>
      <c r="AR55" s="208" t="s">
        <v>316</v>
      </c>
      <c r="AS55" s="209" t="s">
        <v>599</v>
      </c>
      <c r="AT55" s="209" t="s">
        <v>134</v>
      </c>
      <c r="AU55" s="209" t="s">
        <v>600</v>
      </c>
      <c r="AV55" s="130" t="s">
        <v>601</v>
      </c>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124"/>
    </row>
    <row r="56" spans="1:277" s="80" customFormat="1" ht="55.5" customHeight="1" x14ac:dyDescent="0.25">
      <c r="A56" s="485"/>
      <c r="B56" s="536"/>
      <c r="C56" s="152" t="s">
        <v>602</v>
      </c>
      <c r="D56" s="122" t="s">
        <v>85</v>
      </c>
      <c r="E56" s="122" t="s">
        <v>129</v>
      </c>
      <c r="F56" s="122" t="s">
        <v>603</v>
      </c>
      <c r="G56" s="122"/>
      <c r="H56" s="397"/>
      <c r="I56" s="400"/>
      <c r="J56" s="403"/>
      <c r="L56" s="533"/>
      <c r="M56" s="450"/>
      <c r="N56" s="450"/>
      <c r="O56" s="474"/>
      <c r="P56" s="477"/>
      <c r="Q56" s="279"/>
      <c r="R56" s="524"/>
      <c r="S56" s="152"/>
      <c r="T56" s="123" t="s">
        <v>178</v>
      </c>
      <c r="AB56" s="126">
        <f t="shared" si="1"/>
        <v>0</v>
      </c>
      <c r="AC56" s="49"/>
      <c r="AD56" s="49"/>
      <c r="AE56" s="49">
        <v>0</v>
      </c>
      <c r="AF56" s="465"/>
      <c r="AG56" s="465"/>
      <c r="AH56" s="468"/>
      <c r="AI56" s="468"/>
      <c r="AJ56" s="450"/>
      <c r="AK56" s="450"/>
      <c r="AL56" s="450"/>
      <c r="AM56" s="450"/>
      <c r="AN56" s="524"/>
      <c r="AO56" s="527"/>
      <c r="AP56" s="530"/>
      <c r="AQ56" s="208" t="s">
        <v>315</v>
      </c>
      <c r="AR56" s="208" t="s">
        <v>316</v>
      </c>
      <c r="AS56" s="209" t="s">
        <v>604</v>
      </c>
      <c r="AT56" s="209" t="s">
        <v>134</v>
      </c>
      <c r="AU56" s="209" t="s">
        <v>605</v>
      </c>
      <c r="AV56" s="130" t="s">
        <v>353</v>
      </c>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124"/>
    </row>
    <row r="57" spans="1:277" s="80" customFormat="1" ht="43.5" customHeight="1" x14ac:dyDescent="0.25">
      <c r="A57" s="485"/>
      <c r="B57" s="536"/>
      <c r="C57" s="152" t="s">
        <v>606</v>
      </c>
      <c r="D57" s="122" t="s">
        <v>85</v>
      </c>
      <c r="E57" s="122" t="s">
        <v>119</v>
      </c>
      <c r="F57" s="122" t="s">
        <v>307</v>
      </c>
      <c r="G57" s="122"/>
      <c r="H57" s="397"/>
      <c r="I57" s="400"/>
      <c r="J57" s="403"/>
      <c r="L57" s="533"/>
      <c r="M57" s="450"/>
      <c r="N57" s="450"/>
      <c r="O57" s="474"/>
      <c r="P57" s="477"/>
      <c r="Q57" s="279"/>
      <c r="R57" s="524"/>
      <c r="S57" s="152"/>
      <c r="T57" s="123" t="s">
        <v>178</v>
      </c>
      <c r="AB57" s="126">
        <f t="shared" si="1"/>
        <v>0</v>
      </c>
      <c r="AC57" s="49"/>
      <c r="AD57" s="49"/>
      <c r="AE57" s="49">
        <v>0</v>
      </c>
      <c r="AF57" s="465"/>
      <c r="AG57" s="465"/>
      <c r="AH57" s="468"/>
      <c r="AI57" s="468"/>
      <c r="AJ57" s="450"/>
      <c r="AK57" s="450"/>
      <c r="AL57" s="450"/>
      <c r="AM57" s="450"/>
      <c r="AN57" s="524"/>
      <c r="AO57" s="527"/>
      <c r="AP57" s="530"/>
      <c r="AQ57" s="208" t="s">
        <v>315</v>
      </c>
      <c r="AR57" s="208" t="s">
        <v>316</v>
      </c>
      <c r="AS57" s="209" t="s">
        <v>607</v>
      </c>
      <c r="AT57" s="209" t="s">
        <v>134</v>
      </c>
      <c r="AU57" s="209" t="s">
        <v>608</v>
      </c>
      <c r="AV57" s="682" t="s">
        <v>608</v>
      </c>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124"/>
    </row>
    <row r="58" spans="1:277" s="137" customFormat="1" ht="43.5" customHeight="1" thickBot="1" x14ac:dyDescent="0.3">
      <c r="A58" s="486"/>
      <c r="B58" s="537"/>
      <c r="C58" s="136" t="s">
        <v>609</v>
      </c>
      <c r="D58" s="136" t="s">
        <v>85</v>
      </c>
      <c r="E58" s="136" t="s">
        <v>119</v>
      </c>
      <c r="F58" s="136" t="s">
        <v>290</v>
      </c>
      <c r="G58" s="136"/>
      <c r="H58" s="398"/>
      <c r="I58" s="401"/>
      <c r="J58" s="404"/>
      <c r="K58" s="154"/>
      <c r="L58" s="534"/>
      <c r="M58" s="451"/>
      <c r="N58" s="451"/>
      <c r="O58" s="475"/>
      <c r="P58" s="478"/>
      <c r="Q58" s="480"/>
      <c r="R58" s="525"/>
      <c r="S58" s="168"/>
      <c r="T58" s="139" t="s">
        <v>178</v>
      </c>
      <c r="U58" s="154"/>
      <c r="V58" s="154"/>
      <c r="W58" s="154"/>
      <c r="X58" s="154"/>
      <c r="Y58" s="154"/>
      <c r="Z58" s="154"/>
      <c r="AA58" s="154"/>
      <c r="AB58" s="142">
        <f t="shared" si="1"/>
        <v>0</v>
      </c>
      <c r="AC58" s="207"/>
      <c r="AD58" s="207"/>
      <c r="AE58" s="207"/>
      <c r="AF58" s="466"/>
      <c r="AG58" s="466"/>
      <c r="AH58" s="469"/>
      <c r="AI58" s="469"/>
      <c r="AJ58" s="451"/>
      <c r="AK58" s="451"/>
      <c r="AL58" s="451"/>
      <c r="AM58" s="451"/>
      <c r="AN58" s="525"/>
      <c r="AO58" s="528"/>
      <c r="AP58" s="531"/>
      <c r="AQ58" s="211" t="s">
        <v>315</v>
      </c>
      <c r="AR58" s="211" t="s">
        <v>316</v>
      </c>
      <c r="AS58" s="212" t="s">
        <v>610</v>
      </c>
      <c r="AT58" s="212" t="s">
        <v>134</v>
      </c>
      <c r="AU58" s="212" t="s">
        <v>611</v>
      </c>
      <c r="AV58" s="146" t="s">
        <v>601</v>
      </c>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140"/>
    </row>
    <row r="59" spans="1:277" s="108" customFormat="1" ht="49.5" customHeight="1" x14ac:dyDescent="0.25">
      <c r="A59" s="484" t="s">
        <v>612</v>
      </c>
      <c r="B59" s="399" t="s">
        <v>117</v>
      </c>
      <c r="C59" s="157" t="s">
        <v>537</v>
      </c>
      <c r="D59" s="107" t="s">
        <v>85</v>
      </c>
      <c r="E59" s="107" t="s">
        <v>129</v>
      </c>
      <c r="F59" s="107" t="s">
        <v>603</v>
      </c>
      <c r="G59" s="107"/>
      <c r="H59" s="396" t="s">
        <v>613</v>
      </c>
      <c r="I59" s="399" t="s">
        <v>614</v>
      </c>
      <c r="J59" s="402" t="s">
        <v>490</v>
      </c>
      <c r="K59" s="149"/>
      <c r="L59" s="532" t="s">
        <v>615</v>
      </c>
      <c r="M59" s="449" t="s">
        <v>160</v>
      </c>
      <c r="N59" s="449">
        <v>3</v>
      </c>
      <c r="O59" s="473" t="s">
        <v>445</v>
      </c>
      <c r="P59" s="476" t="s">
        <v>100</v>
      </c>
      <c r="Q59" s="479">
        <v>5</v>
      </c>
      <c r="R59" s="523" t="str">
        <f>IF(N59+Q59=0," ",IF(OR(AND(N59=1,Q59=1),AND(N59=1,Q59=2),AND(N59=2,Q59=2),AND(N59=2,Q59=1),AND(N59=3,Q59=1)),"Bajo",IF(OR(AND(N59=1,Q59=3),AND(N59=2,Q59=3),AND(N59=3,Q59=2),AND(N59=4,Q59=1)),"Moderado",IF(OR(AND(N59=1,Q59=4),AND(N59=2,Q59=4),AND(N59=3,Q59=3),AND(N59=4,Q59=2),AND(N59=4,Q59=3),AND(N59=5,Q59=1),AND(N59=5,Q59=2)),"Alto",IF(OR(AND(N59=2,Q59=5),AND(N59=3,Q59=5),AND(N59=3,Q59=4),AND(N59=4,Q59=4),AND(N59=4,Q59=5),AND(N59=5,Q59=3),AND(N59=5,Q59=4),AND(N59=1,Q59=5),AND(N59=5,Q59=5)),"Extremo","")))))</f>
        <v>Extremo</v>
      </c>
      <c r="S59" s="151" t="s">
        <v>616</v>
      </c>
      <c r="T59" s="110" t="s">
        <v>95</v>
      </c>
      <c r="U59" s="149">
        <v>15</v>
      </c>
      <c r="V59" s="149">
        <v>15</v>
      </c>
      <c r="W59" s="149">
        <v>15</v>
      </c>
      <c r="X59" s="149">
        <v>15</v>
      </c>
      <c r="Y59" s="149">
        <v>15</v>
      </c>
      <c r="Z59" s="149">
        <v>0</v>
      </c>
      <c r="AA59" s="149">
        <v>10</v>
      </c>
      <c r="AB59" s="113">
        <f t="shared" si="1"/>
        <v>85</v>
      </c>
      <c r="AC59" s="191" t="s">
        <v>179</v>
      </c>
      <c r="AD59" s="191" t="s">
        <v>96</v>
      </c>
      <c r="AE59" s="33">
        <v>0</v>
      </c>
      <c r="AF59" s="464">
        <f>AVERAGE(AE59:AE63)</f>
        <v>0</v>
      </c>
      <c r="AG59" s="464" t="s">
        <v>179</v>
      </c>
      <c r="AH59" s="467" t="s">
        <v>97</v>
      </c>
      <c r="AI59" s="467" t="s">
        <v>97</v>
      </c>
      <c r="AJ59" s="449" t="s">
        <v>160</v>
      </c>
      <c r="AK59" s="449">
        <v>3</v>
      </c>
      <c r="AL59" s="449" t="s">
        <v>100</v>
      </c>
      <c r="AM59" s="449">
        <v>5</v>
      </c>
      <c r="AN59" s="523" t="str">
        <f>IF(AK59+AM59=0," ",IF(OR(AND(AK59=1,AM59=1),AND(AK59=1,AM59=2),AND(AK59=2,AM59=2),AND(AK59=2,AM59=1),AND(AK59=3,AM59=1)),"Bajo",IF(OR(AND(AK59=1,AM59=3),AND(AK59=2,AM59=3),AND(AK59=3,AM59=2),AND(AK59=4,AM59=1)),"Moderado",IF(OR(AND(AK59=1,AM59=4),AND(AK59=2,AM59=4),AND(AK59=3,AM59=3),AND(AK59=4,AM59=2),AND(AK59=4,AM59=3),AND(AK59=5,AM59=1),AND(AK59=5,AM59=2)),"Alto",IF(OR(AND(AK59=2,AM59=5),AND(AK59=1,AM59=5),AND(AK59=3,AM59=5),AND(AK59=3,AM59=4),AND(AK59=4,AM59=4),AND(AK59=4,AM59=5),AND(AK59=5,AM59=3),AND(AK59=5,AM59=4),AND(AK59=5,AM59=5)),"Extremo","")))))</f>
        <v>Extremo</v>
      </c>
      <c r="AO59" s="526" t="s">
        <v>617</v>
      </c>
      <c r="AP59" s="526" t="s">
        <v>102</v>
      </c>
      <c r="AQ59" s="115" t="s">
        <v>315</v>
      </c>
      <c r="AR59" s="115" t="s">
        <v>316</v>
      </c>
      <c r="AS59" s="151" t="s">
        <v>618</v>
      </c>
      <c r="AT59" s="151" t="s">
        <v>134</v>
      </c>
      <c r="AU59" s="151" t="s">
        <v>546</v>
      </c>
      <c r="AV59" s="118" t="s">
        <v>619</v>
      </c>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111"/>
    </row>
    <row r="60" spans="1:277" s="80" customFormat="1" ht="43.5" customHeight="1" x14ac:dyDescent="0.25">
      <c r="A60" s="485"/>
      <c r="B60" s="400"/>
      <c r="C60" s="152" t="s">
        <v>620</v>
      </c>
      <c r="D60" s="122" t="s">
        <v>85</v>
      </c>
      <c r="E60" s="122" t="s">
        <v>119</v>
      </c>
      <c r="F60" s="122" t="s">
        <v>307</v>
      </c>
      <c r="G60" s="122"/>
      <c r="H60" s="397"/>
      <c r="I60" s="400"/>
      <c r="J60" s="403"/>
      <c r="L60" s="533"/>
      <c r="M60" s="450"/>
      <c r="N60" s="450"/>
      <c r="O60" s="474"/>
      <c r="P60" s="477"/>
      <c r="Q60" s="279"/>
      <c r="R60" s="524"/>
      <c r="S60" s="152" t="s">
        <v>621</v>
      </c>
      <c r="T60" s="123" t="s">
        <v>178</v>
      </c>
      <c r="U60" s="80">
        <v>15</v>
      </c>
      <c r="V60" s="80">
        <v>15</v>
      </c>
      <c r="W60" s="80">
        <v>15</v>
      </c>
      <c r="X60" s="80">
        <v>10</v>
      </c>
      <c r="Y60" s="80">
        <v>15</v>
      </c>
      <c r="Z60" s="80">
        <v>0</v>
      </c>
      <c r="AA60" s="80">
        <v>10</v>
      </c>
      <c r="AB60" s="126">
        <f t="shared" si="1"/>
        <v>80</v>
      </c>
      <c r="AC60" s="193" t="s">
        <v>179</v>
      </c>
      <c r="AD60" s="193" t="s">
        <v>96</v>
      </c>
      <c r="AE60" s="49">
        <v>0</v>
      </c>
      <c r="AF60" s="465"/>
      <c r="AG60" s="465"/>
      <c r="AH60" s="468"/>
      <c r="AI60" s="468"/>
      <c r="AJ60" s="450"/>
      <c r="AK60" s="450"/>
      <c r="AL60" s="450"/>
      <c r="AM60" s="450"/>
      <c r="AN60" s="524"/>
      <c r="AO60" s="527"/>
      <c r="AP60" s="527"/>
      <c r="AQ60" s="208" t="s">
        <v>315</v>
      </c>
      <c r="AR60" s="208" t="s">
        <v>316</v>
      </c>
      <c r="AS60" s="209" t="s">
        <v>622</v>
      </c>
      <c r="AT60" s="209" t="s">
        <v>134</v>
      </c>
      <c r="AU60" s="209" t="s">
        <v>546</v>
      </c>
      <c r="AV60" s="130" t="s">
        <v>623</v>
      </c>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124"/>
    </row>
    <row r="61" spans="1:277" s="80" customFormat="1" ht="43.5" customHeight="1" x14ac:dyDescent="0.25">
      <c r="A61" s="485"/>
      <c r="B61" s="400"/>
      <c r="C61" s="152" t="s">
        <v>624</v>
      </c>
      <c r="D61" s="122" t="s">
        <v>85</v>
      </c>
      <c r="E61" s="122" t="s">
        <v>129</v>
      </c>
      <c r="F61" s="122" t="s">
        <v>307</v>
      </c>
      <c r="G61" s="122"/>
      <c r="H61" s="397"/>
      <c r="I61" s="400"/>
      <c r="J61" s="403"/>
      <c r="L61" s="533"/>
      <c r="M61" s="450"/>
      <c r="N61" s="450"/>
      <c r="O61" s="474"/>
      <c r="P61" s="477"/>
      <c r="Q61" s="279"/>
      <c r="R61" s="524"/>
      <c r="S61" s="152" t="s">
        <v>625</v>
      </c>
      <c r="T61" s="123" t="s">
        <v>95</v>
      </c>
      <c r="U61" s="80">
        <v>15</v>
      </c>
      <c r="V61" s="80">
        <v>15</v>
      </c>
      <c r="W61" s="80">
        <v>15</v>
      </c>
      <c r="X61" s="80">
        <v>15</v>
      </c>
      <c r="Y61" s="80">
        <v>15</v>
      </c>
      <c r="Z61" s="80">
        <v>0</v>
      </c>
      <c r="AA61" s="80">
        <v>10</v>
      </c>
      <c r="AB61" s="126">
        <f t="shared" si="1"/>
        <v>85</v>
      </c>
      <c r="AC61" s="193" t="s">
        <v>179</v>
      </c>
      <c r="AD61" s="193" t="s">
        <v>96</v>
      </c>
      <c r="AE61" s="49">
        <v>0</v>
      </c>
      <c r="AF61" s="465"/>
      <c r="AG61" s="465"/>
      <c r="AH61" s="468"/>
      <c r="AI61" s="468"/>
      <c r="AJ61" s="450"/>
      <c r="AK61" s="450"/>
      <c r="AL61" s="450"/>
      <c r="AM61" s="450"/>
      <c r="AN61" s="524"/>
      <c r="AO61" s="527"/>
      <c r="AP61" s="527"/>
      <c r="AQ61" s="208" t="s">
        <v>315</v>
      </c>
      <c r="AR61" s="208" t="s">
        <v>316</v>
      </c>
      <c r="AS61" s="209" t="s">
        <v>626</v>
      </c>
      <c r="AT61" s="209" t="s">
        <v>134</v>
      </c>
      <c r="AU61" s="209" t="s">
        <v>546</v>
      </c>
      <c r="AV61" s="130" t="s">
        <v>627</v>
      </c>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124"/>
    </row>
    <row r="62" spans="1:277" s="80" customFormat="1" ht="38.25" x14ac:dyDescent="0.25">
      <c r="A62" s="485"/>
      <c r="B62" s="400"/>
      <c r="C62" s="152" t="s">
        <v>628</v>
      </c>
      <c r="D62" s="122" t="s">
        <v>85</v>
      </c>
      <c r="E62" s="122" t="s">
        <v>129</v>
      </c>
      <c r="F62" s="122" t="s">
        <v>87</v>
      </c>
      <c r="G62" s="122"/>
      <c r="H62" s="397"/>
      <c r="I62" s="400"/>
      <c r="J62" s="403"/>
      <c r="L62" s="533"/>
      <c r="M62" s="450"/>
      <c r="N62" s="450"/>
      <c r="O62" s="474"/>
      <c r="P62" s="477"/>
      <c r="Q62" s="279"/>
      <c r="R62" s="524"/>
      <c r="S62" s="152" t="s">
        <v>629</v>
      </c>
      <c r="T62" s="123" t="s">
        <v>178</v>
      </c>
      <c r="U62" s="80">
        <v>15</v>
      </c>
      <c r="V62" s="80">
        <v>15</v>
      </c>
      <c r="W62" s="80">
        <v>15</v>
      </c>
      <c r="X62" s="80">
        <v>10</v>
      </c>
      <c r="Y62" s="80">
        <v>15</v>
      </c>
      <c r="Z62" s="80">
        <v>0</v>
      </c>
      <c r="AA62" s="80">
        <v>10</v>
      </c>
      <c r="AB62" s="126">
        <f t="shared" si="1"/>
        <v>80</v>
      </c>
      <c r="AC62" s="193" t="s">
        <v>179</v>
      </c>
      <c r="AD62" s="193" t="s">
        <v>96</v>
      </c>
      <c r="AE62" s="49">
        <v>0</v>
      </c>
      <c r="AF62" s="465"/>
      <c r="AG62" s="465"/>
      <c r="AH62" s="468"/>
      <c r="AI62" s="468"/>
      <c r="AJ62" s="450"/>
      <c r="AK62" s="450"/>
      <c r="AL62" s="450"/>
      <c r="AM62" s="450"/>
      <c r="AN62" s="524"/>
      <c r="AO62" s="527"/>
      <c r="AP62" s="527"/>
      <c r="AQ62" s="513" t="s">
        <v>315</v>
      </c>
      <c r="AR62" s="513" t="s">
        <v>316</v>
      </c>
      <c r="AS62" s="515" t="s">
        <v>630</v>
      </c>
      <c r="AT62" s="515" t="s">
        <v>134</v>
      </c>
      <c r="AU62" s="515" t="s">
        <v>546</v>
      </c>
      <c r="AV62" s="683" t="s">
        <v>468</v>
      </c>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124"/>
    </row>
    <row r="63" spans="1:277" s="137" customFormat="1" ht="56.45" customHeight="1" thickBot="1" x14ac:dyDescent="0.3">
      <c r="A63" s="486"/>
      <c r="B63" s="401"/>
      <c r="C63" s="136" t="s">
        <v>631</v>
      </c>
      <c r="D63" s="136" t="s">
        <v>85</v>
      </c>
      <c r="E63" s="136" t="s">
        <v>129</v>
      </c>
      <c r="F63" s="136" t="s">
        <v>290</v>
      </c>
      <c r="G63" s="136"/>
      <c r="H63" s="398"/>
      <c r="I63" s="401"/>
      <c r="J63" s="404"/>
      <c r="K63" s="154"/>
      <c r="L63" s="534"/>
      <c r="M63" s="451"/>
      <c r="N63" s="451"/>
      <c r="O63" s="475"/>
      <c r="P63" s="478"/>
      <c r="Q63" s="480"/>
      <c r="R63" s="525"/>
      <c r="S63" s="168" t="s">
        <v>632</v>
      </c>
      <c r="T63" s="139" t="s">
        <v>178</v>
      </c>
      <c r="U63" s="154">
        <v>15</v>
      </c>
      <c r="V63" s="154">
        <v>15</v>
      </c>
      <c r="W63" s="154">
        <v>15</v>
      </c>
      <c r="X63" s="154">
        <v>10</v>
      </c>
      <c r="Y63" s="154">
        <v>15</v>
      </c>
      <c r="Z63" s="154">
        <v>0</v>
      </c>
      <c r="AA63" s="154">
        <v>10</v>
      </c>
      <c r="AB63" s="142">
        <f t="shared" si="1"/>
        <v>80</v>
      </c>
      <c r="AC63" s="196" t="s">
        <v>179</v>
      </c>
      <c r="AD63" s="196" t="s">
        <v>96</v>
      </c>
      <c r="AE63" s="207">
        <v>0</v>
      </c>
      <c r="AF63" s="466"/>
      <c r="AG63" s="466"/>
      <c r="AH63" s="469"/>
      <c r="AI63" s="469"/>
      <c r="AJ63" s="451"/>
      <c r="AK63" s="451"/>
      <c r="AL63" s="451"/>
      <c r="AM63" s="451"/>
      <c r="AN63" s="525"/>
      <c r="AO63" s="528"/>
      <c r="AP63" s="528"/>
      <c r="AQ63" s="514"/>
      <c r="AR63" s="514"/>
      <c r="AS63" s="516"/>
      <c r="AT63" s="516"/>
      <c r="AU63" s="516"/>
      <c r="AV63" s="684"/>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140"/>
    </row>
    <row r="64" spans="1:277" s="175" customFormat="1" ht="64.5" customHeight="1" thickBot="1" x14ac:dyDescent="0.3">
      <c r="A64" s="484" t="s">
        <v>633</v>
      </c>
      <c r="B64" s="518" t="s">
        <v>231</v>
      </c>
      <c r="C64" s="173" t="s">
        <v>634</v>
      </c>
      <c r="D64" s="201" t="s">
        <v>85</v>
      </c>
      <c r="E64" s="201" t="s">
        <v>199</v>
      </c>
      <c r="F64" s="201" t="s">
        <v>307</v>
      </c>
      <c r="G64" s="201"/>
      <c r="H64" s="396" t="s">
        <v>635</v>
      </c>
      <c r="I64" s="440" t="s">
        <v>636</v>
      </c>
      <c r="J64" s="440" t="s">
        <v>135</v>
      </c>
      <c r="L64" s="511" t="s">
        <v>637</v>
      </c>
      <c r="M64" s="499" t="s">
        <v>93</v>
      </c>
      <c r="N64" s="440">
        <v>2</v>
      </c>
      <c r="O64" s="440" t="s">
        <v>638</v>
      </c>
      <c r="P64" s="440" t="s">
        <v>273</v>
      </c>
      <c r="Q64" s="440">
        <v>4</v>
      </c>
      <c r="R64" s="381" t="str">
        <f>IF(N64+Q64=0," ",IF(OR(AND(N64=1,Q64=1),AND(N64=1,Q64=2),AND(N64=2,Q64=2),AND(N64=2,Q64=1),AND(N64=3,Q64=1)),"Bajo",IF(OR(AND(N64=1,Q64=3),AND(N64=2,Q64=3),AND(N64=3,Q64=2),AND(N64=4,Q64=1)),"Moderado",IF(OR(AND(N64=1,Q64=4),AND(N64=2,Q64=4),AND(N64=3,Q64=3),AND(N64=4,Q64=2),AND(N64=4,Q64=3),AND(N64=5,Q64=1),AND(N64=5,Q64=2)),"Alto",IF(OR(AND(N64=2,Q64=5),AND(N64=3,Q64=5),AND(N64=3,Q64=4),AND(N64=4,Q64=4),AND(N64=4,Q64=5),AND(N64=5,Q64=3),AND(N64=5,Q64=4),AND(N64=1,Q64=5),AND(N64=5,Q64=5)),"Extremo","")))))</f>
        <v>Alto</v>
      </c>
      <c r="S64" s="180" t="s">
        <v>639</v>
      </c>
      <c r="T64" s="176" t="s">
        <v>95</v>
      </c>
      <c r="U64" s="175">
        <v>15</v>
      </c>
      <c r="V64" s="175">
        <v>15</v>
      </c>
      <c r="W64" s="175">
        <v>15</v>
      </c>
      <c r="X64" s="175">
        <v>15</v>
      </c>
      <c r="Y64" s="175">
        <v>15</v>
      </c>
      <c r="Z64" s="175">
        <v>0</v>
      </c>
      <c r="AA64" s="175">
        <v>10</v>
      </c>
      <c r="AB64" s="177">
        <f t="shared" si="1"/>
        <v>85</v>
      </c>
      <c r="AC64" s="178" t="s">
        <v>179</v>
      </c>
      <c r="AD64" s="202" t="s">
        <v>96</v>
      </c>
      <c r="AE64" s="203">
        <v>0</v>
      </c>
      <c r="AF64" s="499">
        <f>AVERAGE(AE64:AE66)</f>
        <v>0</v>
      </c>
      <c r="AG64" s="440" t="s">
        <v>179</v>
      </c>
      <c r="AH64" s="440" t="s">
        <v>313</v>
      </c>
      <c r="AI64" s="440" t="s">
        <v>313</v>
      </c>
      <c r="AJ64" s="440" t="s">
        <v>93</v>
      </c>
      <c r="AK64" s="440">
        <v>2</v>
      </c>
      <c r="AL64" s="440" t="s">
        <v>100</v>
      </c>
      <c r="AM64" s="507">
        <v>5</v>
      </c>
      <c r="AN64" s="373" t="str">
        <f>IF(AK64+AM64=0," ",IF(OR(AND(AK64=1,AM64=1),AND(AK64=1,AM64=2),AND(AK64=2,AM64=2),AND(AK64=2,AM64=1),AND(AK64=3,AM64=1)),"Bajo",IF(OR(AND(AK64=1,AM64=3),AND(AK64=2,AM64=3),AND(AK64=3,AM64=2),AND(AK64=4,AM64=1)),"Moderado",IF(OR(AND(AK64=1,AM64=4),AND(AK64=2,AM64=4),AND(AK64=3,AM64=3),AND(AK64=4,AM64=2),AND(AK64=4,AM64=3),AND(AK64=5,AM64=1),AND(AK64=5,AM64=2)),"Alto",IF(OR(AND(AK64=2,AM64=5),AND(AK64=1,AM64=5),AND(AK64=3,AM64=5),AND(AK64=3,AM64=4),AND(AK64=4,AM64=4),AND(AK64=4,AM64=5),AND(AK64=5,AM64=3),AND(AK64=5,AM64=4),AND(AK64=5,AM64=5)),"Extremo","")))))</f>
        <v>Extremo</v>
      </c>
      <c r="AO64" s="358"/>
      <c r="AP64" s="490" t="s">
        <v>102</v>
      </c>
      <c r="AQ64" s="153" t="s">
        <v>315</v>
      </c>
      <c r="AR64" s="128" t="s">
        <v>316</v>
      </c>
      <c r="AS64" s="180" t="s">
        <v>640</v>
      </c>
      <c r="AT64" s="180" t="s">
        <v>641</v>
      </c>
      <c r="AU64" s="180" t="s">
        <v>642</v>
      </c>
      <c r="AV64" s="181" t="s">
        <v>643</v>
      </c>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row>
    <row r="65" spans="1:277" s="80" customFormat="1" ht="59.25" customHeight="1" x14ac:dyDescent="0.25">
      <c r="A65" s="485"/>
      <c r="B65" s="519"/>
      <c r="C65" s="152" t="s">
        <v>644</v>
      </c>
      <c r="D65" s="158" t="s">
        <v>85</v>
      </c>
      <c r="E65" s="158" t="s">
        <v>199</v>
      </c>
      <c r="F65" s="158" t="s">
        <v>307</v>
      </c>
      <c r="G65" s="158"/>
      <c r="H65" s="397"/>
      <c r="I65" s="441"/>
      <c r="J65" s="441"/>
      <c r="L65" s="503"/>
      <c r="M65" s="500"/>
      <c r="N65" s="441"/>
      <c r="O65" s="441"/>
      <c r="P65" s="441"/>
      <c r="Q65" s="441"/>
      <c r="R65" s="382"/>
      <c r="S65" s="152" t="s">
        <v>645</v>
      </c>
      <c r="T65" s="123" t="s">
        <v>95</v>
      </c>
      <c r="U65" s="80">
        <v>15</v>
      </c>
      <c r="V65" s="80">
        <v>15</v>
      </c>
      <c r="W65" s="80">
        <v>15</v>
      </c>
      <c r="X65" s="80">
        <v>15</v>
      </c>
      <c r="Y65" s="80">
        <v>15</v>
      </c>
      <c r="Z65" s="80">
        <v>0</v>
      </c>
      <c r="AA65" s="80">
        <v>10</v>
      </c>
      <c r="AB65" s="126">
        <f t="shared" si="1"/>
        <v>85</v>
      </c>
      <c r="AC65" s="186" t="s">
        <v>179</v>
      </c>
      <c r="AD65" s="191" t="s">
        <v>96</v>
      </c>
      <c r="AE65" s="192">
        <v>0</v>
      </c>
      <c r="AF65" s="500"/>
      <c r="AG65" s="441"/>
      <c r="AH65" s="441"/>
      <c r="AI65" s="441"/>
      <c r="AJ65" s="441"/>
      <c r="AK65" s="441"/>
      <c r="AL65" s="441"/>
      <c r="AM65" s="494"/>
      <c r="AN65" s="374"/>
      <c r="AO65" s="359"/>
      <c r="AP65" s="491"/>
      <c r="AQ65" s="182">
        <v>43831</v>
      </c>
      <c r="AR65" s="208">
        <v>43842</v>
      </c>
      <c r="AS65" s="209" t="s">
        <v>646</v>
      </c>
      <c r="AT65" s="180" t="s">
        <v>647</v>
      </c>
      <c r="AU65" s="209" t="s">
        <v>546</v>
      </c>
      <c r="AV65" s="130" t="s">
        <v>468</v>
      </c>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row>
    <row r="66" spans="1:277" s="80" customFormat="1" ht="43.5" customHeight="1" thickBot="1" x14ac:dyDescent="0.3">
      <c r="A66" s="485"/>
      <c r="B66" s="519"/>
      <c r="C66" s="152" t="s">
        <v>648</v>
      </c>
      <c r="D66" s="158" t="s">
        <v>85</v>
      </c>
      <c r="E66" s="158" t="s">
        <v>129</v>
      </c>
      <c r="F66" s="158" t="s">
        <v>603</v>
      </c>
      <c r="G66" s="158"/>
      <c r="H66" s="397"/>
      <c r="I66" s="506"/>
      <c r="J66" s="506"/>
      <c r="L66" s="512"/>
      <c r="M66" s="510"/>
      <c r="N66" s="506"/>
      <c r="O66" s="506"/>
      <c r="P66" s="506"/>
      <c r="Q66" s="506"/>
      <c r="R66" s="509"/>
      <c r="S66" s="152" t="s">
        <v>649</v>
      </c>
      <c r="T66" s="123" t="s">
        <v>178</v>
      </c>
      <c r="U66" s="80">
        <v>15</v>
      </c>
      <c r="V66" s="80">
        <v>15</v>
      </c>
      <c r="W66" s="80">
        <v>15</v>
      </c>
      <c r="X66" s="80">
        <v>10</v>
      </c>
      <c r="Y66" s="80">
        <v>15</v>
      </c>
      <c r="Z66" s="80">
        <v>0</v>
      </c>
      <c r="AA66" s="80">
        <v>10</v>
      </c>
      <c r="AB66" s="126">
        <f t="shared" si="1"/>
        <v>80</v>
      </c>
      <c r="AC66" s="186" t="s">
        <v>179</v>
      </c>
      <c r="AD66" s="193" t="s">
        <v>96</v>
      </c>
      <c r="AE66" s="194">
        <v>0</v>
      </c>
      <c r="AF66" s="510"/>
      <c r="AG66" s="506"/>
      <c r="AH66" s="506"/>
      <c r="AI66" s="506"/>
      <c r="AJ66" s="506"/>
      <c r="AK66" s="506"/>
      <c r="AL66" s="506"/>
      <c r="AM66" s="508"/>
      <c r="AN66" s="374"/>
      <c r="AO66" s="359"/>
      <c r="AP66" s="491"/>
      <c r="AQ66" s="182" t="s">
        <v>315</v>
      </c>
      <c r="AR66" s="208" t="s">
        <v>316</v>
      </c>
      <c r="AS66" s="209" t="s">
        <v>650</v>
      </c>
      <c r="AT66" s="180" t="s">
        <v>647</v>
      </c>
      <c r="AU66" s="209" t="s">
        <v>651</v>
      </c>
      <c r="AV66" s="130" t="s">
        <v>652</v>
      </c>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row>
    <row r="67" spans="1:277" s="80" customFormat="1" ht="51" customHeight="1" thickBot="1" x14ac:dyDescent="0.3">
      <c r="A67" s="485"/>
      <c r="B67" s="519"/>
      <c r="C67" s="122" t="s">
        <v>653</v>
      </c>
      <c r="D67" s="158" t="s">
        <v>267</v>
      </c>
      <c r="E67" s="158" t="s">
        <v>129</v>
      </c>
      <c r="F67" s="158" t="s">
        <v>543</v>
      </c>
      <c r="G67" s="158"/>
      <c r="H67" s="397"/>
      <c r="I67" s="420" t="s">
        <v>654</v>
      </c>
      <c r="J67" s="420" t="s">
        <v>443</v>
      </c>
      <c r="L67" s="502" t="s">
        <v>655</v>
      </c>
      <c r="M67" s="505" t="s">
        <v>93</v>
      </c>
      <c r="N67" s="420">
        <v>2</v>
      </c>
      <c r="O67" s="420" t="s">
        <v>656</v>
      </c>
      <c r="P67" s="420" t="s">
        <v>100</v>
      </c>
      <c r="Q67" s="420">
        <v>5</v>
      </c>
      <c r="R67" s="381" t="str">
        <f>IF(N67+Q67=0," ",IF(OR(AND(N67=1,Q67=1),AND(N67=1,Q67=2),AND(N67=2,Q67=2),AND(N67=2,Q67=1),AND(N67=3,Q67=1)),"Bajo",IF(OR(AND(N67=1,Q67=3),AND(N67=2,Q67=3),AND(N67=3,Q67=2),AND(N67=4,Q67=1)),"Moderado",IF(OR(AND(N67=1,Q67=4),AND(N67=2,Q67=4),AND(N67=3,Q67=3),AND(N67=4,Q67=2),AND(N67=4,Q67=3),AND(N67=5,Q67=1),AND(N67=5,Q67=2)),"Alto",IF(OR(AND(N67=2,Q67=5),AND(N67=3,Q67=5),AND(N67=3,Q67=4),AND(N67=4,Q67=4),AND(N67=4,Q67=5),AND(N67=5,Q67=3),AND(N67=5,Q67=4),AND(N67=1,Q67=5),AND(N67=5,Q67=5)),"Extremo","")))))</f>
        <v>Extremo</v>
      </c>
      <c r="S67" s="152" t="s">
        <v>657</v>
      </c>
      <c r="T67" s="123" t="s">
        <v>95</v>
      </c>
      <c r="U67" s="80">
        <v>15</v>
      </c>
      <c r="V67" s="80">
        <v>15</v>
      </c>
      <c r="W67" s="80">
        <v>0</v>
      </c>
      <c r="X67" s="80">
        <v>15</v>
      </c>
      <c r="Y67" s="80">
        <v>15</v>
      </c>
      <c r="Z67" s="80">
        <v>0</v>
      </c>
      <c r="AA67" s="80">
        <v>10</v>
      </c>
      <c r="AB67" s="126">
        <f t="shared" si="1"/>
        <v>70</v>
      </c>
      <c r="AC67" s="186" t="s">
        <v>179</v>
      </c>
      <c r="AD67" s="191" t="s">
        <v>96</v>
      </c>
      <c r="AE67" s="192">
        <v>0</v>
      </c>
      <c r="AF67" s="499">
        <f>AVERAGE(AE67:AE69)</f>
        <v>0</v>
      </c>
      <c r="AG67" s="440" t="s">
        <v>179</v>
      </c>
      <c r="AH67" s="440" t="s">
        <v>313</v>
      </c>
      <c r="AI67" s="440" t="s">
        <v>313</v>
      </c>
      <c r="AJ67" s="440" t="s">
        <v>93</v>
      </c>
      <c r="AK67" s="440">
        <v>2</v>
      </c>
      <c r="AL67" s="420" t="s">
        <v>273</v>
      </c>
      <c r="AM67" s="493">
        <v>4</v>
      </c>
      <c r="AN67" s="374"/>
      <c r="AO67" s="359"/>
      <c r="AP67" s="491"/>
      <c r="AQ67" s="182" t="s">
        <v>315</v>
      </c>
      <c r="AR67" s="208" t="s">
        <v>316</v>
      </c>
      <c r="AS67" s="209" t="s">
        <v>658</v>
      </c>
      <c r="AT67" s="180" t="s">
        <v>641</v>
      </c>
      <c r="AU67" s="209" t="s">
        <v>659</v>
      </c>
      <c r="AV67" s="130" t="s">
        <v>660</v>
      </c>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row>
    <row r="68" spans="1:277" s="80" customFormat="1" ht="38.25" x14ac:dyDescent="0.25">
      <c r="A68" s="517"/>
      <c r="B68" s="520"/>
      <c r="C68" s="184" t="s">
        <v>661</v>
      </c>
      <c r="D68" s="166" t="s">
        <v>267</v>
      </c>
      <c r="E68" s="166" t="s">
        <v>129</v>
      </c>
      <c r="F68" s="166" t="s">
        <v>543</v>
      </c>
      <c r="G68" s="166"/>
      <c r="H68" s="522"/>
      <c r="I68" s="441"/>
      <c r="J68" s="441"/>
      <c r="K68" s="132"/>
      <c r="L68" s="503"/>
      <c r="M68" s="500"/>
      <c r="N68" s="441"/>
      <c r="O68" s="441"/>
      <c r="P68" s="441"/>
      <c r="Q68" s="441"/>
      <c r="R68" s="382"/>
      <c r="S68" s="152" t="s">
        <v>662</v>
      </c>
      <c r="T68" s="123" t="s">
        <v>95</v>
      </c>
      <c r="U68" s="80">
        <v>15</v>
      </c>
      <c r="V68" s="80">
        <v>15</v>
      </c>
      <c r="W68" s="80">
        <v>0</v>
      </c>
      <c r="X68" s="80">
        <v>15</v>
      </c>
      <c r="Y68" s="80">
        <v>15</v>
      </c>
      <c r="Z68" s="80">
        <v>0</v>
      </c>
      <c r="AA68" s="80">
        <v>10</v>
      </c>
      <c r="AB68" s="126">
        <f t="shared" si="1"/>
        <v>70</v>
      </c>
      <c r="AC68" s="186" t="s">
        <v>179</v>
      </c>
      <c r="AD68" s="191" t="s">
        <v>96</v>
      </c>
      <c r="AE68" s="192">
        <v>0</v>
      </c>
      <c r="AF68" s="500"/>
      <c r="AG68" s="441"/>
      <c r="AH68" s="441"/>
      <c r="AI68" s="441"/>
      <c r="AJ68" s="441"/>
      <c r="AK68" s="441"/>
      <c r="AL68" s="441"/>
      <c r="AM68" s="494"/>
      <c r="AN68" s="374"/>
      <c r="AO68" s="359"/>
      <c r="AP68" s="491"/>
      <c r="AQ68" s="182" t="s">
        <v>315</v>
      </c>
      <c r="AR68" s="208" t="s">
        <v>316</v>
      </c>
      <c r="AS68" s="164" t="s">
        <v>663</v>
      </c>
      <c r="AT68" s="213" t="s">
        <v>641</v>
      </c>
      <c r="AU68" s="164" t="s">
        <v>664</v>
      </c>
      <c r="AV68" s="204" t="s">
        <v>664</v>
      </c>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row>
    <row r="69" spans="1:277" s="132" customFormat="1" ht="43.5" customHeight="1" thickBot="1" x14ac:dyDescent="0.3">
      <c r="A69" s="486"/>
      <c r="B69" s="521"/>
      <c r="C69" s="184" t="s">
        <v>665</v>
      </c>
      <c r="D69" s="166" t="s">
        <v>267</v>
      </c>
      <c r="E69" s="166" t="s">
        <v>129</v>
      </c>
      <c r="F69" s="166" t="s">
        <v>543</v>
      </c>
      <c r="G69" s="166"/>
      <c r="H69" s="398"/>
      <c r="I69" s="421"/>
      <c r="J69" s="421"/>
      <c r="L69" s="504"/>
      <c r="M69" s="501"/>
      <c r="N69" s="421"/>
      <c r="O69" s="421"/>
      <c r="P69" s="421"/>
      <c r="Q69" s="421"/>
      <c r="R69" s="383"/>
      <c r="S69" s="183" t="s">
        <v>666</v>
      </c>
      <c r="T69" s="185" t="s">
        <v>95</v>
      </c>
      <c r="U69" s="132">
        <v>15</v>
      </c>
      <c r="V69" s="132">
        <v>15</v>
      </c>
      <c r="W69" s="132">
        <v>15</v>
      </c>
      <c r="X69" s="132">
        <v>15</v>
      </c>
      <c r="Y69" s="132">
        <v>15</v>
      </c>
      <c r="Z69" s="132">
        <v>0</v>
      </c>
      <c r="AA69" s="132">
        <v>10</v>
      </c>
      <c r="AB69" s="159">
        <f t="shared" si="1"/>
        <v>85</v>
      </c>
      <c r="AC69" s="214" t="s">
        <v>179</v>
      </c>
      <c r="AD69" s="215" t="s">
        <v>96</v>
      </c>
      <c r="AE69" s="216">
        <v>0</v>
      </c>
      <c r="AF69" s="501"/>
      <c r="AG69" s="421"/>
      <c r="AH69" s="421"/>
      <c r="AI69" s="421"/>
      <c r="AJ69" s="421"/>
      <c r="AK69" s="421"/>
      <c r="AL69" s="421"/>
      <c r="AM69" s="495"/>
      <c r="AN69" s="375"/>
      <c r="AO69" s="360"/>
      <c r="AP69" s="492"/>
      <c r="AQ69" s="188" t="s">
        <v>315</v>
      </c>
      <c r="AR69" s="189" t="s">
        <v>316</v>
      </c>
      <c r="AS69" s="164" t="s">
        <v>667</v>
      </c>
      <c r="AT69" s="213" t="s">
        <v>641</v>
      </c>
      <c r="AU69" s="164" t="s">
        <v>668</v>
      </c>
      <c r="AV69" s="204" t="s">
        <v>669</v>
      </c>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row>
    <row r="70" spans="1:277" s="108" customFormat="1" ht="57.6" customHeight="1" x14ac:dyDescent="0.25">
      <c r="A70" s="484" t="s">
        <v>670</v>
      </c>
      <c r="B70" s="496" t="s">
        <v>671</v>
      </c>
      <c r="C70" s="157" t="s">
        <v>672</v>
      </c>
      <c r="D70" s="107" t="s">
        <v>395</v>
      </c>
      <c r="E70" s="107" t="s">
        <v>366</v>
      </c>
      <c r="F70" s="107" t="s">
        <v>367</v>
      </c>
      <c r="G70" s="233"/>
      <c r="H70" s="396" t="s">
        <v>673</v>
      </c>
      <c r="I70" s="399" t="s">
        <v>674</v>
      </c>
      <c r="J70" s="402" t="s">
        <v>675</v>
      </c>
      <c r="K70" s="217"/>
      <c r="L70" s="405" t="s">
        <v>676</v>
      </c>
      <c r="M70" s="408" t="s">
        <v>93</v>
      </c>
      <c r="N70" s="367">
        <v>2</v>
      </c>
      <c r="O70" s="411" t="s">
        <v>445</v>
      </c>
      <c r="P70" s="376" t="s">
        <v>100</v>
      </c>
      <c r="Q70" s="379">
        <v>5</v>
      </c>
      <c r="R70" s="381" t="str">
        <f>IF(N70+Q70=0," ",IF(OR(AND(N70=1,Q70=1),AND(N70=1,Q70=2),AND(N70=2,Q70=2),AND(N70=2,Q70=1),AND(N70=3,Q70=1)),"Bajo",IF(OR(AND(N70=1,Q70=3),AND(N70=2,Q70=3),AND(N70=3,Q70=2),AND(N70=4,Q70=1)),"Moderado",IF(OR(AND(N70=1,Q70=4),AND(N70=2,Q70=4),AND(N70=3,Q70=3),AND(N70=4,Q70=2),AND(N70=4,Q70=3),AND(N70=5,Q70=1),AND(N70=5,Q70=2)),"Alto",IF(OR(AND(N70=2,Q70=5),AND(N70=3,Q70=5),AND(N70=3,Q70=4),AND(N70=4,Q70=4),AND(N70=4,Q70=5),AND(N70=5,Q70=3),AND(N70=5,Q70=4),AND(N70=1,Q70=5),AND(N70=5,Q70=5)),"Extremo","")))))</f>
        <v>Extremo</v>
      </c>
      <c r="S70" s="149" t="s">
        <v>677</v>
      </c>
      <c r="T70" s="110" t="s">
        <v>95</v>
      </c>
      <c r="U70" s="149">
        <v>15</v>
      </c>
      <c r="V70" s="149">
        <v>15</v>
      </c>
      <c r="W70" s="149">
        <v>15</v>
      </c>
      <c r="X70" s="149">
        <v>15</v>
      </c>
      <c r="Y70" s="149">
        <v>15</v>
      </c>
      <c r="Z70" s="149">
        <v>0</v>
      </c>
      <c r="AA70" s="149">
        <v>10</v>
      </c>
      <c r="AB70" s="113">
        <f t="shared" si="1"/>
        <v>85</v>
      </c>
      <c r="AC70" s="190" t="s">
        <v>179</v>
      </c>
      <c r="AD70" s="191" t="s">
        <v>96</v>
      </c>
      <c r="AE70" s="192">
        <v>0</v>
      </c>
      <c r="AF70" s="426">
        <f>AVERAGE(AE70:AE74)</f>
        <v>0</v>
      </c>
      <c r="AG70" s="387" t="s">
        <v>179</v>
      </c>
      <c r="AH70" s="364" t="s">
        <v>97</v>
      </c>
      <c r="AI70" s="364" t="s">
        <v>97</v>
      </c>
      <c r="AJ70" s="367" t="s">
        <v>93</v>
      </c>
      <c r="AK70" s="367">
        <v>2</v>
      </c>
      <c r="AL70" s="367" t="s">
        <v>100</v>
      </c>
      <c r="AM70" s="370">
        <v>5</v>
      </c>
      <c r="AN70" s="373" t="str">
        <f>IF(AK70+AM70=0," ",IF(OR(AND(AK70=1,AM70=1),AND(AK70=1,AM70=2),AND(AK70=2,AM70=2),AND(AK70=2,AM70=1),AND(AK70=3,AM70=1)),"Bajo",IF(OR(AND(AK70=1,AM70=3),AND(AK70=2,AM70=3),AND(AK70=3,AM70=2),AND(AK70=4,AM70=1)),"Moderado",IF(OR(AND(AK70=1,AM70=4),AND(AK70=2,AM70=4),AND(AK70=3,AM70=3),AND(AK70=4,AM70=2),AND(AK70=4,AM70=3),AND(AK70=5,AM70=1),AND(AK70=5,AM70=2)),"Alto",IF(OR(AND(AK70=2,AM70=5),AND(AK70=1,AM70=5),AND(AK70=3,AM70=5),AND(AK70=3,AM70=4),AND(AK70=4,AM70=4),AND(AK70=4,AM70=5),AND(AK70=5,AM70=3),AND(AK70=5,AM70=4),AND(AK70=5,AM70=5)),"Extremo","")))))</f>
        <v>Extremo</v>
      </c>
      <c r="AO70" s="358" t="s">
        <v>678</v>
      </c>
      <c r="AP70" s="490" t="s">
        <v>102</v>
      </c>
      <c r="AQ70" s="150" t="s">
        <v>315</v>
      </c>
      <c r="AR70" s="115" t="s">
        <v>316</v>
      </c>
      <c r="AS70" s="151" t="s">
        <v>679</v>
      </c>
      <c r="AT70" s="151" t="s">
        <v>680</v>
      </c>
      <c r="AU70" s="151" t="s">
        <v>546</v>
      </c>
      <c r="AV70" s="118" t="s">
        <v>468</v>
      </c>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C70" s="119"/>
      <c r="ED70" s="119"/>
      <c r="EE70" s="119"/>
      <c r="EF70" s="119"/>
      <c r="EG70" s="119"/>
      <c r="EH70" s="119"/>
      <c r="EI70" s="119"/>
      <c r="EJ70" s="119"/>
      <c r="EK70" s="119"/>
      <c r="EL70" s="119"/>
      <c r="EM70" s="119"/>
      <c r="EN70" s="119"/>
      <c r="EO70" s="119"/>
      <c r="EP70" s="119"/>
      <c r="EQ70" s="119"/>
      <c r="ER70" s="119"/>
      <c r="ES70" s="119"/>
      <c r="ET70" s="119"/>
      <c r="EU70" s="119"/>
      <c r="EV70" s="119"/>
      <c r="EW70" s="119"/>
      <c r="EX70" s="119"/>
      <c r="EY70" s="119"/>
      <c r="EZ70" s="119"/>
      <c r="FA70" s="119"/>
      <c r="FB70" s="119"/>
      <c r="FC70" s="119"/>
      <c r="FD70" s="119"/>
      <c r="FE70" s="119"/>
      <c r="FF70" s="119"/>
      <c r="FG70" s="119"/>
      <c r="FH70" s="119"/>
      <c r="FI70" s="119"/>
      <c r="FJ70" s="119"/>
      <c r="FK70" s="119"/>
      <c r="FL70" s="119"/>
      <c r="FM70" s="119"/>
      <c r="FN70" s="119"/>
      <c r="FO70" s="119"/>
      <c r="FP70" s="119"/>
      <c r="FQ70" s="119"/>
      <c r="FR70" s="119"/>
      <c r="FS70" s="119"/>
      <c r="FT70" s="119"/>
      <c r="FU70" s="119"/>
      <c r="FV70" s="119"/>
      <c r="FW70" s="119"/>
      <c r="FX70" s="119"/>
      <c r="FY70" s="119"/>
      <c r="FZ70" s="119"/>
      <c r="GA70" s="119"/>
      <c r="GB70" s="119"/>
      <c r="GC70" s="119"/>
      <c r="GD70" s="119"/>
      <c r="GE70" s="119"/>
      <c r="GF70" s="119"/>
      <c r="GG70" s="119"/>
      <c r="GH70" s="119"/>
      <c r="GI70" s="119"/>
      <c r="GJ70" s="119"/>
      <c r="GK70" s="119"/>
      <c r="GL70" s="119"/>
      <c r="GM70" s="119"/>
      <c r="GN70" s="119"/>
      <c r="GO70" s="119"/>
      <c r="GP70" s="119"/>
      <c r="GQ70" s="119"/>
      <c r="GR70" s="119"/>
      <c r="GS70" s="119"/>
      <c r="GT70" s="119"/>
      <c r="GU70" s="119"/>
      <c r="GV70" s="119"/>
      <c r="GW70" s="119"/>
      <c r="GX70" s="119"/>
      <c r="GY70" s="119"/>
      <c r="GZ70" s="119"/>
      <c r="HA70" s="119"/>
      <c r="HB70" s="119"/>
      <c r="HC70" s="119"/>
      <c r="HD70" s="119"/>
      <c r="HE70" s="119"/>
      <c r="HF70" s="119"/>
      <c r="HG70" s="119"/>
      <c r="HH70" s="119"/>
      <c r="HI70" s="119"/>
      <c r="HJ70" s="119"/>
      <c r="HK70" s="119"/>
      <c r="HL70" s="119"/>
      <c r="HM70" s="119"/>
      <c r="HN70" s="119"/>
      <c r="HO70" s="119"/>
      <c r="HP70" s="119"/>
      <c r="HQ70" s="119"/>
      <c r="HR70" s="119"/>
      <c r="HS70" s="119"/>
      <c r="HT70" s="119"/>
      <c r="HU70" s="119"/>
      <c r="HV70" s="119"/>
      <c r="HW70" s="119"/>
      <c r="HX70" s="119"/>
      <c r="HY70" s="119"/>
      <c r="HZ70" s="119"/>
      <c r="IA70" s="119"/>
      <c r="IB70" s="119"/>
      <c r="IC70" s="119"/>
      <c r="ID70" s="119"/>
      <c r="IE70" s="119"/>
      <c r="IF70" s="119"/>
      <c r="IG70" s="119"/>
      <c r="IH70" s="119"/>
      <c r="II70" s="119"/>
      <c r="IJ70" s="119"/>
      <c r="IK70" s="119"/>
      <c r="IL70" s="119"/>
      <c r="IM70" s="119"/>
      <c r="IN70" s="119"/>
      <c r="IO70" s="119"/>
      <c r="IP70" s="119"/>
      <c r="IQ70" s="119"/>
      <c r="IR70" s="119"/>
      <c r="IS70" s="119"/>
      <c r="IT70" s="119"/>
      <c r="IU70" s="119"/>
      <c r="IV70" s="119"/>
      <c r="IW70" s="119"/>
      <c r="IX70" s="119"/>
      <c r="IY70" s="119"/>
      <c r="IZ70" s="119"/>
      <c r="JA70" s="119"/>
      <c r="JB70" s="119"/>
      <c r="JC70" s="119"/>
      <c r="JD70" s="119"/>
      <c r="JE70" s="119"/>
      <c r="JF70" s="119"/>
      <c r="JG70" s="119"/>
      <c r="JH70" s="119"/>
      <c r="JI70" s="119"/>
      <c r="JJ70" s="119"/>
      <c r="JK70" s="119"/>
      <c r="JL70" s="119"/>
      <c r="JM70" s="119"/>
      <c r="JN70" s="119"/>
      <c r="JO70" s="119"/>
      <c r="JP70" s="119"/>
      <c r="JQ70" s="119"/>
    </row>
    <row r="71" spans="1:277" s="80" customFormat="1" ht="43.5" customHeight="1" x14ac:dyDescent="0.25">
      <c r="A71" s="485"/>
      <c r="B71" s="497"/>
      <c r="C71" s="152" t="s">
        <v>681</v>
      </c>
      <c r="D71" s="122" t="s">
        <v>395</v>
      </c>
      <c r="E71" s="122" t="s">
        <v>366</v>
      </c>
      <c r="F71" s="122" t="s">
        <v>367</v>
      </c>
      <c r="G71" s="235"/>
      <c r="H71" s="397"/>
      <c r="I71" s="400"/>
      <c r="J71" s="403"/>
      <c r="K71" s="218"/>
      <c r="L71" s="406"/>
      <c r="M71" s="409"/>
      <c r="N71" s="368"/>
      <c r="O71" s="412"/>
      <c r="P71" s="377"/>
      <c r="Q71" s="294"/>
      <c r="R71" s="382"/>
      <c r="S71" s="209" t="s">
        <v>682</v>
      </c>
      <c r="T71" s="123" t="s">
        <v>95</v>
      </c>
      <c r="U71" s="80">
        <v>15</v>
      </c>
      <c r="V71" s="80">
        <v>15</v>
      </c>
      <c r="W71" s="80">
        <v>15</v>
      </c>
      <c r="X71" s="80">
        <v>15</v>
      </c>
      <c r="Y71" s="80">
        <v>15</v>
      </c>
      <c r="Z71" s="80">
        <v>0</v>
      </c>
      <c r="AA71" s="80">
        <v>10</v>
      </c>
      <c r="AB71" s="126">
        <f t="shared" si="1"/>
        <v>85</v>
      </c>
      <c r="AC71" s="178" t="s">
        <v>179</v>
      </c>
      <c r="AD71" s="202" t="s">
        <v>96</v>
      </c>
      <c r="AE71" s="194">
        <v>0</v>
      </c>
      <c r="AF71" s="427"/>
      <c r="AG71" s="388"/>
      <c r="AH71" s="365"/>
      <c r="AI71" s="365"/>
      <c r="AJ71" s="368"/>
      <c r="AK71" s="368"/>
      <c r="AL71" s="368"/>
      <c r="AM71" s="371"/>
      <c r="AN71" s="374"/>
      <c r="AO71" s="359"/>
      <c r="AP71" s="491"/>
      <c r="AQ71" s="182" t="s">
        <v>315</v>
      </c>
      <c r="AR71" s="208" t="s">
        <v>316</v>
      </c>
      <c r="AS71" s="209" t="s">
        <v>683</v>
      </c>
      <c r="AT71" s="209" t="s">
        <v>680</v>
      </c>
      <c r="AU71" s="209" t="s">
        <v>684</v>
      </c>
      <c r="AV71" s="130" t="s">
        <v>685</v>
      </c>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row>
    <row r="72" spans="1:277" s="80" customFormat="1" ht="43.5" customHeight="1" x14ac:dyDescent="0.25">
      <c r="A72" s="485"/>
      <c r="B72" s="497"/>
      <c r="C72" s="152" t="s">
        <v>686</v>
      </c>
      <c r="D72" s="122" t="s">
        <v>395</v>
      </c>
      <c r="E72" s="122" t="s">
        <v>366</v>
      </c>
      <c r="F72" s="122" t="s">
        <v>367</v>
      </c>
      <c r="G72" s="235"/>
      <c r="H72" s="397"/>
      <c r="I72" s="400"/>
      <c r="J72" s="403"/>
      <c r="K72" s="218"/>
      <c r="L72" s="406"/>
      <c r="M72" s="409"/>
      <c r="N72" s="368"/>
      <c r="O72" s="412"/>
      <c r="P72" s="377"/>
      <c r="Q72" s="294"/>
      <c r="R72" s="382"/>
      <c r="S72" s="152" t="s">
        <v>687</v>
      </c>
      <c r="T72" s="123" t="s">
        <v>95</v>
      </c>
      <c r="U72" s="80">
        <v>15</v>
      </c>
      <c r="V72" s="80">
        <v>15</v>
      </c>
      <c r="W72" s="80">
        <v>15</v>
      </c>
      <c r="X72" s="80">
        <v>15</v>
      </c>
      <c r="Y72" s="80">
        <v>15</v>
      </c>
      <c r="Z72" s="80">
        <v>0</v>
      </c>
      <c r="AA72" s="80">
        <v>10</v>
      </c>
      <c r="AB72" s="126">
        <f t="shared" si="1"/>
        <v>85</v>
      </c>
      <c r="AC72" s="178" t="s">
        <v>179</v>
      </c>
      <c r="AD72" s="202" t="s">
        <v>96</v>
      </c>
      <c r="AE72" s="194">
        <v>0</v>
      </c>
      <c r="AF72" s="427"/>
      <c r="AG72" s="388"/>
      <c r="AH72" s="365"/>
      <c r="AI72" s="365"/>
      <c r="AJ72" s="368"/>
      <c r="AK72" s="368"/>
      <c r="AL72" s="368"/>
      <c r="AM72" s="371"/>
      <c r="AN72" s="374"/>
      <c r="AO72" s="359"/>
      <c r="AP72" s="491"/>
      <c r="AQ72" s="182" t="s">
        <v>315</v>
      </c>
      <c r="AR72" s="208" t="s">
        <v>316</v>
      </c>
      <c r="AS72" s="209" t="s">
        <v>688</v>
      </c>
      <c r="AT72" s="209" t="s">
        <v>680</v>
      </c>
      <c r="AU72" s="209" t="s">
        <v>689</v>
      </c>
      <c r="AV72" s="130" t="s">
        <v>690</v>
      </c>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row>
    <row r="73" spans="1:277" s="80" customFormat="1" ht="71.45" customHeight="1" x14ac:dyDescent="0.25">
      <c r="A73" s="485"/>
      <c r="B73" s="497"/>
      <c r="C73" s="152" t="s">
        <v>691</v>
      </c>
      <c r="D73" s="122" t="s">
        <v>395</v>
      </c>
      <c r="E73" s="122" t="s">
        <v>366</v>
      </c>
      <c r="F73" s="122" t="s">
        <v>367</v>
      </c>
      <c r="G73" s="235"/>
      <c r="H73" s="397"/>
      <c r="I73" s="400"/>
      <c r="J73" s="403"/>
      <c r="K73" s="218"/>
      <c r="L73" s="406"/>
      <c r="M73" s="409"/>
      <c r="N73" s="368"/>
      <c r="O73" s="412"/>
      <c r="P73" s="377"/>
      <c r="Q73" s="294"/>
      <c r="R73" s="382"/>
      <c r="S73" s="152" t="s">
        <v>692</v>
      </c>
      <c r="T73" s="123" t="s">
        <v>95</v>
      </c>
      <c r="U73" s="80">
        <v>15</v>
      </c>
      <c r="V73" s="80">
        <v>15</v>
      </c>
      <c r="W73" s="80">
        <v>15</v>
      </c>
      <c r="X73" s="80">
        <v>15</v>
      </c>
      <c r="Y73" s="80">
        <v>15</v>
      </c>
      <c r="Z73" s="80">
        <v>0</v>
      </c>
      <c r="AA73" s="80">
        <v>10</v>
      </c>
      <c r="AB73" s="126">
        <f t="shared" si="1"/>
        <v>85</v>
      </c>
      <c r="AC73" s="178" t="s">
        <v>179</v>
      </c>
      <c r="AD73" s="202" t="s">
        <v>96</v>
      </c>
      <c r="AE73" s="194">
        <v>0</v>
      </c>
      <c r="AF73" s="427"/>
      <c r="AG73" s="388"/>
      <c r="AH73" s="365"/>
      <c r="AI73" s="365"/>
      <c r="AJ73" s="368"/>
      <c r="AK73" s="368"/>
      <c r="AL73" s="368"/>
      <c r="AM73" s="371"/>
      <c r="AN73" s="374"/>
      <c r="AO73" s="359"/>
      <c r="AP73" s="491"/>
      <c r="AQ73" s="182" t="s">
        <v>315</v>
      </c>
      <c r="AR73" s="208" t="s">
        <v>316</v>
      </c>
      <c r="AS73" s="209" t="s">
        <v>693</v>
      </c>
      <c r="AT73" s="209" t="s">
        <v>680</v>
      </c>
      <c r="AU73" s="209" t="s">
        <v>250</v>
      </c>
      <c r="AV73" s="682" t="s">
        <v>694</v>
      </c>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row>
    <row r="74" spans="1:277" s="137" customFormat="1" ht="48.95" customHeight="1" thickBot="1" x14ac:dyDescent="0.3">
      <c r="A74" s="486"/>
      <c r="B74" s="498"/>
      <c r="C74" s="136" t="s">
        <v>695</v>
      </c>
      <c r="D74" s="136" t="s">
        <v>85</v>
      </c>
      <c r="E74" s="136" t="s">
        <v>119</v>
      </c>
      <c r="F74" s="136" t="s">
        <v>307</v>
      </c>
      <c r="G74" s="236"/>
      <c r="H74" s="398"/>
      <c r="I74" s="401"/>
      <c r="J74" s="404"/>
      <c r="K74" s="219"/>
      <c r="L74" s="407"/>
      <c r="M74" s="410"/>
      <c r="N74" s="369"/>
      <c r="O74" s="413"/>
      <c r="P74" s="378"/>
      <c r="Q74" s="380"/>
      <c r="R74" s="383"/>
      <c r="S74" s="168" t="s">
        <v>696</v>
      </c>
      <c r="T74" s="139" t="s">
        <v>95</v>
      </c>
      <c r="U74" s="154">
        <v>15</v>
      </c>
      <c r="V74" s="154">
        <v>15</v>
      </c>
      <c r="W74" s="154">
        <v>15</v>
      </c>
      <c r="X74" s="154">
        <v>15</v>
      </c>
      <c r="Y74" s="154">
        <v>15</v>
      </c>
      <c r="Z74" s="154">
        <v>0</v>
      </c>
      <c r="AA74" s="154">
        <v>10</v>
      </c>
      <c r="AB74" s="142">
        <f t="shared" si="1"/>
        <v>85</v>
      </c>
      <c r="AC74" s="220" t="s">
        <v>179</v>
      </c>
      <c r="AD74" s="221" t="s">
        <v>96</v>
      </c>
      <c r="AE74" s="197">
        <v>0</v>
      </c>
      <c r="AF74" s="428"/>
      <c r="AG74" s="429"/>
      <c r="AH74" s="366"/>
      <c r="AI74" s="366"/>
      <c r="AJ74" s="369"/>
      <c r="AK74" s="369"/>
      <c r="AL74" s="369"/>
      <c r="AM74" s="372"/>
      <c r="AN74" s="375"/>
      <c r="AO74" s="360"/>
      <c r="AP74" s="492"/>
      <c r="AQ74" s="198" t="s">
        <v>315</v>
      </c>
      <c r="AR74" s="211" t="s">
        <v>316</v>
      </c>
      <c r="AS74" s="212" t="s">
        <v>697</v>
      </c>
      <c r="AT74" s="212" t="s">
        <v>680</v>
      </c>
      <c r="AU74" s="212" t="s">
        <v>546</v>
      </c>
      <c r="AV74" s="146" t="s">
        <v>698</v>
      </c>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7"/>
      <c r="FF74" s="147"/>
      <c r="FG74" s="147"/>
      <c r="FH74" s="147"/>
      <c r="FI74" s="147"/>
      <c r="FJ74" s="147"/>
      <c r="FK74" s="147"/>
      <c r="FL74" s="147"/>
      <c r="FM74" s="147"/>
      <c r="FN74" s="147"/>
      <c r="FO74" s="147"/>
      <c r="FP74" s="147"/>
      <c r="FQ74" s="147"/>
      <c r="FR74" s="147"/>
      <c r="FS74" s="147"/>
      <c r="FT74" s="147"/>
      <c r="FU74" s="147"/>
      <c r="FV74" s="147"/>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row>
    <row r="75" spans="1:277" s="175" customFormat="1" ht="70.150000000000006" customHeight="1" x14ac:dyDescent="0.25">
      <c r="A75" s="484" t="s">
        <v>699</v>
      </c>
      <c r="B75" s="487" t="s">
        <v>700</v>
      </c>
      <c r="C75" s="173" t="s">
        <v>701</v>
      </c>
      <c r="D75" s="174" t="s">
        <v>284</v>
      </c>
      <c r="E75" s="174" t="s">
        <v>85</v>
      </c>
      <c r="F75" s="174" t="s">
        <v>85</v>
      </c>
      <c r="G75" s="174"/>
      <c r="H75" s="396" t="s">
        <v>702</v>
      </c>
      <c r="I75" s="399" t="s">
        <v>703</v>
      </c>
      <c r="J75" s="402" t="s">
        <v>346</v>
      </c>
      <c r="L75" s="405" t="s">
        <v>704</v>
      </c>
      <c r="M75" s="470" t="s">
        <v>93</v>
      </c>
      <c r="N75" s="449">
        <v>2</v>
      </c>
      <c r="O75" s="473" t="s">
        <v>311</v>
      </c>
      <c r="P75" s="476" t="s">
        <v>100</v>
      </c>
      <c r="Q75" s="479">
        <v>5</v>
      </c>
      <c r="R75" s="481" t="str">
        <f>IF(N75+Q75=0," ",IF(OR(AND(N75=1,Q75=1),AND(N75=1,Q75=2),AND(N75=2,Q75=2),AND(N75=2,Q75=1),AND(N75=3,Q75=1)),"Bajo",IF(OR(AND(N75=1,Q75=3),AND(N75=2,Q75=3),AND(N75=3,Q75=2),AND(N75=4,Q75=1)),"Moderado",IF(OR(AND(N75=1,Q75=4),AND(N75=2,Q75=4),AND(N75=3,Q75=3),AND(N75=4,Q75=2),AND(N75=4,Q75=3),AND(N75=5,Q75=1),AND(N75=5,Q75=2)),"Alto",IF(OR(AND(N75=2,Q75=5),AND(N75=3,Q75=5),AND(N75=3,Q75=4),AND(N75=4,Q75=4),AND(N75=4,Q75=5),AND(N75=5,Q75=3),AND(N75=5,Q75=4),AND(N75=1,Q75=5),AND(N75=5,Q75=5)),"Extremo","")))))</f>
        <v>Extremo</v>
      </c>
      <c r="S75" s="180" t="s">
        <v>705</v>
      </c>
      <c r="T75" s="176" t="s">
        <v>178</v>
      </c>
      <c r="U75" s="175">
        <v>15</v>
      </c>
      <c r="V75" s="175">
        <v>15</v>
      </c>
      <c r="W75" s="175">
        <v>15</v>
      </c>
      <c r="X75" s="175">
        <v>10</v>
      </c>
      <c r="Y75" s="175">
        <v>15</v>
      </c>
      <c r="Z75" s="175">
        <v>0</v>
      </c>
      <c r="AA75" s="175">
        <v>10</v>
      </c>
      <c r="AB75" s="177">
        <f t="shared" si="1"/>
        <v>80</v>
      </c>
      <c r="AC75" s="178" t="s">
        <v>179</v>
      </c>
      <c r="AD75" s="202" t="s">
        <v>96</v>
      </c>
      <c r="AE75" s="203">
        <v>0</v>
      </c>
      <c r="AF75" s="461">
        <f>AVERAGE(AE75:AE78)</f>
        <v>0</v>
      </c>
      <c r="AG75" s="464" t="s">
        <v>179</v>
      </c>
      <c r="AH75" s="467" t="s">
        <v>97</v>
      </c>
      <c r="AI75" s="467" t="s">
        <v>97</v>
      </c>
      <c r="AJ75" s="449" t="s">
        <v>93</v>
      </c>
      <c r="AK75" s="449">
        <v>2</v>
      </c>
      <c r="AL75" s="449" t="s">
        <v>100</v>
      </c>
      <c r="AM75" s="452">
        <v>5</v>
      </c>
      <c r="AN75" s="455" t="str">
        <f>IF(AK75+AM75=0," ",IF(OR(AND(AK75=1,AM75=1),AND(AK75=1,AM75=2),AND(AK75=2,AM75=2),AND(AK75=2,AM75=1),AND(AK75=3,AM75=1)),"Bajo",IF(OR(AND(AK75=1,AM75=3),AND(AK75=2,AM75=3),AND(AK75=3,AM75=2),AND(AK75=4,AM75=1)),"Moderado",IF(OR(AND(AK75=1,AM75=4),AND(AK75=2,AM75=4),AND(AK75=3,AM75=3),AND(AK75=4,AM75=2),AND(AK75=4,AM75=3),AND(AK75=5,AM75=1),AND(AK75=5,AM75=2)),"Alto",IF(OR(AND(AK75=2,AM75=5),AND(AK75=1,AM75=5),AND(AK75=3,AM75=5),AND(AK75=3,AM75=4),AND(AK75=4,AM75=4),AND(AK75=4,AM75=5),AND(AK75=5,AM75=3),AND(AK75=5,AM75=4),AND(AK75=5,AM75=5)),"Extremo","")))))</f>
        <v>Extremo</v>
      </c>
      <c r="AO75" s="458" t="s">
        <v>706</v>
      </c>
      <c r="AP75" s="361" t="s">
        <v>102</v>
      </c>
      <c r="AQ75" s="153" t="s">
        <v>315</v>
      </c>
      <c r="AR75" s="128" t="s">
        <v>316</v>
      </c>
      <c r="AS75" s="180" t="s">
        <v>707</v>
      </c>
      <c r="AT75" s="180" t="s">
        <v>708</v>
      </c>
      <c r="AU75" s="180" t="s">
        <v>546</v>
      </c>
      <c r="AV75" s="181" t="s">
        <v>709</v>
      </c>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row>
    <row r="76" spans="1:277" s="80" customFormat="1" ht="43.5" customHeight="1" x14ac:dyDescent="0.25">
      <c r="A76" s="485"/>
      <c r="B76" s="488"/>
      <c r="C76" s="152" t="s">
        <v>710</v>
      </c>
      <c r="D76" s="122" t="s">
        <v>85</v>
      </c>
      <c r="E76" s="122" t="s">
        <v>119</v>
      </c>
      <c r="F76" s="122" t="s">
        <v>307</v>
      </c>
      <c r="G76" s="122"/>
      <c r="H76" s="397"/>
      <c r="I76" s="400"/>
      <c r="J76" s="403"/>
      <c r="L76" s="406"/>
      <c r="M76" s="471"/>
      <c r="N76" s="450"/>
      <c r="O76" s="474"/>
      <c r="P76" s="477"/>
      <c r="Q76" s="279"/>
      <c r="R76" s="482"/>
      <c r="S76" s="152" t="s">
        <v>711</v>
      </c>
      <c r="T76" s="123" t="s">
        <v>95</v>
      </c>
      <c r="U76" s="80">
        <v>15</v>
      </c>
      <c r="V76" s="80">
        <v>15</v>
      </c>
      <c r="W76" s="80">
        <v>15</v>
      </c>
      <c r="X76" s="80">
        <v>15</v>
      </c>
      <c r="Y76" s="80">
        <v>15</v>
      </c>
      <c r="Z76" s="80">
        <v>0</v>
      </c>
      <c r="AA76" s="80">
        <v>10</v>
      </c>
      <c r="AB76" s="126">
        <f t="shared" si="1"/>
        <v>85</v>
      </c>
      <c r="AC76" s="186" t="s">
        <v>179</v>
      </c>
      <c r="AD76" s="193" t="s">
        <v>96</v>
      </c>
      <c r="AE76" s="194">
        <v>0</v>
      </c>
      <c r="AF76" s="462"/>
      <c r="AG76" s="465"/>
      <c r="AH76" s="468"/>
      <c r="AI76" s="468"/>
      <c r="AJ76" s="450"/>
      <c r="AK76" s="450"/>
      <c r="AL76" s="450"/>
      <c r="AM76" s="453"/>
      <c r="AN76" s="456"/>
      <c r="AO76" s="459"/>
      <c r="AP76" s="362"/>
      <c r="AQ76" s="182" t="s">
        <v>315</v>
      </c>
      <c r="AR76" s="208" t="s">
        <v>316</v>
      </c>
      <c r="AS76" s="209" t="s">
        <v>712</v>
      </c>
      <c r="AT76" s="209" t="s">
        <v>708</v>
      </c>
      <c r="AU76" s="209" t="s">
        <v>713</v>
      </c>
      <c r="AV76" s="130" t="s">
        <v>714</v>
      </c>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row>
    <row r="77" spans="1:277" s="80" customFormat="1" ht="43.5" customHeight="1" x14ac:dyDescent="0.25">
      <c r="A77" s="485"/>
      <c r="B77" s="488"/>
      <c r="C77" s="152" t="s">
        <v>715</v>
      </c>
      <c r="D77" s="122" t="s">
        <v>85</v>
      </c>
      <c r="E77" s="122" t="s">
        <v>129</v>
      </c>
      <c r="F77" s="122" t="s">
        <v>603</v>
      </c>
      <c r="H77" s="397"/>
      <c r="I77" s="400"/>
      <c r="J77" s="403"/>
      <c r="L77" s="406"/>
      <c r="M77" s="471"/>
      <c r="N77" s="450"/>
      <c r="O77" s="474"/>
      <c r="P77" s="477"/>
      <c r="Q77" s="279"/>
      <c r="R77" s="482"/>
      <c r="S77" s="152" t="s">
        <v>716</v>
      </c>
      <c r="T77" s="123" t="s">
        <v>95</v>
      </c>
      <c r="U77" s="80">
        <v>15</v>
      </c>
      <c r="V77" s="80">
        <v>15</v>
      </c>
      <c r="W77" s="80">
        <v>15</v>
      </c>
      <c r="X77" s="80">
        <v>15</v>
      </c>
      <c r="Y77" s="80">
        <v>15</v>
      </c>
      <c r="Z77" s="80">
        <v>0</v>
      </c>
      <c r="AA77" s="80">
        <v>10</v>
      </c>
      <c r="AB77" s="126">
        <f t="shared" si="1"/>
        <v>85</v>
      </c>
      <c r="AC77" s="186" t="s">
        <v>179</v>
      </c>
      <c r="AD77" s="193" t="s">
        <v>96</v>
      </c>
      <c r="AE77" s="194">
        <v>0</v>
      </c>
      <c r="AF77" s="462"/>
      <c r="AG77" s="465"/>
      <c r="AH77" s="468"/>
      <c r="AI77" s="468"/>
      <c r="AJ77" s="450"/>
      <c r="AK77" s="450"/>
      <c r="AL77" s="450"/>
      <c r="AM77" s="453"/>
      <c r="AN77" s="456"/>
      <c r="AO77" s="459"/>
      <c r="AP77" s="362"/>
      <c r="AQ77" s="182" t="s">
        <v>315</v>
      </c>
      <c r="AR77" s="424" t="s">
        <v>316</v>
      </c>
      <c r="AS77" s="414" t="s">
        <v>717</v>
      </c>
      <c r="AT77" s="414" t="s">
        <v>708</v>
      </c>
      <c r="AU77" s="414" t="s">
        <v>718</v>
      </c>
      <c r="AV77" s="448" t="s">
        <v>719</v>
      </c>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row>
    <row r="78" spans="1:277" s="132" customFormat="1" ht="52.5" customHeight="1" thickBot="1" x14ac:dyDescent="0.3">
      <c r="A78" s="486"/>
      <c r="B78" s="489"/>
      <c r="C78" s="183" t="s">
        <v>720</v>
      </c>
      <c r="D78" s="184" t="s">
        <v>85</v>
      </c>
      <c r="E78" s="184" t="s">
        <v>366</v>
      </c>
      <c r="F78" s="184" t="s">
        <v>367</v>
      </c>
      <c r="G78" s="166" t="s">
        <v>721</v>
      </c>
      <c r="H78" s="398"/>
      <c r="I78" s="401"/>
      <c r="J78" s="404"/>
      <c r="K78" s="166" t="s">
        <v>520</v>
      </c>
      <c r="L78" s="407"/>
      <c r="M78" s="472"/>
      <c r="N78" s="451"/>
      <c r="O78" s="475"/>
      <c r="P78" s="478"/>
      <c r="Q78" s="480"/>
      <c r="R78" s="483"/>
      <c r="S78" s="183" t="s">
        <v>722</v>
      </c>
      <c r="T78" s="185" t="s">
        <v>95</v>
      </c>
      <c r="U78" s="132">
        <v>15</v>
      </c>
      <c r="V78" s="132">
        <v>15</v>
      </c>
      <c r="W78" s="132">
        <v>15</v>
      </c>
      <c r="X78" s="132">
        <v>15</v>
      </c>
      <c r="Y78" s="132">
        <v>15</v>
      </c>
      <c r="Z78" s="132">
        <v>0</v>
      </c>
      <c r="AA78" s="132">
        <v>10</v>
      </c>
      <c r="AB78" s="159">
        <f t="shared" si="1"/>
        <v>85</v>
      </c>
      <c r="AC78" s="222" t="s">
        <v>179</v>
      </c>
      <c r="AD78" s="223" t="s">
        <v>96</v>
      </c>
      <c r="AE78" s="216">
        <v>0</v>
      </c>
      <c r="AF78" s="463"/>
      <c r="AG78" s="466"/>
      <c r="AH78" s="469"/>
      <c r="AI78" s="469"/>
      <c r="AJ78" s="451"/>
      <c r="AK78" s="451"/>
      <c r="AL78" s="451"/>
      <c r="AM78" s="454"/>
      <c r="AN78" s="457"/>
      <c r="AO78" s="460"/>
      <c r="AP78" s="363"/>
      <c r="AQ78" s="188"/>
      <c r="AR78" s="425"/>
      <c r="AS78" s="415"/>
      <c r="AT78" s="415"/>
      <c r="AU78" s="415"/>
      <c r="AV78" s="430"/>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c r="IZ78" s="5"/>
      <c r="JA78" s="5"/>
      <c r="JB78" s="5"/>
      <c r="JC78" s="5"/>
      <c r="JD78" s="5"/>
      <c r="JE78" s="5"/>
      <c r="JF78" s="5"/>
      <c r="JG78" s="5"/>
      <c r="JH78" s="5"/>
      <c r="JI78" s="5"/>
      <c r="JJ78" s="5"/>
      <c r="JK78" s="5"/>
      <c r="JL78" s="5"/>
      <c r="JM78" s="5"/>
      <c r="JN78" s="5"/>
      <c r="JO78" s="5"/>
      <c r="JP78" s="5"/>
      <c r="JQ78" s="5"/>
    </row>
    <row r="79" spans="1:277" s="108" customFormat="1" ht="73.900000000000006" customHeight="1" x14ac:dyDescent="0.25">
      <c r="A79" s="431" t="s">
        <v>723</v>
      </c>
      <c r="B79" s="434" t="s">
        <v>724</v>
      </c>
      <c r="C79" s="157" t="s">
        <v>725</v>
      </c>
      <c r="D79" s="107" t="s">
        <v>85</v>
      </c>
      <c r="E79" s="107" t="s">
        <v>129</v>
      </c>
      <c r="F79" s="107" t="s">
        <v>603</v>
      </c>
      <c r="G79" s="107"/>
      <c r="H79" s="437" t="s">
        <v>726</v>
      </c>
      <c r="I79" s="440" t="s">
        <v>727</v>
      </c>
      <c r="J79" s="442" t="s">
        <v>443</v>
      </c>
      <c r="K79" s="149"/>
      <c r="L79" s="445" t="s">
        <v>728</v>
      </c>
      <c r="M79" s="408" t="s">
        <v>160</v>
      </c>
      <c r="N79" s="367">
        <v>3</v>
      </c>
      <c r="O79" s="411" t="s">
        <v>729</v>
      </c>
      <c r="P79" s="376" t="s">
        <v>530</v>
      </c>
      <c r="Q79" s="379">
        <v>3</v>
      </c>
      <c r="R79" s="381" t="str">
        <f>IF(N79+Q79=0," ",IF(OR(AND(N79=1,Q79=1),AND(N79=1,Q79=2),AND(N79=2,Q79=2),AND(N79=2,Q79=1),AND(N79=3,Q79=1)),"Bajo",IF(OR(AND(N79=1,Q79=3),AND(N79=2,Q79=3),AND(N79=3,Q79=2),AND(N79=4,Q79=1)),"Moderado",IF(OR(AND(N79=1,Q79=4),AND(N79=2,Q79=4),AND(N79=3,Q79=3),AND(N79=4,Q79=2),AND(N79=4,Q79=3),AND(N79=5,Q79=1),AND(N79=5,Q79=2)),"Alto",IF(OR(AND(N79=2,Q79=5),AND(N79=3,Q79=5),AND(N79=3,Q79=4),AND(N79=4,Q79=4),AND(N79=4,Q79=5),AND(N79=5,Q79=3),AND(N79=5,Q79=4),AND(N79=1,Q79=5),AND(N79=5,Q79=5)),"Extremo","")))))</f>
        <v>Alto</v>
      </c>
      <c r="S79" s="151" t="s">
        <v>730</v>
      </c>
      <c r="T79" s="110" t="s">
        <v>95</v>
      </c>
      <c r="U79" s="149">
        <v>15</v>
      </c>
      <c r="V79" s="149">
        <v>15</v>
      </c>
      <c r="W79" s="149">
        <v>15</v>
      </c>
      <c r="X79" s="149">
        <v>15</v>
      </c>
      <c r="Y79" s="149">
        <v>15</v>
      </c>
      <c r="Z79" s="149">
        <v>15</v>
      </c>
      <c r="AA79" s="149">
        <v>10</v>
      </c>
      <c r="AB79" s="113">
        <f t="shared" si="1"/>
        <v>100</v>
      </c>
      <c r="AC79" s="111" t="s">
        <v>96</v>
      </c>
      <c r="AD79" s="149" t="s">
        <v>96</v>
      </c>
      <c r="AE79" s="112">
        <v>100</v>
      </c>
      <c r="AF79" s="426">
        <f>AVERAGE(AE79:AE82)</f>
        <v>100</v>
      </c>
      <c r="AG79" s="387" t="s">
        <v>96</v>
      </c>
      <c r="AH79" s="364" t="s">
        <v>97</v>
      </c>
      <c r="AI79" s="364" t="s">
        <v>97</v>
      </c>
      <c r="AJ79" s="367" t="s">
        <v>99</v>
      </c>
      <c r="AK79" s="367">
        <v>1</v>
      </c>
      <c r="AL79" s="367" t="s">
        <v>731</v>
      </c>
      <c r="AM79" s="370">
        <v>1</v>
      </c>
      <c r="AN79" s="373" t="str">
        <f>IF(AK79+AM79=0," ",IF(OR(AND(AK79=1,AM79=1),AND(AK79=1,AM79=2),AND(AK79=2,AM79=2),AND(AK79=2,AM79=1),AND(AK79=3,AM79=1)),"Bajo",IF(OR(AND(AK79=1,AM79=3),AND(AK79=2,AM79=3),AND(AK79=3,AM79=2),AND(AK79=4,AM79=1)),"Moderado",IF(OR(AND(AK79=1,AM79=4),AND(AK79=2,AM79=4),AND(AK79=3,AM79=3),AND(AK79=4,AM79=2),AND(AK79=4,AM79=3),AND(AK79=5,AM79=1),AND(AK79=5,AM79=2)),"Alto",IF(OR(AND(AK79=2,AM79=5),AND(AK79=1,AM79=5),AND(AK79=3,AM79=5),AND(AK79=3,AM79=4),AND(AK79=4,AM79=4),AND(AK79=4,AM79=5),AND(AK79=5,AM79=3),AND(AK79=5,AM79=4),AND(AK79=5,AM79=5)),"Extremo","")))))</f>
        <v>Bajo</v>
      </c>
      <c r="AO79" s="358" t="s">
        <v>732</v>
      </c>
      <c r="AP79" s="361" t="s">
        <v>102</v>
      </c>
      <c r="AQ79" s="170" t="s">
        <v>733</v>
      </c>
      <c r="AR79" s="115" t="s">
        <v>734</v>
      </c>
      <c r="AS79" s="151" t="s">
        <v>735</v>
      </c>
      <c r="AT79" s="151" t="s">
        <v>736</v>
      </c>
      <c r="AU79" s="224" t="s">
        <v>737</v>
      </c>
      <c r="AV79" s="685" t="s">
        <v>738</v>
      </c>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19"/>
      <c r="EI79" s="119"/>
      <c r="EJ79" s="119"/>
      <c r="EK79" s="119"/>
      <c r="EL79" s="119"/>
      <c r="EM79" s="119"/>
      <c r="EN79" s="119"/>
      <c r="EO79" s="119"/>
      <c r="EP79" s="119"/>
      <c r="EQ79" s="119"/>
      <c r="ER79" s="119"/>
      <c r="ES79" s="119"/>
      <c r="ET79" s="119"/>
      <c r="EU79" s="119"/>
      <c r="EV79" s="119"/>
      <c r="EW79" s="119"/>
      <c r="EX79" s="119"/>
      <c r="EY79" s="119"/>
      <c r="EZ79" s="119"/>
      <c r="FA79" s="119"/>
      <c r="FB79" s="119"/>
      <c r="FC79" s="119"/>
      <c r="FD79" s="119"/>
      <c r="FE79" s="119"/>
      <c r="FF79" s="119"/>
      <c r="FG79" s="119"/>
      <c r="FH79" s="119"/>
      <c r="FI79" s="119"/>
      <c r="FJ79" s="119"/>
      <c r="FK79" s="119"/>
      <c r="FL79" s="119"/>
      <c r="FM79" s="119"/>
      <c r="FN79" s="119"/>
      <c r="FO79" s="119"/>
      <c r="FP79" s="119"/>
      <c r="FQ79" s="119"/>
      <c r="FR79" s="119"/>
      <c r="FS79" s="119"/>
      <c r="FT79" s="119"/>
      <c r="FU79" s="119"/>
      <c r="FV79" s="119"/>
      <c r="FW79" s="119"/>
      <c r="FX79" s="119"/>
      <c r="FY79" s="119"/>
      <c r="FZ79" s="119"/>
      <c r="GA79" s="119"/>
      <c r="GB79" s="119"/>
      <c r="GC79" s="119"/>
      <c r="GD79" s="119"/>
      <c r="GE79" s="119"/>
      <c r="GF79" s="119"/>
      <c r="GG79" s="119"/>
      <c r="GH79" s="119"/>
      <c r="GI79" s="119"/>
      <c r="GJ79" s="119"/>
      <c r="GK79" s="119"/>
      <c r="GL79" s="119"/>
      <c r="GM79" s="119"/>
      <c r="GN79" s="119"/>
      <c r="GO79" s="119"/>
      <c r="GP79" s="119"/>
      <c r="GQ79" s="119"/>
      <c r="GR79" s="119"/>
      <c r="GS79" s="119"/>
      <c r="GT79" s="119"/>
      <c r="GU79" s="119"/>
      <c r="GV79" s="119"/>
      <c r="GW79" s="119"/>
      <c r="GX79" s="119"/>
      <c r="GY79" s="119"/>
      <c r="GZ79" s="119"/>
      <c r="HA79" s="119"/>
      <c r="HB79" s="119"/>
      <c r="HC79" s="119"/>
      <c r="HD79" s="119"/>
      <c r="HE79" s="119"/>
      <c r="HF79" s="119"/>
      <c r="HG79" s="119"/>
      <c r="HH79" s="119"/>
      <c r="HI79" s="119"/>
      <c r="HJ79" s="119"/>
      <c r="HK79" s="119"/>
      <c r="HL79" s="119"/>
      <c r="HM79" s="119"/>
      <c r="HN79" s="119"/>
      <c r="HO79" s="119"/>
      <c r="HP79" s="119"/>
      <c r="HQ79" s="119"/>
      <c r="HR79" s="119"/>
      <c r="HS79" s="119"/>
      <c r="HT79" s="119"/>
      <c r="HU79" s="119"/>
      <c r="HV79" s="119"/>
      <c r="HW79" s="119"/>
      <c r="HX79" s="119"/>
      <c r="HY79" s="119"/>
      <c r="HZ79" s="119"/>
      <c r="IA79" s="119"/>
      <c r="IB79" s="119"/>
      <c r="IC79" s="119"/>
      <c r="ID79" s="119"/>
      <c r="IE79" s="119"/>
      <c r="IF79" s="119"/>
      <c r="IG79" s="119"/>
      <c r="IH79" s="119"/>
      <c r="II79" s="119"/>
      <c r="IJ79" s="119"/>
      <c r="IK79" s="119"/>
      <c r="IL79" s="119"/>
      <c r="IM79" s="119"/>
      <c r="IN79" s="119"/>
      <c r="IO79" s="119"/>
      <c r="IP79" s="119"/>
      <c r="IQ79" s="119"/>
      <c r="IR79" s="119"/>
      <c r="IS79" s="119"/>
      <c r="IT79" s="119"/>
      <c r="IU79" s="119"/>
      <c r="IV79" s="119"/>
      <c r="IW79" s="119"/>
      <c r="IX79" s="119"/>
      <c r="IY79" s="119"/>
      <c r="IZ79" s="119"/>
      <c r="JA79" s="119"/>
      <c r="JB79" s="119"/>
      <c r="JC79" s="119"/>
      <c r="JD79" s="119"/>
      <c r="JE79" s="119"/>
      <c r="JF79" s="119"/>
      <c r="JG79" s="119"/>
      <c r="JH79" s="119"/>
      <c r="JI79" s="119"/>
      <c r="JJ79" s="119"/>
      <c r="JK79" s="119"/>
      <c r="JL79" s="119"/>
      <c r="JM79" s="119"/>
      <c r="JN79" s="119"/>
      <c r="JO79" s="119"/>
      <c r="JP79" s="119"/>
      <c r="JQ79" s="119"/>
    </row>
    <row r="80" spans="1:277" s="80" customFormat="1" ht="72.599999999999994" customHeight="1" x14ac:dyDescent="0.25">
      <c r="A80" s="432"/>
      <c r="B80" s="435"/>
      <c r="C80" s="152" t="s">
        <v>739</v>
      </c>
      <c r="D80" s="174" t="s">
        <v>85</v>
      </c>
      <c r="E80" s="174" t="s">
        <v>119</v>
      </c>
      <c r="F80" s="174" t="s">
        <v>307</v>
      </c>
      <c r="G80" s="174"/>
      <c r="H80" s="438"/>
      <c r="I80" s="441"/>
      <c r="J80" s="443"/>
      <c r="K80" s="175"/>
      <c r="L80" s="446"/>
      <c r="M80" s="409"/>
      <c r="N80" s="368"/>
      <c r="O80" s="412"/>
      <c r="P80" s="377"/>
      <c r="Q80" s="294"/>
      <c r="R80" s="382"/>
      <c r="S80" s="152" t="s">
        <v>740</v>
      </c>
      <c r="T80" s="123" t="s">
        <v>95</v>
      </c>
      <c r="U80" s="80">
        <v>15</v>
      </c>
      <c r="V80" s="80">
        <v>15</v>
      </c>
      <c r="W80" s="80">
        <v>15</v>
      </c>
      <c r="X80" s="80">
        <v>15</v>
      </c>
      <c r="Y80" s="80">
        <v>15</v>
      </c>
      <c r="Z80" s="80">
        <v>15</v>
      </c>
      <c r="AA80" s="80">
        <v>10</v>
      </c>
      <c r="AB80" s="126">
        <f t="shared" si="1"/>
        <v>100</v>
      </c>
      <c r="AC80" s="225" t="s">
        <v>96</v>
      </c>
      <c r="AD80" s="175" t="s">
        <v>96</v>
      </c>
      <c r="AE80" s="125">
        <v>100</v>
      </c>
      <c r="AF80" s="427"/>
      <c r="AG80" s="388"/>
      <c r="AH80" s="365"/>
      <c r="AI80" s="365"/>
      <c r="AJ80" s="368"/>
      <c r="AK80" s="368"/>
      <c r="AL80" s="368"/>
      <c r="AM80" s="371"/>
      <c r="AN80" s="374"/>
      <c r="AO80" s="359"/>
      <c r="AP80" s="362"/>
      <c r="AQ80" s="171" t="s">
        <v>315</v>
      </c>
      <c r="AR80" s="208" t="s">
        <v>316</v>
      </c>
      <c r="AS80" s="180" t="s">
        <v>741</v>
      </c>
      <c r="AT80" s="180" t="s">
        <v>736</v>
      </c>
      <c r="AU80" s="226" t="s">
        <v>742</v>
      </c>
      <c r="AV80" s="686" t="s">
        <v>743</v>
      </c>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c r="IZ80" s="5"/>
      <c r="JA80" s="5"/>
      <c r="JB80" s="5"/>
      <c r="JC80" s="5"/>
      <c r="JD80" s="5"/>
      <c r="JE80" s="5"/>
      <c r="JF80" s="5"/>
      <c r="JG80" s="5"/>
      <c r="JH80" s="5"/>
      <c r="JI80" s="5"/>
      <c r="JJ80" s="5"/>
      <c r="JK80" s="5"/>
      <c r="JL80" s="5"/>
      <c r="JM80" s="5"/>
      <c r="JN80" s="5"/>
      <c r="JO80" s="5"/>
      <c r="JP80" s="5"/>
      <c r="JQ80" s="5"/>
    </row>
    <row r="81" spans="1:277" s="80" customFormat="1" ht="43.5" customHeight="1" x14ac:dyDescent="0.25">
      <c r="A81" s="432"/>
      <c r="B81" s="435"/>
      <c r="C81" s="152" t="s">
        <v>744</v>
      </c>
      <c r="D81" s="174" t="s">
        <v>85</v>
      </c>
      <c r="E81" s="174" t="s">
        <v>129</v>
      </c>
      <c r="F81" s="174" t="s">
        <v>290</v>
      </c>
      <c r="G81" s="174"/>
      <c r="H81" s="438"/>
      <c r="I81" s="441"/>
      <c r="J81" s="443"/>
      <c r="K81" s="175"/>
      <c r="L81" s="446"/>
      <c r="M81" s="409"/>
      <c r="N81" s="368"/>
      <c r="O81" s="412"/>
      <c r="P81" s="377"/>
      <c r="Q81" s="294"/>
      <c r="R81" s="382"/>
      <c r="S81" s="152" t="s">
        <v>745</v>
      </c>
      <c r="T81" s="123" t="s">
        <v>95</v>
      </c>
      <c r="U81" s="80">
        <v>15</v>
      </c>
      <c r="V81" s="80">
        <v>15</v>
      </c>
      <c r="W81" s="80">
        <v>15</v>
      </c>
      <c r="X81" s="80">
        <v>15</v>
      </c>
      <c r="Y81" s="80">
        <v>15</v>
      </c>
      <c r="Z81" s="80">
        <v>15</v>
      </c>
      <c r="AA81" s="80">
        <v>10</v>
      </c>
      <c r="AB81" s="126">
        <f t="shared" si="1"/>
        <v>100</v>
      </c>
      <c r="AC81" s="227" t="s">
        <v>96</v>
      </c>
      <c r="AD81" s="177" t="s">
        <v>96</v>
      </c>
      <c r="AE81" s="228">
        <v>100</v>
      </c>
      <c r="AF81" s="427"/>
      <c r="AG81" s="388"/>
      <c r="AH81" s="365"/>
      <c r="AI81" s="365"/>
      <c r="AJ81" s="368"/>
      <c r="AK81" s="368"/>
      <c r="AL81" s="368"/>
      <c r="AM81" s="371"/>
      <c r="AN81" s="374"/>
      <c r="AO81" s="359"/>
      <c r="AP81" s="362"/>
      <c r="AQ81" s="422" t="s">
        <v>315</v>
      </c>
      <c r="AR81" s="424" t="s">
        <v>316</v>
      </c>
      <c r="AS81" s="414" t="s">
        <v>746</v>
      </c>
      <c r="AT81" s="414" t="s">
        <v>736</v>
      </c>
      <c r="AU81" s="416" t="s">
        <v>747</v>
      </c>
      <c r="AV81" s="418" t="s">
        <v>748</v>
      </c>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row>
    <row r="82" spans="1:277" s="137" customFormat="1" ht="82.15" customHeight="1" thickBot="1" x14ac:dyDescent="0.3">
      <c r="A82" s="433"/>
      <c r="B82" s="436"/>
      <c r="C82" s="168" t="s">
        <v>749</v>
      </c>
      <c r="D82" s="187" t="s">
        <v>85</v>
      </c>
      <c r="E82" s="187" t="s">
        <v>129</v>
      </c>
      <c r="F82" s="187" t="s">
        <v>290</v>
      </c>
      <c r="G82" s="187"/>
      <c r="H82" s="439"/>
      <c r="I82" s="421"/>
      <c r="J82" s="444"/>
      <c r="K82" s="229"/>
      <c r="L82" s="447"/>
      <c r="M82" s="410"/>
      <c r="N82" s="369"/>
      <c r="O82" s="413"/>
      <c r="P82" s="378"/>
      <c r="Q82" s="380"/>
      <c r="R82" s="383"/>
      <c r="S82" s="168" t="s">
        <v>750</v>
      </c>
      <c r="T82" s="139" t="s">
        <v>95</v>
      </c>
      <c r="U82" s="154">
        <v>15</v>
      </c>
      <c r="V82" s="154">
        <v>15</v>
      </c>
      <c r="W82" s="154">
        <v>15</v>
      </c>
      <c r="X82" s="154">
        <v>15</v>
      </c>
      <c r="Y82" s="154">
        <v>15</v>
      </c>
      <c r="Z82" s="154">
        <v>15</v>
      </c>
      <c r="AA82" s="154">
        <v>10</v>
      </c>
      <c r="AB82" s="142">
        <f t="shared" si="1"/>
        <v>100</v>
      </c>
      <c r="AC82" s="230" t="s">
        <v>96</v>
      </c>
      <c r="AD82" s="231" t="s">
        <v>96</v>
      </c>
      <c r="AE82" s="232">
        <v>100</v>
      </c>
      <c r="AF82" s="428"/>
      <c r="AG82" s="429"/>
      <c r="AH82" s="366"/>
      <c r="AI82" s="366"/>
      <c r="AJ82" s="369"/>
      <c r="AK82" s="369"/>
      <c r="AL82" s="369"/>
      <c r="AM82" s="372"/>
      <c r="AN82" s="375"/>
      <c r="AO82" s="360"/>
      <c r="AP82" s="363"/>
      <c r="AQ82" s="423"/>
      <c r="AR82" s="425"/>
      <c r="AS82" s="415"/>
      <c r="AT82" s="415"/>
      <c r="AU82" s="417"/>
      <c r="AV82" s="419"/>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147"/>
      <c r="DB82" s="147"/>
      <c r="DC82" s="147"/>
      <c r="DD82" s="147"/>
      <c r="DE82" s="147"/>
      <c r="DF82" s="147"/>
      <c r="DG82" s="147"/>
      <c r="DH82" s="147"/>
      <c r="DI82" s="147"/>
      <c r="DJ82" s="147"/>
      <c r="DK82" s="147"/>
      <c r="DL82" s="147"/>
      <c r="DM82" s="147"/>
      <c r="DN82" s="147"/>
      <c r="DO82" s="147"/>
      <c r="DP82" s="147"/>
      <c r="DQ82" s="147"/>
      <c r="DR82" s="147"/>
      <c r="DS82" s="147"/>
      <c r="DT82" s="147"/>
      <c r="DU82" s="147"/>
      <c r="DV82" s="147"/>
      <c r="DW82" s="147"/>
      <c r="DX82" s="147"/>
      <c r="DY82" s="147"/>
      <c r="DZ82" s="147"/>
      <c r="EA82" s="147"/>
      <c r="EB82" s="147"/>
      <c r="EC82" s="147"/>
      <c r="ED82" s="147"/>
      <c r="EE82" s="147"/>
      <c r="EF82" s="147"/>
      <c r="EG82" s="147"/>
      <c r="EH82" s="147"/>
      <c r="EI82" s="147"/>
      <c r="EJ82" s="147"/>
      <c r="EK82" s="147"/>
      <c r="EL82" s="147"/>
      <c r="EM82" s="147"/>
      <c r="EN82" s="147"/>
      <c r="EO82" s="147"/>
      <c r="EP82" s="147"/>
      <c r="EQ82" s="147"/>
      <c r="ER82" s="147"/>
      <c r="ES82" s="147"/>
      <c r="ET82" s="147"/>
      <c r="EU82" s="147"/>
      <c r="EV82" s="147"/>
      <c r="EW82" s="147"/>
      <c r="EX82" s="147"/>
      <c r="EY82" s="147"/>
      <c r="EZ82" s="147"/>
      <c r="FA82" s="147"/>
      <c r="FB82" s="147"/>
      <c r="FC82" s="147"/>
      <c r="FD82" s="147"/>
      <c r="FE82" s="147"/>
      <c r="FF82" s="147"/>
      <c r="FG82" s="147"/>
      <c r="FH82" s="147"/>
      <c r="FI82" s="147"/>
      <c r="FJ82" s="147"/>
      <c r="FK82" s="147"/>
      <c r="FL82" s="147"/>
      <c r="FM82" s="147"/>
      <c r="FN82" s="147"/>
      <c r="FO82" s="147"/>
      <c r="FP82" s="147"/>
      <c r="FQ82" s="147"/>
      <c r="FR82" s="147"/>
      <c r="FS82" s="147"/>
      <c r="FT82" s="147"/>
      <c r="FU82" s="147"/>
      <c r="FV82" s="147"/>
      <c r="FW82" s="147"/>
      <c r="FX82" s="147"/>
      <c r="FY82" s="147"/>
      <c r="FZ82" s="147"/>
      <c r="GA82" s="147"/>
      <c r="GB82" s="147"/>
      <c r="GC82" s="147"/>
      <c r="GD82" s="147"/>
      <c r="GE82" s="147"/>
      <c r="GF82" s="147"/>
      <c r="GG82" s="147"/>
      <c r="GH82" s="147"/>
      <c r="GI82" s="147"/>
      <c r="GJ82" s="147"/>
      <c r="GK82" s="147"/>
      <c r="GL82" s="147"/>
      <c r="GM82" s="147"/>
      <c r="GN82" s="147"/>
      <c r="GO82" s="147"/>
      <c r="GP82" s="147"/>
      <c r="GQ82" s="147"/>
      <c r="GR82" s="147"/>
      <c r="GS82" s="147"/>
      <c r="GT82" s="147"/>
      <c r="GU82" s="147"/>
      <c r="GV82" s="147"/>
      <c r="GW82" s="147"/>
      <c r="GX82" s="147"/>
      <c r="GY82" s="147"/>
      <c r="GZ82" s="147"/>
      <c r="HA82" s="147"/>
      <c r="HB82" s="147"/>
      <c r="HC82" s="147"/>
      <c r="HD82" s="147"/>
      <c r="HE82" s="147"/>
      <c r="HF82" s="147"/>
      <c r="HG82" s="147"/>
      <c r="HH82" s="147"/>
      <c r="HI82" s="147"/>
      <c r="HJ82" s="147"/>
      <c r="HK82" s="147"/>
      <c r="HL82" s="147"/>
      <c r="HM82" s="147"/>
      <c r="HN82" s="147"/>
      <c r="HO82" s="147"/>
      <c r="HP82" s="147"/>
      <c r="HQ82" s="147"/>
      <c r="HR82" s="147"/>
      <c r="HS82" s="147"/>
      <c r="HT82" s="147"/>
      <c r="HU82" s="147"/>
      <c r="HV82" s="147"/>
      <c r="HW82" s="147"/>
      <c r="HX82" s="147"/>
      <c r="HY82" s="147"/>
      <c r="HZ82" s="147"/>
      <c r="IA82" s="147"/>
      <c r="IB82" s="147"/>
      <c r="IC82" s="147"/>
      <c r="ID82" s="147"/>
      <c r="IE82" s="147"/>
      <c r="IF82" s="147"/>
      <c r="IG82" s="147"/>
      <c r="IH82" s="147"/>
      <c r="II82" s="147"/>
      <c r="IJ82" s="147"/>
      <c r="IK82" s="147"/>
      <c r="IL82" s="147"/>
      <c r="IM82" s="147"/>
      <c r="IN82" s="147"/>
      <c r="IO82" s="147"/>
      <c r="IP82" s="147"/>
      <c r="IQ82" s="147"/>
      <c r="IR82" s="147"/>
      <c r="IS82" s="147"/>
      <c r="IT82" s="147"/>
      <c r="IU82" s="147"/>
      <c r="IV82" s="147"/>
      <c r="IW82" s="147"/>
      <c r="IX82" s="147"/>
      <c r="IY82" s="147"/>
      <c r="IZ82" s="147"/>
      <c r="JA82" s="147"/>
      <c r="JB82" s="147"/>
      <c r="JC82" s="147"/>
      <c r="JD82" s="147"/>
      <c r="JE82" s="147"/>
      <c r="JF82" s="147"/>
      <c r="JG82" s="147"/>
      <c r="JH82" s="147"/>
      <c r="JI82" s="147"/>
      <c r="JJ82" s="147"/>
      <c r="JK82" s="147"/>
      <c r="JL82" s="147"/>
      <c r="JM82" s="147"/>
      <c r="JN82" s="147"/>
      <c r="JO82" s="147"/>
      <c r="JP82" s="147"/>
      <c r="JQ82" s="147"/>
    </row>
    <row r="83" spans="1:277" s="175" customFormat="1" ht="60" customHeight="1" x14ac:dyDescent="0.25">
      <c r="A83" s="390" t="s">
        <v>723</v>
      </c>
      <c r="B83" s="393" t="s">
        <v>724</v>
      </c>
      <c r="C83" s="173" t="s">
        <v>751</v>
      </c>
      <c r="D83" s="174" t="s">
        <v>85</v>
      </c>
      <c r="E83" s="174" t="s">
        <v>129</v>
      </c>
      <c r="F83" s="174" t="s">
        <v>603</v>
      </c>
      <c r="G83" s="174"/>
      <c r="H83" s="396" t="s">
        <v>752</v>
      </c>
      <c r="I83" s="399" t="s">
        <v>753</v>
      </c>
      <c r="J83" s="402" t="s">
        <v>490</v>
      </c>
      <c r="L83" s="405" t="s">
        <v>754</v>
      </c>
      <c r="M83" s="408" t="s">
        <v>375</v>
      </c>
      <c r="N83" s="367">
        <v>4</v>
      </c>
      <c r="O83" s="411" t="s">
        <v>376</v>
      </c>
      <c r="P83" s="376" t="s">
        <v>273</v>
      </c>
      <c r="Q83" s="379">
        <v>3</v>
      </c>
      <c r="R83" s="381" t="str">
        <f>IF(N83+Q83=0," ",IF(OR(AND(N83=1,Q83=1),AND(N83=1,Q83=2),AND(N83=2,Q83=2),AND(N83=2,Q83=1),AND(N83=3,Q83=1)),"Bajo",IF(OR(AND(N83=1,Q83=3),AND(N83=2,Q83=3),AND(N83=3,Q83=2),AND(N83=4,Q83=1)),"Moderado",IF(OR(AND(N83=1,Q83=4),AND(N83=2,Q83=4),AND(N83=3,Q83=3),AND(N83=4,Q83=2),AND(N83=4,Q83=3),AND(N83=5,Q83=1),AND(N83=5,Q83=2)),"Alto",IF(OR(AND(N83=2,Q83=5),AND(N83=3,Q83=5),AND(N83=3,Q83=4),AND(N83=4,Q83=4),AND(N83=4,Q83=5),AND(N83=5,Q83=3),AND(N83=5,Q83=4),AND(N83=1,Q83=5),AND(N83=5,Q83=5)),"Extremo","")))))</f>
        <v>Alto</v>
      </c>
      <c r="S83" s="180" t="s">
        <v>755</v>
      </c>
      <c r="T83" s="176" t="s">
        <v>95</v>
      </c>
      <c r="U83" s="175">
        <v>15</v>
      </c>
      <c r="V83" s="175">
        <v>15</v>
      </c>
      <c r="W83" s="175">
        <v>15</v>
      </c>
      <c r="X83" s="175">
        <v>15</v>
      </c>
      <c r="Y83" s="175">
        <v>15</v>
      </c>
      <c r="Z83" s="175">
        <v>15</v>
      </c>
      <c r="AA83" s="175">
        <v>10</v>
      </c>
      <c r="AB83" s="179">
        <f t="shared" si="1"/>
        <v>100</v>
      </c>
      <c r="AC83" s="178" t="s">
        <v>96</v>
      </c>
      <c r="AD83" s="202" t="s">
        <v>96</v>
      </c>
      <c r="AE83" s="203">
        <v>100</v>
      </c>
      <c r="AF83" s="384">
        <f>AVERAGE(AE83:AE86)</f>
        <v>87.5</v>
      </c>
      <c r="AG83" s="387" t="s">
        <v>164</v>
      </c>
      <c r="AH83" s="364" t="s">
        <v>97</v>
      </c>
      <c r="AI83" s="364" t="s">
        <v>97</v>
      </c>
      <c r="AJ83" s="367" t="s">
        <v>160</v>
      </c>
      <c r="AK83" s="367">
        <v>1</v>
      </c>
      <c r="AL83" s="367" t="s">
        <v>530</v>
      </c>
      <c r="AM83" s="370">
        <v>3</v>
      </c>
      <c r="AN83" s="373" t="str">
        <f>IF(AK83+AM83=0," ",IF(OR(AND(AK83=1,AM83=1),AND(AK83=1,AM83=2),AND(AK83=2,AM83=2),AND(AK83=2,AM83=1),AND(AK83=3,AM83=1)),"Bajo",IF(OR(AND(AK83=1,AM83=3),AND(AK83=2,AM83=3),AND(AK83=3,AM83=2),AND(AK83=4,AM83=1)),"Moderado",IF(OR(AND(AK83=1,AM83=4),AND(AK83=2,AM83=4),AND(AK83=3,AM83=3),AND(AK83=4,AM83=2),AND(AK83=4,AM83=3),AND(AK83=5,AM83=1),AND(AK83=5,AM83=2)),"Alto",IF(OR(AND(AK83=2,AM83=5),AND(AK83=1,AM83=5),AND(AK83=3,AM83=5),AND(AK83=3,AM83=4),AND(AK83=4,AM83=4),AND(AK83=4,AM83=5),AND(AK83=5,AM83=3),AND(AK83=5,AM83=4),AND(AK83=5,AM83=5)),"Extremo","")))))</f>
        <v>Moderado</v>
      </c>
      <c r="AO83" s="358" t="s">
        <v>756</v>
      </c>
      <c r="AP83" s="361" t="s">
        <v>102</v>
      </c>
      <c r="AQ83" s="234" t="s">
        <v>315</v>
      </c>
      <c r="AR83" s="128" t="s">
        <v>316</v>
      </c>
      <c r="AS83" s="180" t="s">
        <v>757</v>
      </c>
      <c r="AT83" s="180" t="s">
        <v>758</v>
      </c>
      <c r="AU83" s="226" t="s">
        <v>759</v>
      </c>
      <c r="AV83" s="686" t="s">
        <v>760</v>
      </c>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c r="IW83" s="5"/>
      <c r="IX83" s="5"/>
      <c r="IY83" s="5"/>
      <c r="IZ83" s="5"/>
      <c r="JA83" s="5"/>
      <c r="JB83" s="5"/>
      <c r="JC83" s="5"/>
      <c r="JD83" s="5"/>
      <c r="JE83" s="5"/>
      <c r="JF83" s="5"/>
      <c r="JG83" s="5"/>
      <c r="JH83" s="5"/>
      <c r="JI83" s="5"/>
      <c r="JJ83" s="5"/>
      <c r="JK83" s="5"/>
      <c r="JL83" s="5"/>
      <c r="JM83" s="5"/>
      <c r="JN83" s="5"/>
      <c r="JO83" s="5"/>
      <c r="JP83" s="5"/>
      <c r="JQ83" s="5"/>
    </row>
    <row r="84" spans="1:277" s="80" customFormat="1" ht="43.5" customHeight="1" x14ac:dyDescent="0.25">
      <c r="A84" s="391"/>
      <c r="B84" s="394"/>
      <c r="C84" s="152" t="s">
        <v>761</v>
      </c>
      <c r="D84" s="122" t="s">
        <v>85</v>
      </c>
      <c r="E84" s="122" t="s">
        <v>129</v>
      </c>
      <c r="F84" s="122" t="s">
        <v>87</v>
      </c>
      <c r="G84" s="122"/>
      <c r="H84" s="397"/>
      <c r="I84" s="400"/>
      <c r="J84" s="403"/>
      <c r="L84" s="406"/>
      <c r="M84" s="409"/>
      <c r="N84" s="368"/>
      <c r="O84" s="412"/>
      <c r="P84" s="377"/>
      <c r="Q84" s="294"/>
      <c r="R84" s="382"/>
      <c r="S84" s="152" t="s">
        <v>762</v>
      </c>
      <c r="T84" s="123" t="s">
        <v>95</v>
      </c>
      <c r="U84" s="80">
        <v>15</v>
      </c>
      <c r="V84" s="80">
        <v>15</v>
      </c>
      <c r="W84" s="80">
        <v>15</v>
      </c>
      <c r="X84" s="80">
        <v>15</v>
      </c>
      <c r="Y84" s="80">
        <v>15</v>
      </c>
      <c r="Z84" s="80">
        <v>15</v>
      </c>
      <c r="AA84" s="80">
        <v>10</v>
      </c>
      <c r="AB84" s="49">
        <f t="shared" si="1"/>
        <v>100</v>
      </c>
      <c r="AC84" s="178" t="s">
        <v>96</v>
      </c>
      <c r="AD84" s="202" t="s">
        <v>96</v>
      </c>
      <c r="AE84" s="194">
        <v>100</v>
      </c>
      <c r="AF84" s="385"/>
      <c r="AG84" s="388"/>
      <c r="AH84" s="365"/>
      <c r="AI84" s="365"/>
      <c r="AJ84" s="368"/>
      <c r="AK84" s="368"/>
      <c r="AL84" s="368"/>
      <c r="AM84" s="371"/>
      <c r="AN84" s="374"/>
      <c r="AO84" s="359"/>
      <c r="AP84" s="362"/>
      <c r="AQ84" s="171" t="s">
        <v>315</v>
      </c>
      <c r="AR84" s="208" t="s">
        <v>316</v>
      </c>
      <c r="AS84" s="180" t="s">
        <v>763</v>
      </c>
      <c r="AT84" s="180" t="s">
        <v>758</v>
      </c>
      <c r="AU84" s="226" t="s">
        <v>764</v>
      </c>
      <c r="AV84" s="686" t="s">
        <v>765</v>
      </c>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c r="IZ84" s="5"/>
      <c r="JA84" s="5"/>
      <c r="JB84" s="5"/>
      <c r="JC84" s="5"/>
      <c r="JD84" s="5"/>
      <c r="JE84" s="5"/>
      <c r="JF84" s="5"/>
      <c r="JG84" s="5"/>
      <c r="JH84" s="5"/>
      <c r="JI84" s="5"/>
      <c r="JJ84" s="5"/>
      <c r="JK84" s="5"/>
      <c r="JL84" s="5"/>
      <c r="JM84" s="5"/>
      <c r="JN84" s="5"/>
      <c r="JO84" s="5"/>
      <c r="JP84" s="5"/>
      <c r="JQ84" s="5"/>
    </row>
    <row r="85" spans="1:277" s="80" customFormat="1" ht="43.5" customHeight="1" x14ac:dyDescent="0.25">
      <c r="A85" s="391"/>
      <c r="B85" s="394"/>
      <c r="C85" s="152" t="s">
        <v>766</v>
      </c>
      <c r="D85" s="122" t="s">
        <v>85</v>
      </c>
      <c r="E85" s="122" t="s">
        <v>129</v>
      </c>
      <c r="F85" s="122" t="s">
        <v>603</v>
      </c>
      <c r="G85" s="122"/>
      <c r="H85" s="397"/>
      <c r="I85" s="400"/>
      <c r="J85" s="403"/>
      <c r="L85" s="406"/>
      <c r="M85" s="409"/>
      <c r="N85" s="368"/>
      <c r="O85" s="412"/>
      <c r="P85" s="377"/>
      <c r="Q85" s="294"/>
      <c r="R85" s="382"/>
      <c r="S85" s="152" t="s">
        <v>767</v>
      </c>
      <c r="T85" s="123" t="s">
        <v>95</v>
      </c>
      <c r="U85" s="80">
        <v>15</v>
      </c>
      <c r="V85" s="80">
        <v>15</v>
      </c>
      <c r="W85" s="80">
        <v>15</v>
      </c>
      <c r="X85" s="80">
        <v>15</v>
      </c>
      <c r="Y85" s="80">
        <v>15</v>
      </c>
      <c r="Z85" s="80">
        <v>15</v>
      </c>
      <c r="AA85" s="80">
        <v>10</v>
      </c>
      <c r="AB85" s="49">
        <f t="shared" si="1"/>
        <v>100</v>
      </c>
      <c r="AC85" s="178" t="s">
        <v>96</v>
      </c>
      <c r="AD85" s="202" t="s">
        <v>96</v>
      </c>
      <c r="AE85" s="194">
        <v>100</v>
      </c>
      <c r="AF85" s="385"/>
      <c r="AG85" s="388"/>
      <c r="AH85" s="365"/>
      <c r="AI85" s="365"/>
      <c r="AJ85" s="368"/>
      <c r="AK85" s="368"/>
      <c r="AL85" s="368"/>
      <c r="AM85" s="371"/>
      <c r="AN85" s="374"/>
      <c r="AO85" s="359"/>
      <c r="AP85" s="362"/>
      <c r="AQ85" s="171" t="s">
        <v>315</v>
      </c>
      <c r="AR85" s="208" t="s">
        <v>316</v>
      </c>
      <c r="AS85" s="180" t="s">
        <v>768</v>
      </c>
      <c r="AT85" s="180" t="s">
        <v>758</v>
      </c>
      <c r="AU85" s="226" t="s">
        <v>769</v>
      </c>
      <c r="AV85" s="686" t="s">
        <v>770</v>
      </c>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c r="IY85" s="5"/>
      <c r="IZ85" s="5"/>
      <c r="JA85" s="5"/>
      <c r="JB85" s="5"/>
      <c r="JC85" s="5"/>
      <c r="JD85" s="5"/>
      <c r="JE85" s="5"/>
      <c r="JF85" s="5"/>
      <c r="JG85" s="5"/>
      <c r="JH85" s="5"/>
      <c r="JI85" s="5"/>
      <c r="JJ85" s="5"/>
      <c r="JK85" s="5"/>
      <c r="JL85" s="5"/>
      <c r="JM85" s="5"/>
      <c r="JN85" s="5"/>
      <c r="JO85" s="5"/>
      <c r="JP85" s="5"/>
      <c r="JQ85" s="5"/>
    </row>
    <row r="86" spans="1:277" s="137" customFormat="1" ht="63" customHeight="1" thickBot="1" x14ac:dyDescent="0.3">
      <c r="A86" s="392"/>
      <c r="B86" s="395"/>
      <c r="C86" s="168"/>
      <c r="D86" s="136"/>
      <c r="E86" s="136"/>
      <c r="F86" s="136"/>
      <c r="G86" s="136"/>
      <c r="H86" s="398"/>
      <c r="I86" s="401"/>
      <c r="J86" s="404"/>
      <c r="K86" s="154"/>
      <c r="L86" s="407"/>
      <c r="M86" s="410"/>
      <c r="N86" s="369"/>
      <c r="O86" s="413"/>
      <c r="P86" s="378"/>
      <c r="Q86" s="380"/>
      <c r="R86" s="383"/>
      <c r="S86" s="168" t="s">
        <v>771</v>
      </c>
      <c r="T86" s="139" t="s">
        <v>178</v>
      </c>
      <c r="U86" s="154">
        <v>15</v>
      </c>
      <c r="V86" s="154">
        <v>15</v>
      </c>
      <c r="W86" s="154">
        <v>15</v>
      </c>
      <c r="X86" s="154">
        <v>10</v>
      </c>
      <c r="Y86" s="154">
        <v>15</v>
      </c>
      <c r="Z86" s="154">
        <v>15</v>
      </c>
      <c r="AA86" s="154">
        <v>10</v>
      </c>
      <c r="AB86" s="207">
        <f t="shared" si="1"/>
        <v>95</v>
      </c>
      <c r="AC86" s="205" t="s">
        <v>164</v>
      </c>
      <c r="AD86" s="206" t="s">
        <v>96</v>
      </c>
      <c r="AE86" s="197">
        <v>50</v>
      </c>
      <c r="AF86" s="386"/>
      <c r="AG86" s="389"/>
      <c r="AH86" s="366"/>
      <c r="AI86" s="366"/>
      <c r="AJ86" s="369"/>
      <c r="AK86" s="369"/>
      <c r="AL86" s="369"/>
      <c r="AM86" s="372"/>
      <c r="AN86" s="375"/>
      <c r="AO86" s="360"/>
      <c r="AP86" s="363"/>
      <c r="AQ86" s="172" t="s">
        <v>315</v>
      </c>
      <c r="AR86" s="211" t="s">
        <v>316</v>
      </c>
      <c r="AS86" s="199" t="s">
        <v>772</v>
      </c>
      <c r="AT86" s="199" t="s">
        <v>773</v>
      </c>
      <c r="AU86" s="237" t="s">
        <v>774</v>
      </c>
      <c r="AV86" s="687" t="s">
        <v>775</v>
      </c>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147"/>
      <c r="DB86" s="147"/>
      <c r="DC86" s="147"/>
      <c r="DD86" s="147"/>
      <c r="DE86" s="147"/>
      <c r="DF86" s="147"/>
      <c r="DG86" s="147"/>
      <c r="DH86" s="147"/>
      <c r="DI86" s="147"/>
      <c r="DJ86" s="147"/>
      <c r="DK86" s="147"/>
      <c r="DL86" s="147"/>
      <c r="DM86" s="147"/>
      <c r="DN86" s="147"/>
      <c r="DO86" s="147"/>
      <c r="DP86" s="147"/>
      <c r="DQ86" s="147"/>
      <c r="DR86" s="147"/>
      <c r="DS86" s="147"/>
      <c r="DT86" s="147"/>
      <c r="DU86" s="147"/>
      <c r="DV86" s="147"/>
      <c r="DW86" s="147"/>
      <c r="DX86" s="147"/>
      <c r="DY86" s="147"/>
      <c r="DZ86" s="147"/>
      <c r="EA86" s="147"/>
      <c r="EB86" s="147"/>
      <c r="EC86" s="147"/>
      <c r="ED86" s="147"/>
      <c r="EE86" s="147"/>
      <c r="EF86" s="147"/>
      <c r="EG86" s="147"/>
      <c r="EH86" s="147"/>
      <c r="EI86" s="147"/>
      <c r="EJ86" s="147"/>
      <c r="EK86" s="147"/>
      <c r="EL86" s="147"/>
      <c r="EM86" s="147"/>
      <c r="EN86" s="147"/>
      <c r="EO86" s="147"/>
      <c r="EP86" s="147"/>
      <c r="EQ86" s="147"/>
      <c r="ER86" s="147"/>
      <c r="ES86" s="147"/>
      <c r="ET86" s="147"/>
      <c r="EU86" s="147"/>
      <c r="EV86" s="147"/>
      <c r="EW86" s="147"/>
      <c r="EX86" s="147"/>
      <c r="EY86" s="147"/>
      <c r="EZ86" s="147"/>
      <c r="FA86" s="147"/>
      <c r="FB86" s="147"/>
      <c r="FC86" s="147"/>
      <c r="FD86" s="147"/>
      <c r="FE86" s="147"/>
      <c r="FF86" s="147"/>
      <c r="FG86" s="147"/>
      <c r="FH86" s="147"/>
      <c r="FI86" s="147"/>
      <c r="FJ86" s="147"/>
      <c r="FK86" s="147"/>
      <c r="FL86" s="147"/>
      <c r="FM86" s="147"/>
      <c r="FN86" s="147"/>
      <c r="FO86" s="147"/>
      <c r="FP86" s="147"/>
      <c r="FQ86" s="147"/>
      <c r="FR86" s="147"/>
      <c r="FS86" s="147"/>
      <c r="FT86" s="147"/>
      <c r="FU86" s="147"/>
      <c r="FV86" s="147"/>
      <c r="FW86" s="147"/>
      <c r="FX86" s="147"/>
      <c r="FY86" s="147"/>
      <c r="FZ86" s="147"/>
      <c r="GA86" s="147"/>
      <c r="GB86" s="147"/>
      <c r="GC86" s="147"/>
      <c r="GD86" s="147"/>
      <c r="GE86" s="147"/>
      <c r="GF86" s="147"/>
      <c r="GG86" s="147"/>
      <c r="GH86" s="147"/>
      <c r="GI86" s="147"/>
      <c r="GJ86" s="147"/>
      <c r="GK86" s="147"/>
      <c r="GL86" s="147"/>
      <c r="GM86" s="147"/>
      <c r="GN86" s="147"/>
      <c r="GO86" s="147"/>
      <c r="GP86" s="147"/>
      <c r="GQ86" s="147"/>
      <c r="GR86" s="147"/>
      <c r="GS86" s="147"/>
      <c r="GT86" s="147"/>
      <c r="GU86" s="147"/>
      <c r="GV86" s="147"/>
      <c r="GW86" s="147"/>
      <c r="GX86" s="147"/>
      <c r="GY86" s="147"/>
      <c r="GZ86" s="147"/>
      <c r="HA86" s="147"/>
      <c r="HB86" s="147"/>
      <c r="HC86" s="147"/>
      <c r="HD86" s="147"/>
      <c r="HE86" s="147"/>
      <c r="HF86" s="147"/>
      <c r="HG86" s="147"/>
      <c r="HH86" s="147"/>
      <c r="HI86" s="147"/>
      <c r="HJ86" s="147"/>
      <c r="HK86" s="147"/>
      <c r="HL86" s="147"/>
      <c r="HM86" s="147"/>
      <c r="HN86" s="147"/>
      <c r="HO86" s="147"/>
      <c r="HP86" s="147"/>
      <c r="HQ86" s="147"/>
      <c r="HR86" s="147"/>
      <c r="HS86" s="147"/>
      <c r="HT86" s="147"/>
      <c r="HU86" s="147"/>
      <c r="HV86" s="147"/>
      <c r="HW86" s="147"/>
      <c r="HX86" s="147"/>
      <c r="HY86" s="147"/>
      <c r="HZ86" s="147"/>
      <c r="IA86" s="147"/>
      <c r="IB86" s="147"/>
      <c r="IC86" s="147"/>
      <c r="ID86" s="147"/>
      <c r="IE86" s="147"/>
      <c r="IF86" s="147"/>
      <c r="IG86" s="147"/>
      <c r="IH86" s="147"/>
      <c r="II86" s="147"/>
      <c r="IJ86" s="147"/>
      <c r="IK86" s="147"/>
      <c r="IL86" s="147"/>
      <c r="IM86" s="147"/>
      <c r="IN86" s="147"/>
      <c r="IO86" s="147"/>
      <c r="IP86" s="147"/>
      <c r="IQ86" s="147"/>
      <c r="IR86" s="147"/>
      <c r="IS86" s="147"/>
      <c r="IT86" s="147"/>
      <c r="IU86" s="147"/>
      <c r="IV86" s="147"/>
      <c r="IW86" s="147"/>
      <c r="IX86" s="147"/>
      <c r="IY86" s="147"/>
      <c r="IZ86" s="147"/>
      <c r="JA86" s="147"/>
      <c r="JB86" s="147"/>
      <c r="JC86" s="147"/>
      <c r="JD86" s="147"/>
      <c r="JE86" s="147"/>
      <c r="JF86" s="147"/>
      <c r="JG86" s="147"/>
      <c r="JH86" s="147"/>
      <c r="JI86" s="147"/>
      <c r="JJ86" s="147"/>
      <c r="JK86" s="147"/>
      <c r="JL86" s="147"/>
      <c r="JM86" s="147"/>
      <c r="JN86" s="147"/>
      <c r="JO86" s="147"/>
      <c r="JP86" s="147"/>
      <c r="JQ86" s="147"/>
    </row>
    <row r="87" spans="1:277" x14ac:dyDescent="0.25">
      <c r="AB87" s="244"/>
    </row>
  </sheetData>
  <mergeCells count="504">
    <mergeCell ref="A1:C3"/>
    <mergeCell ref="D1:AU2"/>
    <mergeCell ref="D3:AU3"/>
    <mergeCell ref="A5:L5"/>
    <mergeCell ref="M5:AN5"/>
    <mergeCell ref="AO5:AO8"/>
    <mergeCell ref="AP5:AP8"/>
    <mergeCell ref="AQ5:AV6"/>
    <mergeCell ref="A6:A8"/>
    <mergeCell ref="B6:B8"/>
    <mergeCell ref="C6:C8"/>
    <mergeCell ref="D6:F6"/>
    <mergeCell ref="G6:G8"/>
    <mergeCell ref="S6:AN6"/>
    <mergeCell ref="D7:D8"/>
    <mergeCell ref="E7:E8"/>
    <mergeCell ref="F7:F8"/>
    <mergeCell ref="M7:R7"/>
    <mergeCell ref="S7:S8"/>
    <mergeCell ref="T7:T8"/>
    <mergeCell ref="AB7:AB8"/>
    <mergeCell ref="AC7:AC8"/>
    <mergeCell ref="AD7:AD8"/>
    <mergeCell ref="H6:H8"/>
    <mergeCell ref="I6:I8"/>
    <mergeCell ref="J6:J8"/>
    <mergeCell ref="K6:K8"/>
    <mergeCell ref="L6:L8"/>
    <mergeCell ref="M6:R6"/>
    <mergeCell ref="AG9:AG13"/>
    <mergeCell ref="AH9:AH13"/>
    <mergeCell ref="A9:A13"/>
    <mergeCell ref="B9:B13"/>
    <mergeCell ref="H9:H13"/>
    <mergeCell ref="I9:I13"/>
    <mergeCell ref="J9:J13"/>
    <mergeCell ref="L9:L13"/>
    <mergeCell ref="M9:M13"/>
    <mergeCell ref="N9:N13"/>
    <mergeCell ref="O9:O13"/>
    <mergeCell ref="AE7:AE8"/>
    <mergeCell ref="AF7:AF8"/>
    <mergeCell ref="AG7:AG8"/>
    <mergeCell ref="AH7:AI7"/>
    <mergeCell ref="AJ7:AN7"/>
    <mergeCell ref="AQ7:AV7"/>
    <mergeCell ref="Q14:Q17"/>
    <mergeCell ref="R14:R17"/>
    <mergeCell ref="AF14:AF17"/>
    <mergeCell ref="AG14:AG17"/>
    <mergeCell ref="AO9:AO13"/>
    <mergeCell ref="AP9:AP13"/>
    <mergeCell ref="A14:A17"/>
    <mergeCell ref="B14:B17"/>
    <mergeCell ref="H14:H17"/>
    <mergeCell ref="I14:I17"/>
    <mergeCell ref="J14:J17"/>
    <mergeCell ref="L14:L17"/>
    <mergeCell ref="M14:M17"/>
    <mergeCell ref="N14:N17"/>
    <mergeCell ref="AI9:AI13"/>
    <mergeCell ref="AJ9:AJ13"/>
    <mergeCell ref="AK9:AK13"/>
    <mergeCell ref="AL9:AL13"/>
    <mergeCell ref="AM9:AM13"/>
    <mergeCell ref="AN9:AN13"/>
    <mergeCell ref="P9:P13"/>
    <mergeCell ref="Q9:Q13"/>
    <mergeCell ref="R9:R13"/>
    <mergeCell ref="AF9:AF13"/>
    <mergeCell ref="AT16:AT17"/>
    <mergeCell ref="AU16:AU17"/>
    <mergeCell ref="AV16:AV17"/>
    <mergeCell ref="A18:A23"/>
    <mergeCell ref="B18:B23"/>
    <mergeCell ref="H18:H20"/>
    <mergeCell ref="I18:I20"/>
    <mergeCell ref="J18:J23"/>
    <mergeCell ref="L18:L23"/>
    <mergeCell ref="M18:M20"/>
    <mergeCell ref="AN14:AN17"/>
    <mergeCell ref="AO14:AO17"/>
    <mergeCell ref="AP14:AP17"/>
    <mergeCell ref="AQ16:AQ17"/>
    <mergeCell ref="AR16:AR17"/>
    <mergeCell ref="AS16:AS17"/>
    <mergeCell ref="AH14:AH17"/>
    <mergeCell ref="AI14:AI17"/>
    <mergeCell ref="AJ14:AJ17"/>
    <mergeCell ref="AK14:AK17"/>
    <mergeCell ref="AL14:AL17"/>
    <mergeCell ref="AM14:AM17"/>
    <mergeCell ref="O14:O17"/>
    <mergeCell ref="P14:P17"/>
    <mergeCell ref="AM18:AM20"/>
    <mergeCell ref="AN18:AN20"/>
    <mergeCell ref="AO18:AO23"/>
    <mergeCell ref="AP18:AP23"/>
    <mergeCell ref="H21:H23"/>
    <mergeCell ref="I21:I23"/>
    <mergeCell ref="M21:M23"/>
    <mergeCell ref="N21:N23"/>
    <mergeCell ref="O21:O23"/>
    <mergeCell ref="P21:P23"/>
    <mergeCell ref="AG18:AG20"/>
    <mergeCell ref="AH18:AH20"/>
    <mergeCell ref="AI18:AI20"/>
    <mergeCell ref="AJ18:AJ20"/>
    <mergeCell ref="AK18:AK20"/>
    <mergeCell ref="AL18:AL20"/>
    <mergeCell ref="N18:N20"/>
    <mergeCell ref="O18:O20"/>
    <mergeCell ref="P18:P20"/>
    <mergeCell ref="Q18:Q20"/>
    <mergeCell ref="R18:R20"/>
    <mergeCell ref="AF18:AF20"/>
    <mergeCell ref="AJ21:AJ23"/>
    <mergeCell ref="AK21:AK23"/>
    <mergeCell ref="AL21:AL23"/>
    <mergeCell ref="AM21:AM23"/>
    <mergeCell ref="AN21:AN23"/>
    <mergeCell ref="A24:A28"/>
    <mergeCell ref="B24:B28"/>
    <mergeCell ref="H24:H26"/>
    <mergeCell ref="I24:I26"/>
    <mergeCell ref="J24:J28"/>
    <mergeCell ref="Q21:Q23"/>
    <mergeCell ref="R21:R23"/>
    <mergeCell ref="AF21:AF23"/>
    <mergeCell ref="AG21:AG23"/>
    <mergeCell ref="AH21:AH23"/>
    <mergeCell ref="AI21:AI23"/>
    <mergeCell ref="R24:R26"/>
    <mergeCell ref="AF24:AF26"/>
    <mergeCell ref="AG24:AG26"/>
    <mergeCell ref="AH24:AH26"/>
    <mergeCell ref="AI24:AI26"/>
    <mergeCell ref="AJ24:AJ26"/>
    <mergeCell ref="L24:L28"/>
    <mergeCell ref="M24:M26"/>
    <mergeCell ref="N24:N26"/>
    <mergeCell ref="O24:O26"/>
    <mergeCell ref="P24:P26"/>
    <mergeCell ref="Q24:Q26"/>
    <mergeCell ref="Q27:Q28"/>
    <mergeCell ref="AK24:AK26"/>
    <mergeCell ref="AL24:AL26"/>
    <mergeCell ref="AM24:AM26"/>
    <mergeCell ref="AN24:AN26"/>
    <mergeCell ref="AO24:AO26"/>
    <mergeCell ref="AP24:AP28"/>
    <mergeCell ref="AK27:AK28"/>
    <mergeCell ref="AL27:AL28"/>
    <mergeCell ref="AM27:AM28"/>
    <mergeCell ref="AN27:AN28"/>
    <mergeCell ref="AO27:AO28"/>
    <mergeCell ref="A29:A33"/>
    <mergeCell ref="B29:B33"/>
    <mergeCell ref="H29:H33"/>
    <mergeCell ref="I29:I33"/>
    <mergeCell ref="J29:J33"/>
    <mergeCell ref="L29:L33"/>
    <mergeCell ref="M29:M33"/>
    <mergeCell ref="N29:N33"/>
    <mergeCell ref="O29:O33"/>
    <mergeCell ref="R27:R28"/>
    <mergeCell ref="AF27:AF28"/>
    <mergeCell ref="AG27:AG28"/>
    <mergeCell ref="AH27:AH28"/>
    <mergeCell ref="AI27:AI28"/>
    <mergeCell ref="AJ27:AJ28"/>
    <mergeCell ref="H27:H28"/>
    <mergeCell ref="I27:I28"/>
    <mergeCell ref="M27:M28"/>
    <mergeCell ref="N27:N28"/>
    <mergeCell ref="O27:O28"/>
    <mergeCell ref="P27:P28"/>
    <mergeCell ref="AO29:AO33"/>
    <mergeCell ref="AP29:AP33"/>
    <mergeCell ref="A34:A37"/>
    <mergeCell ref="B34:B37"/>
    <mergeCell ref="H34:H37"/>
    <mergeCell ref="I34:I37"/>
    <mergeCell ref="J34:J37"/>
    <mergeCell ref="L34:L37"/>
    <mergeCell ref="M34:M37"/>
    <mergeCell ref="N34:N37"/>
    <mergeCell ref="AI29:AI33"/>
    <mergeCell ref="AJ29:AJ33"/>
    <mergeCell ref="AK29:AK33"/>
    <mergeCell ref="AL29:AL33"/>
    <mergeCell ref="AM29:AM33"/>
    <mergeCell ref="AN29:AN33"/>
    <mergeCell ref="P29:P33"/>
    <mergeCell ref="Q29:Q33"/>
    <mergeCell ref="R29:R33"/>
    <mergeCell ref="AF29:AF33"/>
    <mergeCell ref="AG29:AG33"/>
    <mergeCell ref="AH29:AH33"/>
    <mergeCell ref="AL34:AL37"/>
    <mergeCell ref="AM34:AM37"/>
    <mergeCell ref="AN34:AN37"/>
    <mergeCell ref="AO34:AO37"/>
    <mergeCell ref="AP34:AP37"/>
    <mergeCell ref="C36:C37"/>
    <mergeCell ref="D36:D37"/>
    <mergeCell ref="E36:E37"/>
    <mergeCell ref="F36:F37"/>
    <mergeCell ref="G36:G37"/>
    <mergeCell ref="AF34:AF37"/>
    <mergeCell ref="AG34:AG37"/>
    <mergeCell ref="AH34:AH37"/>
    <mergeCell ref="AI34:AI37"/>
    <mergeCell ref="AJ34:AJ37"/>
    <mergeCell ref="AK34:AK37"/>
    <mergeCell ref="O34:O37"/>
    <mergeCell ref="P34:P37"/>
    <mergeCell ref="Q34:Q37"/>
    <mergeCell ref="R34:R37"/>
    <mergeCell ref="S34:S35"/>
    <mergeCell ref="AE34:AE35"/>
    <mergeCell ref="S36:S37"/>
    <mergeCell ref="T36:T37"/>
    <mergeCell ref="AC36:AC37"/>
    <mergeCell ref="AD36:AD37"/>
    <mergeCell ref="AE36:AE37"/>
    <mergeCell ref="A38:A43"/>
    <mergeCell ref="B38:B43"/>
    <mergeCell ref="H38:H43"/>
    <mergeCell ref="I38:I43"/>
    <mergeCell ref="J38:J43"/>
    <mergeCell ref="L38:L43"/>
    <mergeCell ref="M38:M43"/>
    <mergeCell ref="W36:W37"/>
    <mergeCell ref="X36:X37"/>
    <mergeCell ref="Y36:Y37"/>
    <mergeCell ref="Z36:Z37"/>
    <mergeCell ref="AA36:AA37"/>
    <mergeCell ref="AB36:AB37"/>
    <mergeCell ref="U36:U37"/>
    <mergeCell ref="V36:V37"/>
    <mergeCell ref="AM38:AM43"/>
    <mergeCell ref="AN38:AN43"/>
    <mergeCell ref="AO38:AO43"/>
    <mergeCell ref="AP38:AP43"/>
    <mergeCell ref="A44:A47"/>
    <mergeCell ref="B44:B47"/>
    <mergeCell ref="H44:H47"/>
    <mergeCell ref="I44:I47"/>
    <mergeCell ref="J44:J47"/>
    <mergeCell ref="L44:L47"/>
    <mergeCell ref="AG38:AG43"/>
    <mergeCell ref="AH38:AH43"/>
    <mergeCell ref="AI38:AI43"/>
    <mergeCell ref="AJ38:AJ43"/>
    <mergeCell ref="AK38:AK43"/>
    <mergeCell ref="AL38:AL43"/>
    <mergeCell ref="N38:N43"/>
    <mergeCell ref="O38:O43"/>
    <mergeCell ref="P38:P43"/>
    <mergeCell ref="Q38:Q43"/>
    <mergeCell ref="R38:R43"/>
    <mergeCell ref="AF38:AF43"/>
    <mergeCell ref="AH44:AH47"/>
    <mergeCell ref="AI44:AI47"/>
    <mergeCell ref="AJ44:AJ47"/>
    <mergeCell ref="AK44:AK47"/>
    <mergeCell ref="M44:M47"/>
    <mergeCell ref="N44:N47"/>
    <mergeCell ref="O44:O47"/>
    <mergeCell ref="P44:P47"/>
    <mergeCell ref="Q44:Q47"/>
    <mergeCell ref="R44:R47"/>
    <mergeCell ref="A48:A53"/>
    <mergeCell ref="B48:B53"/>
    <mergeCell ref="H48:H53"/>
    <mergeCell ref="I48:I53"/>
    <mergeCell ref="J48:J53"/>
    <mergeCell ref="L48:L53"/>
    <mergeCell ref="M48:M53"/>
    <mergeCell ref="N48:N53"/>
    <mergeCell ref="AR46:AR47"/>
    <mergeCell ref="AS46:AS47"/>
    <mergeCell ref="AT46:AT47"/>
    <mergeCell ref="AU46:AU47"/>
    <mergeCell ref="AV46:AV47"/>
    <mergeCell ref="AL44:AL47"/>
    <mergeCell ref="AM44:AM47"/>
    <mergeCell ref="AN44:AN47"/>
    <mergeCell ref="AO44:AO47"/>
    <mergeCell ref="AP44:AP47"/>
    <mergeCell ref="AQ46:AQ47"/>
    <mergeCell ref="AF44:AF47"/>
    <mergeCell ref="AG44:AG47"/>
    <mergeCell ref="AN48:AN53"/>
    <mergeCell ref="AO48:AO53"/>
    <mergeCell ref="AP48:AP53"/>
    <mergeCell ref="A54:A58"/>
    <mergeCell ref="B54:B58"/>
    <mergeCell ref="H54:H58"/>
    <mergeCell ref="I54:I58"/>
    <mergeCell ref="J54:J58"/>
    <mergeCell ref="L54:L58"/>
    <mergeCell ref="M54:M58"/>
    <mergeCell ref="AH48:AH53"/>
    <mergeCell ref="AI48:AI53"/>
    <mergeCell ref="AJ48:AJ53"/>
    <mergeCell ref="AK48:AK53"/>
    <mergeCell ref="AL48:AL53"/>
    <mergeCell ref="AM48:AM53"/>
    <mergeCell ref="O48:O53"/>
    <mergeCell ref="P48:P53"/>
    <mergeCell ref="Q48:Q53"/>
    <mergeCell ref="R48:R53"/>
    <mergeCell ref="AF48:AF53"/>
    <mergeCell ref="AG48:AG53"/>
    <mergeCell ref="AM54:AM58"/>
    <mergeCell ref="AN54:AN58"/>
    <mergeCell ref="AO54:AO58"/>
    <mergeCell ref="AP54:AP58"/>
    <mergeCell ref="A59:A63"/>
    <mergeCell ref="B59:B63"/>
    <mergeCell ref="H59:H63"/>
    <mergeCell ref="I59:I63"/>
    <mergeCell ref="J59:J63"/>
    <mergeCell ref="L59:L63"/>
    <mergeCell ref="AG54:AG58"/>
    <mergeCell ref="AH54:AH58"/>
    <mergeCell ref="AI54:AI58"/>
    <mergeCell ref="AJ54:AJ58"/>
    <mergeCell ref="AK54:AK58"/>
    <mergeCell ref="AL54:AL58"/>
    <mergeCell ref="N54:N58"/>
    <mergeCell ref="O54:O58"/>
    <mergeCell ref="P54:P58"/>
    <mergeCell ref="Q54:Q58"/>
    <mergeCell ref="R54:R58"/>
    <mergeCell ref="AF54:AF58"/>
    <mergeCell ref="AU62:AU63"/>
    <mergeCell ref="AV62:AV63"/>
    <mergeCell ref="A64:A69"/>
    <mergeCell ref="B64:B69"/>
    <mergeCell ref="H64:H69"/>
    <mergeCell ref="I64:I66"/>
    <mergeCell ref="J64:J66"/>
    <mergeCell ref="AL59:AL63"/>
    <mergeCell ref="AM59:AM63"/>
    <mergeCell ref="AN59:AN63"/>
    <mergeCell ref="AO59:AO63"/>
    <mergeCell ref="AP59:AP63"/>
    <mergeCell ref="AQ62:AQ63"/>
    <mergeCell ref="AF59:AF63"/>
    <mergeCell ref="AG59:AG63"/>
    <mergeCell ref="AH59:AH63"/>
    <mergeCell ref="AI59:AI63"/>
    <mergeCell ref="AJ59:AJ63"/>
    <mergeCell ref="AK59:AK63"/>
    <mergeCell ref="M59:M63"/>
    <mergeCell ref="N59:N63"/>
    <mergeCell ref="O59:O63"/>
    <mergeCell ref="P59:P63"/>
    <mergeCell ref="Q59:Q63"/>
    <mergeCell ref="L64:L66"/>
    <mergeCell ref="M64:M66"/>
    <mergeCell ref="N64:N66"/>
    <mergeCell ref="O64:O66"/>
    <mergeCell ref="P64:P66"/>
    <mergeCell ref="Q64:Q66"/>
    <mergeCell ref="AR62:AR63"/>
    <mergeCell ref="AS62:AS63"/>
    <mergeCell ref="AT62:AT63"/>
    <mergeCell ref="R59:R63"/>
    <mergeCell ref="AK64:AK66"/>
    <mergeCell ref="AL64:AL66"/>
    <mergeCell ref="AM64:AM66"/>
    <mergeCell ref="AN64:AN69"/>
    <mergeCell ref="AO64:AO69"/>
    <mergeCell ref="AP64:AP69"/>
    <mergeCell ref="R64:R66"/>
    <mergeCell ref="AF64:AF66"/>
    <mergeCell ref="AG64:AG66"/>
    <mergeCell ref="AH64:AH66"/>
    <mergeCell ref="AI64:AI66"/>
    <mergeCell ref="AJ64:AJ66"/>
    <mergeCell ref="AI67:AI69"/>
    <mergeCell ref="AJ67:AJ69"/>
    <mergeCell ref="AK67:AK69"/>
    <mergeCell ref="AL67:AL69"/>
    <mergeCell ref="AM67:AM69"/>
    <mergeCell ref="A70:A74"/>
    <mergeCell ref="B70:B74"/>
    <mergeCell ref="H70:H74"/>
    <mergeCell ref="I70:I74"/>
    <mergeCell ref="J70:J74"/>
    <mergeCell ref="P67:P69"/>
    <mergeCell ref="Q67:Q69"/>
    <mergeCell ref="R67:R69"/>
    <mergeCell ref="AF67:AF69"/>
    <mergeCell ref="AG67:AG69"/>
    <mergeCell ref="AH67:AH69"/>
    <mergeCell ref="I67:I69"/>
    <mergeCell ref="J67:J69"/>
    <mergeCell ref="L67:L69"/>
    <mergeCell ref="M67:M69"/>
    <mergeCell ref="N67:N69"/>
    <mergeCell ref="O67:O69"/>
    <mergeCell ref="AN70:AN74"/>
    <mergeCell ref="AO70:AO74"/>
    <mergeCell ref="AP70:AP74"/>
    <mergeCell ref="R70:R74"/>
    <mergeCell ref="AF70:AF74"/>
    <mergeCell ref="AG70:AG74"/>
    <mergeCell ref="AH70:AH74"/>
    <mergeCell ref="AI70:AI74"/>
    <mergeCell ref="AJ70:AJ74"/>
    <mergeCell ref="A75:A78"/>
    <mergeCell ref="B75:B78"/>
    <mergeCell ref="H75:H78"/>
    <mergeCell ref="I75:I78"/>
    <mergeCell ref="J75:J78"/>
    <mergeCell ref="L75:L78"/>
    <mergeCell ref="AK70:AK74"/>
    <mergeCell ref="AL70:AL74"/>
    <mergeCell ref="AM70:AM74"/>
    <mergeCell ref="L70:L74"/>
    <mergeCell ref="M70:M74"/>
    <mergeCell ref="N70:N74"/>
    <mergeCell ref="O70:O74"/>
    <mergeCell ref="P70:P74"/>
    <mergeCell ref="Q70:Q74"/>
    <mergeCell ref="AH75:AH78"/>
    <mergeCell ref="AI75:AI78"/>
    <mergeCell ref="AJ75:AJ78"/>
    <mergeCell ref="AK75:AK78"/>
    <mergeCell ref="M75:M78"/>
    <mergeCell ref="N75:N78"/>
    <mergeCell ref="O75:O78"/>
    <mergeCell ref="P75:P78"/>
    <mergeCell ref="Q75:Q78"/>
    <mergeCell ref="R75:R78"/>
    <mergeCell ref="A79:A82"/>
    <mergeCell ref="B79:B82"/>
    <mergeCell ref="H79:H82"/>
    <mergeCell ref="I79:I82"/>
    <mergeCell ref="J79:J82"/>
    <mergeCell ref="L79:L82"/>
    <mergeCell ref="M79:M82"/>
    <mergeCell ref="N79:N82"/>
    <mergeCell ref="AS77:AS78"/>
    <mergeCell ref="AT77:AT78"/>
    <mergeCell ref="AU77:AU78"/>
    <mergeCell ref="AV77:AV78"/>
    <mergeCell ref="AL75:AL78"/>
    <mergeCell ref="AM75:AM78"/>
    <mergeCell ref="AN75:AN78"/>
    <mergeCell ref="AO75:AO78"/>
    <mergeCell ref="AP75:AP78"/>
    <mergeCell ref="AR77:AR78"/>
    <mergeCell ref="AF75:AF78"/>
    <mergeCell ref="AG75:AG78"/>
    <mergeCell ref="AJ79:AJ82"/>
    <mergeCell ref="AK79:AK82"/>
    <mergeCell ref="AL79:AL82"/>
    <mergeCell ref="AM79:AM82"/>
    <mergeCell ref="O79:O82"/>
    <mergeCell ref="P79:P82"/>
    <mergeCell ref="Q79:Q82"/>
    <mergeCell ref="R79:R82"/>
    <mergeCell ref="AF79:AF82"/>
    <mergeCell ref="AG79:AG82"/>
    <mergeCell ref="A83:A86"/>
    <mergeCell ref="B83:B86"/>
    <mergeCell ref="H83:H86"/>
    <mergeCell ref="I83:I86"/>
    <mergeCell ref="J83:J86"/>
    <mergeCell ref="L83:L86"/>
    <mergeCell ref="M83:M86"/>
    <mergeCell ref="N83:N86"/>
    <mergeCell ref="O83:O86"/>
    <mergeCell ref="AT81:AT82"/>
    <mergeCell ref="AU81:AU82"/>
    <mergeCell ref="AV81:AV82"/>
    <mergeCell ref="AN79:AN82"/>
    <mergeCell ref="AO79:AO82"/>
    <mergeCell ref="AP79:AP82"/>
    <mergeCell ref="AQ81:AQ82"/>
    <mergeCell ref="AR81:AR82"/>
    <mergeCell ref="AS81:AS82"/>
    <mergeCell ref="AH79:AH82"/>
    <mergeCell ref="AI79:AI82"/>
    <mergeCell ref="AO83:AO86"/>
    <mergeCell ref="AP83:AP86"/>
    <mergeCell ref="AI83:AI86"/>
    <mergeCell ref="AJ83:AJ86"/>
    <mergeCell ref="AK83:AK86"/>
    <mergeCell ref="AL83:AL86"/>
    <mergeCell ref="AM83:AM86"/>
    <mergeCell ref="AN83:AN86"/>
    <mergeCell ref="P83:P86"/>
    <mergeCell ref="Q83:Q86"/>
    <mergeCell ref="R83:R86"/>
    <mergeCell ref="AF83:AF86"/>
    <mergeCell ref="AG83:AG86"/>
    <mergeCell ref="AH83:AH86"/>
  </mergeCells>
  <conditionalFormatting sqref="AO23">
    <cfRule type="containsBlanks" dxfId="278" priority="272">
      <formula>LEN(TRIM(AO23))=0</formula>
    </cfRule>
    <cfRule type="containsText" dxfId="277" priority="273" operator="containsText" text="extrema">
      <formula>NOT(ISERROR(SEARCH("extrema",AO23)))</formula>
    </cfRule>
    <cfRule type="containsText" dxfId="276" priority="274" operator="containsText" text="alta">
      <formula>NOT(ISERROR(SEARCH("alta",AO23)))</formula>
    </cfRule>
    <cfRule type="containsText" dxfId="275" priority="275" operator="containsText" text="moderada">
      <formula>NOT(ISERROR(SEARCH("moderada",AO23)))</formula>
    </cfRule>
    <cfRule type="containsText" dxfId="274" priority="276" operator="containsText" text="baja">
      <formula>NOT(ISERROR(SEARCH("baja",AO23)))</formula>
    </cfRule>
  </conditionalFormatting>
  <conditionalFormatting sqref="R9">
    <cfRule type="containsBlanks" dxfId="273" priority="270">
      <formula>LEN(TRIM(R9))=0</formula>
    </cfRule>
    <cfRule type="containsText" dxfId="272" priority="271" operator="containsText" text="alto">
      <formula>NOT(ISERROR(SEARCH("alto",R9)))</formula>
    </cfRule>
  </conditionalFormatting>
  <conditionalFormatting sqref="AO18:AP22">
    <cfRule type="containsBlanks" dxfId="271" priority="269">
      <formula>LEN(TRIM(AO18))=0</formula>
    </cfRule>
  </conditionalFormatting>
  <conditionalFormatting sqref="AO14 AO16:AO17">
    <cfRule type="containsBlanks" dxfId="270" priority="264">
      <formula>LEN(TRIM(AO14))=0</formula>
    </cfRule>
  </conditionalFormatting>
  <conditionalFormatting sqref="R14">
    <cfRule type="containsBlanks" dxfId="269" priority="262">
      <formula>LEN(TRIM(R14))=0</formula>
    </cfRule>
  </conditionalFormatting>
  <conditionalFormatting sqref="R14">
    <cfRule type="containsText" dxfId="268" priority="263" operator="containsText" text="Extremo">
      <formula>NOT(ISERROR(SEARCH("Extremo",R14)))</formula>
    </cfRule>
    <cfRule type="containsText" dxfId="267" priority="265" operator="containsText" text="Moderado">
      <formula>NOT(ISERROR(SEARCH("Moderado",R14)))</formula>
    </cfRule>
    <cfRule type="containsText" dxfId="266" priority="266" operator="containsText" text="Alto">
      <formula>NOT(ISERROR(SEARCH("Alto",R14)))</formula>
    </cfRule>
    <cfRule type="containsText" dxfId="265" priority="267" operator="containsText" text="Extremo">
      <formula>NOT(ISERROR(SEARCH("Extremo",R14)))</formula>
    </cfRule>
    <cfRule type="colorScale" priority="268">
      <colorScale>
        <cfvo type="min"/>
        <cfvo type="percentile" val="50"/>
        <cfvo type="max"/>
        <color rgb="FF5A8AC6"/>
        <color rgb="FFFFEB84"/>
        <color rgb="FFF8696B"/>
      </colorScale>
    </cfRule>
    <cfRule type="containsText" dxfId="264" priority="277" operator="containsText" text="Bajo">
      <formula>NOT(ISERROR(SEARCH("Bajo",R14)))</formula>
    </cfRule>
  </conditionalFormatting>
  <conditionalFormatting sqref="R9">
    <cfRule type="containsText" dxfId="263" priority="278" operator="containsText" text="Extremo">
      <formula>NOT(ISERROR(SEARCH("Extremo",R9)))</formula>
    </cfRule>
    <cfRule type="containsText" dxfId="262" priority="279" operator="containsText" text="Bajo">
      <formula>NOT(ISERROR(SEARCH("Bajo",R9)))</formula>
    </cfRule>
    <cfRule type="containsText" dxfId="261" priority="280" operator="containsText" text="Moderado">
      <formula>NOT(ISERROR(SEARCH("Moderado",R9)))</formula>
    </cfRule>
    <cfRule type="containsText" dxfId="260" priority="281" operator="containsText" text="Alto">
      <formula>NOT(ISERROR(SEARCH("Alto",R9)))</formula>
    </cfRule>
    <cfRule type="containsText" dxfId="259" priority="282" operator="containsText" text="Extremo">
      <formula>NOT(ISERROR(SEARCH("Extremo",R9)))</formula>
    </cfRule>
    <cfRule type="colorScale" priority="283">
      <colorScale>
        <cfvo type="min"/>
        <cfvo type="percentile" val="50"/>
        <cfvo type="max"/>
        <color rgb="FF5A8AC6"/>
        <color rgb="FFFFEB84"/>
        <color rgb="FFF8696B"/>
      </colorScale>
    </cfRule>
  </conditionalFormatting>
  <conditionalFormatting sqref="AN9:AN13 AO24:AP24 AO27:AP27 AP25:AP26 AN44:AP46 R44:R46">
    <cfRule type="containsBlanks" dxfId="258" priority="261">
      <formula>LEN(TRIM(R9))=0</formula>
    </cfRule>
  </conditionalFormatting>
  <conditionalFormatting sqref="AP29:AP33">
    <cfRule type="containsBlanks" dxfId="257" priority="248">
      <formula>LEN(TRIM(AP29))=0</formula>
    </cfRule>
  </conditionalFormatting>
  <conditionalFormatting sqref="R29:R33">
    <cfRule type="containsBlanks" dxfId="256" priority="247">
      <formula>LEN(TRIM(R29))=0</formula>
    </cfRule>
  </conditionalFormatting>
  <conditionalFormatting sqref="AN29:AN33">
    <cfRule type="containsBlanks" dxfId="255" priority="246">
      <formula>LEN(TRIM(AN29))=0</formula>
    </cfRule>
  </conditionalFormatting>
  <conditionalFormatting sqref="R29:R33">
    <cfRule type="containsText" dxfId="254" priority="249" operator="containsText" text="Extremo">
      <formula>NOT(ISERROR(SEARCH("Extremo",R29)))</formula>
    </cfRule>
    <cfRule type="containsText" dxfId="253" priority="250" operator="containsText" text="Moderado">
      <formula>NOT(ISERROR(SEARCH("Moderado",R29)))</formula>
    </cfRule>
    <cfRule type="containsText" dxfId="252" priority="251" operator="containsText" text="Alto">
      <formula>NOT(ISERROR(SEARCH("Alto",R29)))</formula>
    </cfRule>
    <cfRule type="containsText" dxfId="251" priority="252" operator="containsText" text="Extremo">
      <formula>NOT(ISERROR(SEARCH("Extremo",R29)))</formula>
    </cfRule>
    <cfRule type="colorScale" priority="253">
      <colorScale>
        <cfvo type="min"/>
        <cfvo type="percentile" val="50"/>
        <cfvo type="max"/>
        <color rgb="FF5A8AC6"/>
        <color rgb="FFFFEB84"/>
        <color rgb="FFF8696B"/>
      </colorScale>
    </cfRule>
    <cfRule type="containsText" dxfId="250" priority="254" operator="containsText" text="Bajo">
      <formula>NOT(ISERROR(SEARCH("Bajo",R29)))</formula>
    </cfRule>
  </conditionalFormatting>
  <conditionalFormatting sqref="AN29:AN33">
    <cfRule type="containsText" dxfId="249" priority="255" operator="containsText" text="Extremo">
      <formula>NOT(ISERROR(SEARCH("Extremo",AN29)))</formula>
    </cfRule>
    <cfRule type="containsText" dxfId="248" priority="256" operator="containsText" text="Bajo">
      <formula>NOT(ISERROR(SEARCH("Bajo",AN29)))</formula>
    </cfRule>
    <cfRule type="containsText" dxfId="247" priority="257" operator="containsText" text="Moderado">
      <formula>NOT(ISERROR(SEARCH("Moderado",AN29)))</formula>
    </cfRule>
    <cfRule type="containsText" dxfId="246" priority="258" operator="containsText" text="Alto">
      <formula>NOT(ISERROR(SEARCH("Alto",AN29)))</formula>
    </cfRule>
    <cfRule type="colorScale" priority="259">
      <colorScale>
        <cfvo type="min"/>
        <cfvo type="percentile" val="50"/>
        <cfvo type="max"/>
        <color rgb="FF5A8AC6"/>
        <color rgb="FFFFEB84"/>
        <color rgb="FFF8696B"/>
      </colorScale>
    </cfRule>
    <cfRule type="containsText" dxfId="245" priority="260" operator="containsText" text="Extremo">
      <formula>NOT(ISERROR(SEARCH("Extremo",AN29)))</formula>
    </cfRule>
  </conditionalFormatting>
  <conditionalFormatting sqref="AO34:AP37">
    <cfRule type="containsBlanks" dxfId="244" priority="233">
      <formula>LEN(TRIM(AO34))=0</formula>
    </cfRule>
  </conditionalFormatting>
  <conditionalFormatting sqref="R34:R37">
    <cfRule type="containsBlanks" dxfId="243" priority="232">
      <formula>LEN(TRIM(R34))=0</formula>
    </cfRule>
  </conditionalFormatting>
  <conditionalFormatting sqref="AN34:AN37">
    <cfRule type="containsBlanks" dxfId="242" priority="231">
      <formula>LEN(TRIM(AN34))=0</formula>
    </cfRule>
  </conditionalFormatting>
  <conditionalFormatting sqref="R34:R37">
    <cfRule type="containsText" dxfId="241" priority="234" operator="containsText" text="Extremo">
      <formula>NOT(ISERROR(SEARCH("Extremo",R34)))</formula>
    </cfRule>
    <cfRule type="containsText" dxfId="240" priority="235" operator="containsText" text="Moderado">
      <formula>NOT(ISERROR(SEARCH("Moderado",R34)))</formula>
    </cfRule>
    <cfRule type="containsText" dxfId="239" priority="236" operator="containsText" text="Alto">
      <formula>NOT(ISERROR(SEARCH("Alto",R34)))</formula>
    </cfRule>
    <cfRule type="containsText" dxfId="238" priority="237" operator="containsText" text="Extremo">
      <formula>NOT(ISERROR(SEARCH("Extremo",R34)))</formula>
    </cfRule>
    <cfRule type="colorScale" priority="238">
      <colorScale>
        <cfvo type="min"/>
        <cfvo type="percentile" val="50"/>
        <cfvo type="max"/>
        <color rgb="FF5A8AC6"/>
        <color rgb="FFFFEB84"/>
        <color rgb="FFF8696B"/>
      </colorScale>
    </cfRule>
    <cfRule type="containsText" dxfId="237" priority="239" operator="containsText" text="Bajo">
      <formula>NOT(ISERROR(SEARCH("Bajo",R34)))</formula>
    </cfRule>
  </conditionalFormatting>
  <conditionalFormatting sqref="AN34:AN37">
    <cfRule type="containsText" dxfId="236" priority="240" operator="containsText" text="Extremo">
      <formula>NOT(ISERROR(SEARCH("Extremo",AN34)))</formula>
    </cfRule>
    <cfRule type="containsText" dxfId="235" priority="241" operator="containsText" text="Bajo">
      <formula>NOT(ISERROR(SEARCH("Bajo",AN34)))</formula>
    </cfRule>
    <cfRule type="containsText" dxfId="234" priority="242" operator="containsText" text="Moderado">
      <formula>NOT(ISERROR(SEARCH("Moderado",AN34)))</formula>
    </cfRule>
    <cfRule type="containsText" dxfId="233" priority="243" operator="containsText" text="Alto">
      <formula>NOT(ISERROR(SEARCH("Alto",AN34)))</formula>
    </cfRule>
    <cfRule type="colorScale" priority="244">
      <colorScale>
        <cfvo type="min"/>
        <cfvo type="percentile" val="50"/>
        <cfvo type="max"/>
        <color rgb="FF5A8AC6"/>
        <color rgb="FFFFEB84"/>
        <color rgb="FFF8696B"/>
      </colorScale>
    </cfRule>
    <cfRule type="containsText" dxfId="232" priority="245" operator="containsText" text="Extremo">
      <formula>NOT(ISERROR(SEARCH("Extremo",AN34)))</formula>
    </cfRule>
  </conditionalFormatting>
  <conditionalFormatting sqref="AO38:AP43">
    <cfRule type="containsBlanks" dxfId="231" priority="218">
      <formula>LEN(TRIM(AO38))=0</formula>
    </cfRule>
  </conditionalFormatting>
  <conditionalFormatting sqref="R38:R43">
    <cfRule type="containsBlanks" dxfId="230" priority="217">
      <formula>LEN(TRIM(R38))=0</formula>
    </cfRule>
  </conditionalFormatting>
  <conditionalFormatting sqref="AN38:AN43">
    <cfRule type="containsBlanks" dxfId="229" priority="216">
      <formula>LEN(TRIM(AN38))=0</formula>
    </cfRule>
  </conditionalFormatting>
  <conditionalFormatting sqref="R38:R43">
    <cfRule type="containsText" dxfId="228" priority="219" operator="containsText" text="Extremo">
      <formula>NOT(ISERROR(SEARCH("Extremo",R38)))</formula>
    </cfRule>
    <cfRule type="containsText" dxfId="227" priority="220" operator="containsText" text="Moderado">
      <formula>NOT(ISERROR(SEARCH("Moderado",R38)))</formula>
    </cfRule>
    <cfRule type="containsText" dxfId="226" priority="221" operator="containsText" text="Alto">
      <formula>NOT(ISERROR(SEARCH("Alto",R38)))</formula>
    </cfRule>
    <cfRule type="containsText" dxfId="225" priority="222" operator="containsText" text="Extremo">
      <formula>NOT(ISERROR(SEARCH("Extremo",R38)))</formula>
    </cfRule>
    <cfRule type="colorScale" priority="223">
      <colorScale>
        <cfvo type="min"/>
        <cfvo type="percentile" val="50"/>
        <cfvo type="max"/>
        <color rgb="FF5A8AC6"/>
        <color rgb="FFFFEB84"/>
        <color rgb="FFF8696B"/>
      </colorScale>
    </cfRule>
    <cfRule type="containsText" dxfId="224" priority="224" operator="containsText" text="Bajo">
      <formula>NOT(ISERROR(SEARCH("Bajo",R38)))</formula>
    </cfRule>
  </conditionalFormatting>
  <conditionalFormatting sqref="AN38:AN43">
    <cfRule type="containsText" dxfId="223" priority="225" operator="containsText" text="Extremo">
      <formula>NOT(ISERROR(SEARCH("Extremo",AN38)))</formula>
    </cfRule>
    <cfRule type="containsText" dxfId="222" priority="226" operator="containsText" text="Bajo">
      <formula>NOT(ISERROR(SEARCH("Bajo",AN38)))</formula>
    </cfRule>
    <cfRule type="containsText" dxfId="221" priority="227" operator="containsText" text="Moderado">
      <formula>NOT(ISERROR(SEARCH("Moderado",AN38)))</formula>
    </cfRule>
    <cfRule type="containsText" dxfId="220" priority="228" operator="containsText" text="Alto">
      <formula>NOT(ISERROR(SEARCH("Alto",AN38)))</formula>
    </cfRule>
    <cfRule type="colorScale" priority="229">
      <colorScale>
        <cfvo type="min"/>
        <cfvo type="percentile" val="50"/>
        <cfvo type="max"/>
        <color rgb="FF5A8AC6"/>
        <color rgb="FFFFEB84"/>
        <color rgb="FFF8696B"/>
      </colorScale>
    </cfRule>
    <cfRule type="containsText" dxfId="219" priority="230" operator="containsText" text="Extremo">
      <formula>NOT(ISERROR(SEARCH("Extremo",AN38)))</formula>
    </cfRule>
  </conditionalFormatting>
  <conditionalFormatting sqref="AO47">
    <cfRule type="containsBlanks" dxfId="218" priority="211">
      <formula>LEN(TRIM(AO47))=0</formula>
    </cfRule>
    <cfRule type="containsText" dxfId="217" priority="212" operator="containsText" text="extrema">
      <formula>NOT(ISERROR(SEARCH("extrema",AO47)))</formula>
    </cfRule>
    <cfRule type="containsText" dxfId="216" priority="213" operator="containsText" text="alta">
      <formula>NOT(ISERROR(SEARCH("alta",AO47)))</formula>
    </cfRule>
    <cfRule type="containsText" dxfId="215" priority="214" operator="containsText" text="moderada">
      <formula>NOT(ISERROR(SEARCH("moderada",AO47)))</formula>
    </cfRule>
    <cfRule type="containsText" dxfId="214" priority="215" operator="containsText" text="baja">
      <formula>NOT(ISERROR(SEARCH("baja",AO47)))</formula>
    </cfRule>
  </conditionalFormatting>
  <conditionalFormatting sqref="AO53">
    <cfRule type="containsBlanks" dxfId="213" priority="200">
      <formula>LEN(TRIM(AO53))=0</formula>
    </cfRule>
    <cfRule type="containsText" dxfId="212" priority="201" operator="containsText" text="extrema">
      <formula>NOT(ISERROR(SEARCH("extrema",AO53)))</formula>
    </cfRule>
    <cfRule type="containsText" dxfId="211" priority="202" operator="containsText" text="alta">
      <formula>NOT(ISERROR(SEARCH("alta",AO53)))</formula>
    </cfRule>
    <cfRule type="containsText" dxfId="210" priority="203" operator="containsText" text="moderada">
      <formula>NOT(ISERROR(SEARCH("moderada",AO53)))</formula>
    </cfRule>
    <cfRule type="containsText" dxfId="209" priority="204" operator="containsText" text="baja">
      <formula>NOT(ISERROR(SEARCH("baja",AO53)))</formula>
    </cfRule>
  </conditionalFormatting>
  <conditionalFormatting sqref="AO48:AP52">
    <cfRule type="containsBlanks" dxfId="208" priority="199">
      <formula>LEN(TRIM(AO48))=0</formula>
    </cfRule>
  </conditionalFormatting>
  <conditionalFormatting sqref="R48:R52">
    <cfRule type="containsBlanks" dxfId="207" priority="198">
      <formula>LEN(TRIM(R48))=0</formula>
    </cfRule>
  </conditionalFormatting>
  <conditionalFormatting sqref="R48:R52">
    <cfRule type="containsText" dxfId="206" priority="205" operator="containsText" text="Extremo">
      <formula>NOT(ISERROR(SEARCH("Extremo",R48)))</formula>
    </cfRule>
    <cfRule type="containsText" dxfId="205" priority="206" operator="containsText" text="Moderado">
      <formula>NOT(ISERROR(SEARCH("Moderado",R48)))</formula>
    </cfRule>
    <cfRule type="containsText" dxfId="204" priority="207" operator="containsText" text="Alto">
      <formula>NOT(ISERROR(SEARCH("Alto",R48)))</formula>
    </cfRule>
    <cfRule type="containsText" dxfId="203" priority="208" operator="containsText" text="Extremo">
      <formula>NOT(ISERROR(SEARCH("Extremo",R48)))</formula>
    </cfRule>
    <cfRule type="colorScale" priority="209">
      <colorScale>
        <cfvo type="min"/>
        <cfvo type="percentile" val="50"/>
        <cfvo type="max"/>
        <color rgb="FF5A8AC6"/>
        <color rgb="FFFFEB84"/>
        <color rgb="FFF8696B"/>
      </colorScale>
    </cfRule>
    <cfRule type="containsText" dxfId="202" priority="210" operator="containsText" text="Bajo">
      <formula>NOT(ISERROR(SEARCH("Bajo",R48)))</formula>
    </cfRule>
  </conditionalFormatting>
  <conditionalFormatting sqref="AO58">
    <cfRule type="containsBlanks" dxfId="201" priority="181">
      <formula>LEN(TRIM(AO58))=0</formula>
    </cfRule>
    <cfRule type="containsText" dxfId="200" priority="182" operator="containsText" text="extrema">
      <formula>NOT(ISERROR(SEARCH("extrema",AO58)))</formula>
    </cfRule>
    <cfRule type="containsText" dxfId="199" priority="183" operator="containsText" text="alta">
      <formula>NOT(ISERROR(SEARCH("alta",AO58)))</formula>
    </cfRule>
    <cfRule type="containsText" dxfId="198" priority="184" operator="containsText" text="moderada">
      <formula>NOT(ISERROR(SEARCH("moderada",AO58)))</formula>
    </cfRule>
    <cfRule type="containsText" dxfId="197" priority="185" operator="containsText" text="baja">
      <formula>NOT(ISERROR(SEARCH("baja",AO58)))</formula>
    </cfRule>
  </conditionalFormatting>
  <conditionalFormatting sqref="AO54:AP57">
    <cfRule type="containsBlanks" dxfId="196" priority="180">
      <formula>LEN(TRIM(AO54))=0</formula>
    </cfRule>
  </conditionalFormatting>
  <conditionalFormatting sqref="R54:R57">
    <cfRule type="containsBlanks" dxfId="195" priority="179">
      <formula>LEN(TRIM(R54))=0</formula>
    </cfRule>
  </conditionalFormatting>
  <conditionalFormatting sqref="AN54:AN57">
    <cfRule type="containsBlanks" dxfId="194" priority="178">
      <formula>LEN(TRIM(AN54))=0</formula>
    </cfRule>
  </conditionalFormatting>
  <conditionalFormatting sqref="R54:R57">
    <cfRule type="containsText" dxfId="193" priority="186" operator="containsText" text="Extremo">
      <formula>NOT(ISERROR(SEARCH("Extremo",R54)))</formula>
    </cfRule>
    <cfRule type="containsText" dxfId="192" priority="187" operator="containsText" text="Moderado">
      <formula>NOT(ISERROR(SEARCH("Moderado",R54)))</formula>
    </cfRule>
    <cfRule type="containsText" dxfId="191" priority="188" operator="containsText" text="Alto">
      <formula>NOT(ISERROR(SEARCH("Alto",R54)))</formula>
    </cfRule>
    <cfRule type="containsText" dxfId="190" priority="189" operator="containsText" text="Extremo">
      <formula>NOT(ISERROR(SEARCH("Extremo",R54)))</formula>
    </cfRule>
    <cfRule type="colorScale" priority="190">
      <colorScale>
        <cfvo type="min"/>
        <cfvo type="percentile" val="50"/>
        <cfvo type="max"/>
        <color rgb="FF5A8AC6"/>
        <color rgb="FFFFEB84"/>
        <color rgb="FFF8696B"/>
      </colorScale>
    </cfRule>
    <cfRule type="containsText" dxfId="189" priority="191" operator="containsText" text="Bajo">
      <formula>NOT(ISERROR(SEARCH("Bajo",R54)))</formula>
    </cfRule>
  </conditionalFormatting>
  <conditionalFormatting sqref="AN54:AN57">
    <cfRule type="containsText" dxfId="188" priority="192" operator="containsText" text="Extremo">
      <formula>NOT(ISERROR(SEARCH("Extremo",AN54)))</formula>
    </cfRule>
    <cfRule type="containsText" dxfId="187" priority="193" operator="containsText" text="Bajo">
      <formula>NOT(ISERROR(SEARCH("Bajo",AN54)))</formula>
    </cfRule>
    <cfRule type="containsText" dxfId="186" priority="194" operator="containsText" text="Moderado">
      <formula>NOT(ISERROR(SEARCH("Moderado",AN54)))</formula>
    </cfRule>
    <cfRule type="containsText" dxfId="185" priority="195" operator="containsText" text="Alto">
      <formula>NOT(ISERROR(SEARCH("Alto",AN54)))</formula>
    </cfRule>
    <cfRule type="colorScale" priority="196">
      <colorScale>
        <cfvo type="min"/>
        <cfvo type="percentile" val="50"/>
        <cfvo type="max"/>
        <color rgb="FF5A8AC6"/>
        <color rgb="FFFFEB84"/>
        <color rgb="FFF8696B"/>
      </colorScale>
    </cfRule>
    <cfRule type="containsText" dxfId="184" priority="197" operator="containsText" text="Extremo">
      <formula>NOT(ISERROR(SEARCH("Extremo",AN54)))</formula>
    </cfRule>
  </conditionalFormatting>
  <conditionalFormatting sqref="AO63">
    <cfRule type="containsBlanks" dxfId="183" priority="173">
      <formula>LEN(TRIM(AO63))=0</formula>
    </cfRule>
    <cfRule type="containsText" dxfId="182" priority="174" operator="containsText" text="extrema">
      <formula>NOT(ISERROR(SEARCH("extrema",AO63)))</formula>
    </cfRule>
    <cfRule type="containsText" dxfId="181" priority="175" operator="containsText" text="alta">
      <formula>NOT(ISERROR(SEARCH("alta",AO63)))</formula>
    </cfRule>
    <cfRule type="containsText" dxfId="180" priority="176" operator="containsText" text="moderada">
      <formula>NOT(ISERROR(SEARCH("moderada",AO63)))</formula>
    </cfRule>
    <cfRule type="containsText" dxfId="179" priority="177" operator="containsText" text="baja">
      <formula>NOT(ISERROR(SEARCH("baja",AO63)))</formula>
    </cfRule>
  </conditionalFormatting>
  <conditionalFormatting sqref="AO59:AP62">
    <cfRule type="containsBlanks" dxfId="178" priority="172">
      <formula>LEN(TRIM(AO59))=0</formula>
    </cfRule>
  </conditionalFormatting>
  <conditionalFormatting sqref="R59:R62">
    <cfRule type="containsBlanks" dxfId="177" priority="171">
      <formula>LEN(TRIM(R59))=0</formula>
    </cfRule>
  </conditionalFormatting>
  <conditionalFormatting sqref="AN59:AN62">
    <cfRule type="containsBlanks" dxfId="176" priority="170">
      <formula>LEN(TRIM(AN59))=0</formula>
    </cfRule>
  </conditionalFormatting>
  <conditionalFormatting sqref="AO69">
    <cfRule type="containsBlanks" dxfId="175" priority="159">
      <formula>LEN(TRIM(AO69))=0</formula>
    </cfRule>
    <cfRule type="containsText" dxfId="174" priority="160" operator="containsText" text="extrema">
      <formula>NOT(ISERROR(SEARCH("extrema",AO69)))</formula>
    </cfRule>
    <cfRule type="containsText" dxfId="173" priority="161" operator="containsText" text="alta">
      <formula>NOT(ISERROR(SEARCH("alta",AO69)))</formula>
    </cfRule>
    <cfRule type="containsText" dxfId="172" priority="162" operator="containsText" text="moderada">
      <formula>NOT(ISERROR(SEARCH("moderada",AO69)))</formula>
    </cfRule>
    <cfRule type="containsText" dxfId="171" priority="163" operator="containsText" text="baja">
      <formula>NOT(ISERROR(SEARCH("baja",AO69)))</formula>
    </cfRule>
  </conditionalFormatting>
  <conditionalFormatting sqref="AO64:AP68">
    <cfRule type="containsBlanks" dxfId="170" priority="158">
      <formula>LEN(TRIM(AO64))=0</formula>
    </cfRule>
  </conditionalFormatting>
  <conditionalFormatting sqref="AN64:AN68">
    <cfRule type="containsBlanks" dxfId="169" priority="157">
      <formula>LEN(TRIM(AN64))=0</formula>
    </cfRule>
  </conditionalFormatting>
  <conditionalFormatting sqref="AN64:AN68">
    <cfRule type="containsText" dxfId="168" priority="164" operator="containsText" text="Extremo">
      <formula>NOT(ISERROR(SEARCH("Extremo",AN64)))</formula>
    </cfRule>
    <cfRule type="containsText" dxfId="167" priority="165" operator="containsText" text="Bajo">
      <formula>NOT(ISERROR(SEARCH("Bajo",AN64)))</formula>
    </cfRule>
    <cfRule type="containsText" dxfId="166" priority="166" operator="containsText" text="Moderado">
      <formula>NOT(ISERROR(SEARCH("Moderado",AN64)))</formula>
    </cfRule>
    <cfRule type="containsText" dxfId="165" priority="167" operator="containsText" text="Alto">
      <formula>NOT(ISERROR(SEARCH("Alto",AN64)))</formula>
    </cfRule>
    <cfRule type="colorScale" priority="168">
      <colorScale>
        <cfvo type="min"/>
        <cfvo type="percentile" val="50"/>
        <cfvo type="max"/>
        <color rgb="FF5A8AC6"/>
        <color rgb="FFFFEB84"/>
        <color rgb="FFF8696B"/>
      </colorScale>
    </cfRule>
    <cfRule type="containsText" dxfId="164" priority="169" operator="containsText" text="Extremo">
      <formula>NOT(ISERROR(SEARCH("Extremo",AN64)))</formula>
    </cfRule>
  </conditionalFormatting>
  <conditionalFormatting sqref="AO74">
    <cfRule type="containsBlanks" dxfId="163" priority="140">
      <formula>LEN(TRIM(AO74))=0</formula>
    </cfRule>
    <cfRule type="containsText" dxfId="162" priority="141" operator="containsText" text="extrema">
      <formula>NOT(ISERROR(SEARCH("extrema",AO74)))</formula>
    </cfRule>
    <cfRule type="containsText" dxfId="161" priority="142" operator="containsText" text="alta">
      <formula>NOT(ISERROR(SEARCH("alta",AO74)))</formula>
    </cfRule>
    <cfRule type="containsText" dxfId="160" priority="143" operator="containsText" text="moderada">
      <formula>NOT(ISERROR(SEARCH("moderada",AO74)))</formula>
    </cfRule>
    <cfRule type="containsText" dxfId="159" priority="144" operator="containsText" text="baja">
      <formula>NOT(ISERROR(SEARCH("baja",AO74)))</formula>
    </cfRule>
  </conditionalFormatting>
  <conditionalFormatting sqref="AO70:AP73">
    <cfRule type="containsBlanks" dxfId="158" priority="139">
      <formula>LEN(TRIM(AO70))=0</formula>
    </cfRule>
  </conditionalFormatting>
  <conditionalFormatting sqref="R70:R73">
    <cfRule type="containsBlanks" dxfId="157" priority="138">
      <formula>LEN(TRIM(R70))=0</formula>
    </cfRule>
  </conditionalFormatting>
  <conditionalFormatting sqref="AN70:AN73">
    <cfRule type="containsBlanks" dxfId="156" priority="137">
      <formula>LEN(TRIM(AN70))=0</formula>
    </cfRule>
  </conditionalFormatting>
  <conditionalFormatting sqref="R70:R73">
    <cfRule type="containsText" dxfId="155" priority="145" operator="containsText" text="Extremo">
      <formula>NOT(ISERROR(SEARCH("Extremo",R70)))</formula>
    </cfRule>
    <cfRule type="containsText" dxfId="154" priority="146" operator="containsText" text="Moderado">
      <formula>NOT(ISERROR(SEARCH("Moderado",R70)))</formula>
    </cfRule>
    <cfRule type="containsText" dxfId="153" priority="147" operator="containsText" text="Alto">
      <formula>NOT(ISERROR(SEARCH("Alto",R70)))</formula>
    </cfRule>
    <cfRule type="containsText" dxfId="152" priority="148" operator="containsText" text="Extremo">
      <formula>NOT(ISERROR(SEARCH("Extremo",R70)))</formula>
    </cfRule>
    <cfRule type="colorScale" priority="149">
      <colorScale>
        <cfvo type="min"/>
        <cfvo type="percentile" val="50"/>
        <cfvo type="max"/>
        <color rgb="FF5A8AC6"/>
        <color rgb="FFFFEB84"/>
        <color rgb="FFF8696B"/>
      </colorScale>
    </cfRule>
    <cfRule type="containsText" dxfId="151" priority="150" operator="containsText" text="Bajo">
      <formula>NOT(ISERROR(SEARCH("Bajo",R70)))</formula>
    </cfRule>
  </conditionalFormatting>
  <conditionalFormatting sqref="AN70:AN73">
    <cfRule type="containsText" dxfId="150" priority="151" operator="containsText" text="Extremo">
      <formula>NOT(ISERROR(SEARCH("Extremo",AN70)))</formula>
    </cfRule>
    <cfRule type="containsText" dxfId="149" priority="152" operator="containsText" text="Bajo">
      <formula>NOT(ISERROR(SEARCH("Bajo",AN70)))</formula>
    </cfRule>
    <cfRule type="containsText" dxfId="148" priority="153" operator="containsText" text="Moderado">
      <formula>NOT(ISERROR(SEARCH("Moderado",AN70)))</formula>
    </cfRule>
    <cfRule type="containsText" dxfId="147" priority="154" operator="containsText" text="Alto">
      <formula>NOT(ISERROR(SEARCH("Alto",AN70)))</formula>
    </cfRule>
    <cfRule type="colorScale" priority="155">
      <colorScale>
        <cfvo type="min"/>
        <cfvo type="percentile" val="50"/>
        <cfvo type="max"/>
        <color rgb="FF5A8AC6"/>
        <color rgb="FFFFEB84"/>
        <color rgb="FFF8696B"/>
      </colorScale>
    </cfRule>
    <cfRule type="containsText" dxfId="146" priority="156" operator="containsText" text="Extremo">
      <formula>NOT(ISERROR(SEARCH("Extremo",AN70)))</formula>
    </cfRule>
  </conditionalFormatting>
  <conditionalFormatting sqref="AO75:AO78">
    <cfRule type="containsBlanks" dxfId="145" priority="124">
      <formula>LEN(TRIM(AO75))=0</formula>
    </cfRule>
  </conditionalFormatting>
  <conditionalFormatting sqref="R75:R78">
    <cfRule type="containsBlanks" dxfId="144" priority="123">
      <formula>LEN(TRIM(R75))=0</formula>
    </cfRule>
  </conditionalFormatting>
  <conditionalFormatting sqref="AN75:AN78">
    <cfRule type="containsBlanks" dxfId="143" priority="122">
      <formula>LEN(TRIM(AN75))=0</formula>
    </cfRule>
  </conditionalFormatting>
  <conditionalFormatting sqref="R75:R78">
    <cfRule type="containsText" dxfId="142" priority="125" operator="containsText" text="Extremo">
      <formula>NOT(ISERROR(SEARCH("Extremo",R75)))</formula>
    </cfRule>
    <cfRule type="containsText" dxfId="141" priority="126" operator="containsText" text="Moderado">
      <formula>NOT(ISERROR(SEARCH("Moderado",R75)))</formula>
    </cfRule>
    <cfRule type="containsText" dxfId="140" priority="127" operator="containsText" text="Alto">
      <formula>NOT(ISERROR(SEARCH("Alto",R75)))</formula>
    </cfRule>
    <cfRule type="containsText" dxfId="139" priority="128" operator="containsText" text="Extremo">
      <formula>NOT(ISERROR(SEARCH("Extremo",R75)))</formula>
    </cfRule>
    <cfRule type="colorScale" priority="129">
      <colorScale>
        <cfvo type="min"/>
        <cfvo type="percentile" val="50"/>
        <cfvo type="max"/>
        <color rgb="FF5A8AC6"/>
        <color rgb="FFFFEB84"/>
        <color rgb="FFF8696B"/>
      </colorScale>
    </cfRule>
    <cfRule type="containsText" dxfId="138" priority="130" operator="containsText" text="Bajo">
      <formula>NOT(ISERROR(SEARCH("Bajo",R75)))</formula>
    </cfRule>
  </conditionalFormatting>
  <conditionalFormatting sqref="AN75:AN78">
    <cfRule type="containsText" dxfId="137" priority="131" operator="containsText" text="Extremo">
      <formula>NOT(ISERROR(SEARCH("Extremo",AN75)))</formula>
    </cfRule>
    <cfRule type="containsText" dxfId="136" priority="132" operator="containsText" text="Bajo">
      <formula>NOT(ISERROR(SEARCH("Bajo",AN75)))</formula>
    </cfRule>
    <cfRule type="containsText" dxfId="135" priority="133" operator="containsText" text="Moderado">
      <formula>NOT(ISERROR(SEARCH("Moderado",AN75)))</formula>
    </cfRule>
    <cfRule type="containsText" dxfId="134" priority="134" operator="containsText" text="Alto">
      <formula>NOT(ISERROR(SEARCH("Alto",AN75)))</formula>
    </cfRule>
    <cfRule type="colorScale" priority="135">
      <colorScale>
        <cfvo type="min"/>
        <cfvo type="percentile" val="50"/>
        <cfvo type="max"/>
        <color rgb="FF5A8AC6"/>
        <color rgb="FFFFEB84"/>
        <color rgb="FFF8696B"/>
      </colorScale>
    </cfRule>
    <cfRule type="containsText" dxfId="133" priority="136" operator="containsText" text="Extremo">
      <formula>NOT(ISERROR(SEARCH("Extremo",AN75)))</formula>
    </cfRule>
  </conditionalFormatting>
  <conditionalFormatting sqref="AO79:AO82">
    <cfRule type="containsBlanks" dxfId="132" priority="109">
      <formula>LEN(TRIM(AO79))=0</formula>
    </cfRule>
  </conditionalFormatting>
  <conditionalFormatting sqref="R79:R82">
    <cfRule type="containsBlanks" dxfId="131" priority="108">
      <formula>LEN(TRIM(R79))=0</formula>
    </cfRule>
  </conditionalFormatting>
  <conditionalFormatting sqref="AN79:AN82">
    <cfRule type="containsBlanks" dxfId="130" priority="107">
      <formula>LEN(TRIM(AN79))=0</formula>
    </cfRule>
  </conditionalFormatting>
  <conditionalFormatting sqref="R79:R82">
    <cfRule type="containsText" dxfId="129" priority="110" operator="containsText" text="Extremo">
      <formula>NOT(ISERROR(SEARCH("Extremo",R79)))</formula>
    </cfRule>
    <cfRule type="containsText" dxfId="128" priority="111" operator="containsText" text="Moderado">
      <formula>NOT(ISERROR(SEARCH("Moderado",R79)))</formula>
    </cfRule>
    <cfRule type="containsText" dxfId="127" priority="112" operator="containsText" text="Alto">
      <formula>NOT(ISERROR(SEARCH("Alto",R79)))</formula>
    </cfRule>
    <cfRule type="containsText" dxfId="126" priority="113" operator="containsText" text="Extremo">
      <formula>NOT(ISERROR(SEARCH("Extremo",R79)))</formula>
    </cfRule>
    <cfRule type="colorScale" priority="114">
      <colorScale>
        <cfvo type="min"/>
        <cfvo type="percentile" val="50"/>
        <cfvo type="max"/>
        <color rgb="FF5A8AC6"/>
        <color rgb="FFFFEB84"/>
        <color rgb="FFF8696B"/>
      </colorScale>
    </cfRule>
    <cfRule type="containsText" dxfId="125" priority="115" operator="containsText" text="Bajo">
      <formula>NOT(ISERROR(SEARCH("Bajo",R79)))</formula>
    </cfRule>
  </conditionalFormatting>
  <conditionalFormatting sqref="AN79:AN82">
    <cfRule type="containsText" dxfId="124" priority="116" operator="containsText" text="Extremo">
      <formula>NOT(ISERROR(SEARCH("Extremo",AN79)))</formula>
    </cfRule>
    <cfRule type="containsText" dxfId="123" priority="117" operator="containsText" text="Bajo">
      <formula>NOT(ISERROR(SEARCH("Bajo",AN79)))</formula>
    </cfRule>
    <cfRule type="containsText" dxfId="122" priority="118" operator="containsText" text="Moderado">
      <formula>NOT(ISERROR(SEARCH("Moderado",AN79)))</formula>
    </cfRule>
    <cfRule type="containsText" dxfId="121" priority="119" operator="containsText" text="Alto">
      <formula>NOT(ISERROR(SEARCH("Alto",AN79)))</formula>
    </cfRule>
    <cfRule type="colorScale" priority="120">
      <colorScale>
        <cfvo type="min"/>
        <cfvo type="percentile" val="50"/>
        <cfvo type="max"/>
        <color rgb="FF5A8AC6"/>
        <color rgb="FFFFEB84"/>
        <color rgb="FFF8696B"/>
      </colorScale>
    </cfRule>
    <cfRule type="containsText" dxfId="120" priority="121" operator="containsText" text="Extremo">
      <formula>NOT(ISERROR(SEARCH("Extremo",AN79)))</formula>
    </cfRule>
  </conditionalFormatting>
  <conditionalFormatting sqref="AO15">
    <cfRule type="containsBlanks" dxfId="119" priority="106">
      <formula>LEN(TRIM(AO15))=0</formula>
    </cfRule>
  </conditionalFormatting>
  <conditionalFormatting sqref="AO29:AO33">
    <cfRule type="containsBlanks" dxfId="118" priority="105">
      <formula>LEN(TRIM(AO29))=0</formula>
    </cfRule>
  </conditionalFormatting>
  <conditionalFormatting sqref="AO83:AO86">
    <cfRule type="containsBlanks" dxfId="117" priority="92">
      <formula>LEN(TRIM(AO83))=0</formula>
    </cfRule>
  </conditionalFormatting>
  <conditionalFormatting sqref="R83:R86">
    <cfRule type="containsBlanks" dxfId="116" priority="91">
      <formula>LEN(TRIM(R83))=0</formula>
    </cfRule>
  </conditionalFormatting>
  <conditionalFormatting sqref="AN83:AN86">
    <cfRule type="containsBlanks" dxfId="115" priority="90">
      <formula>LEN(TRIM(AN83))=0</formula>
    </cfRule>
  </conditionalFormatting>
  <conditionalFormatting sqref="R83:R86">
    <cfRule type="containsText" dxfId="114" priority="93" operator="containsText" text="Extremo">
      <formula>NOT(ISERROR(SEARCH("Extremo",R83)))</formula>
    </cfRule>
    <cfRule type="containsText" dxfId="113" priority="94" operator="containsText" text="Moderado">
      <formula>NOT(ISERROR(SEARCH("Moderado",R83)))</formula>
    </cfRule>
    <cfRule type="containsText" dxfId="112" priority="95" operator="containsText" text="Alto">
      <formula>NOT(ISERROR(SEARCH("Alto",R83)))</formula>
    </cfRule>
    <cfRule type="containsText" dxfId="111" priority="96" operator="containsText" text="Extremo">
      <formula>NOT(ISERROR(SEARCH("Extremo",R83)))</formula>
    </cfRule>
    <cfRule type="colorScale" priority="97">
      <colorScale>
        <cfvo type="min"/>
        <cfvo type="percentile" val="50"/>
        <cfvo type="max"/>
        <color rgb="FF5A8AC6"/>
        <color rgb="FFFFEB84"/>
        <color rgb="FFF8696B"/>
      </colorScale>
    </cfRule>
    <cfRule type="containsText" dxfId="110" priority="98" operator="containsText" text="Bajo">
      <formula>NOT(ISERROR(SEARCH("Bajo",R83)))</formula>
    </cfRule>
  </conditionalFormatting>
  <conditionalFormatting sqref="AN83:AN86">
    <cfRule type="containsText" dxfId="109" priority="99" operator="containsText" text="Extremo">
      <formula>NOT(ISERROR(SEARCH("Extremo",AN83)))</formula>
    </cfRule>
    <cfRule type="containsText" dxfId="108" priority="100" operator="containsText" text="Bajo">
      <formula>NOT(ISERROR(SEARCH("Bajo",AN83)))</formula>
    </cfRule>
    <cfRule type="containsText" dxfId="107" priority="101" operator="containsText" text="Moderado">
      <formula>NOT(ISERROR(SEARCH("Moderado",AN83)))</formula>
    </cfRule>
    <cfRule type="containsText" dxfId="106" priority="102" operator="containsText" text="Alto">
      <formula>NOT(ISERROR(SEARCH("Alto",AN83)))</formula>
    </cfRule>
    <cfRule type="colorScale" priority="103">
      <colorScale>
        <cfvo type="min"/>
        <cfvo type="percentile" val="50"/>
        <cfvo type="max"/>
        <color rgb="FF5A8AC6"/>
        <color rgb="FFFFEB84"/>
        <color rgb="FFF8696B"/>
      </colorScale>
    </cfRule>
    <cfRule type="containsText" dxfId="105" priority="104" operator="containsText" text="Extremo">
      <formula>NOT(ISERROR(SEARCH("Extremo",AN83)))</formula>
    </cfRule>
  </conditionalFormatting>
  <conditionalFormatting sqref="AN14">
    <cfRule type="containsBlanks" dxfId="104" priority="83">
      <formula>LEN(TRIM(AN14))=0</formula>
    </cfRule>
  </conditionalFormatting>
  <conditionalFormatting sqref="AN14">
    <cfRule type="containsText" dxfId="103" priority="84" operator="containsText" text="Extremo">
      <formula>NOT(ISERROR(SEARCH("Extremo",AN14)))</formula>
    </cfRule>
    <cfRule type="containsText" dxfId="102" priority="85" operator="containsText" text="Bajo">
      <formula>NOT(ISERROR(SEARCH("Bajo",AN14)))</formula>
    </cfRule>
    <cfRule type="containsText" dxfId="101" priority="86" operator="containsText" text="Moderado">
      <formula>NOT(ISERROR(SEARCH("Moderado",AN14)))</formula>
    </cfRule>
    <cfRule type="containsText" dxfId="100" priority="87" operator="containsText" text="Alto">
      <formula>NOT(ISERROR(SEARCH("Alto",AN14)))</formula>
    </cfRule>
    <cfRule type="colorScale" priority="88">
      <colorScale>
        <cfvo type="min"/>
        <cfvo type="percentile" val="50"/>
        <cfvo type="max"/>
        <color rgb="FF5A8AC6"/>
        <color rgb="FFFFEB84"/>
        <color rgb="FFF8696B"/>
      </colorScale>
    </cfRule>
    <cfRule type="containsText" dxfId="99" priority="89" operator="containsText" text="Extremo">
      <formula>NOT(ISERROR(SEARCH("Extremo",AN14)))</formula>
    </cfRule>
  </conditionalFormatting>
  <conditionalFormatting sqref="R59:R62">
    <cfRule type="containsText" dxfId="98" priority="284" operator="containsText" text="Extremo">
      <formula>NOT(ISERROR(SEARCH("Extremo",R59)))</formula>
    </cfRule>
    <cfRule type="containsText" dxfId="97" priority="285" operator="containsText" text="Moderado">
      <formula>NOT(ISERROR(SEARCH("Moderado",R59)))</formula>
    </cfRule>
    <cfRule type="containsText" dxfId="96" priority="286" operator="containsText" text="Alto">
      <formula>NOT(ISERROR(SEARCH("Alto",R59)))</formula>
    </cfRule>
    <cfRule type="containsText" dxfId="95" priority="287" operator="containsText" text="Extremo">
      <formula>NOT(ISERROR(SEARCH("Extremo",R59)))</formula>
    </cfRule>
    <cfRule type="colorScale" priority="288">
      <colorScale>
        <cfvo type="min"/>
        <cfvo type="percentile" val="50"/>
        <cfvo type="max"/>
        <color rgb="FF5A8AC6"/>
        <color rgb="FFFFEB84"/>
        <color rgb="FFF8696B"/>
      </colorScale>
    </cfRule>
    <cfRule type="containsText" dxfId="94" priority="289" operator="containsText" text="Bajo">
      <formula>NOT(ISERROR(SEARCH("Bajo",R59)))</formula>
    </cfRule>
  </conditionalFormatting>
  <conditionalFormatting sqref="AN59:AN62">
    <cfRule type="containsText" dxfId="93" priority="290" operator="containsText" text="Extremo">
      <formula>NOT(ISERROR(SEARCH("Extremo",AN59)))</formula>
    </cfRule>
    <cfRule type="containsText" dxfId="92" priority="291" operator="containsText" text="Bajo">
      <formula>NOT(ISERROR(SEARCH("Bajo",AN59)))</formula>
    </cfRule>
    <cfRule type="containsText" dxfId="91" priority="292" operator="containsText" text="Moderado">
      <formula>NOT(ISERROR(SEARCH("Moderado",AN59)))</formula>
    </cfRule>
    <cfRule type="containsText" dxfId="90" priority="293" operator="containsText" text="Alto">
      <formula>NOT(ISERROR(SEARCH("Alto",AN59)))</formula>
    </cfRule>
    <cfRule type="colorScale" priority="294">
      <colorScale>
        <cfvo type="min"/>
        <cfvo type="percentile" val="50"/>
        <cfvo type="max"/>
        <color rgb="FF5A8AC6"/>
        <color rgb="FFFFEB84"/>
        <color rgb="FFF8696B"/>
      </colorScale>
    </cfRule>
    <cfRule type="containsText" dxfId="89" priority="295" operator="containsText" text="Extremo">
      <formula>NOT(ISERROR(SEARCH("Extremo",AN59)))</formula>
    </cfRule>
  </conditionalFormatting>
  <conditionalFormatting sqref="AN48:AN52">
    <cfRule type="containsBlanks" dxfId="88" priority="76">
      <formula>LEN(TRIM(AN48))=0</formula>
    </cfRule>
  </conditionalFormatting>
  <conditionalFormatting sqref="AN48:AN52">
    <cfRule type="containsText" dxfId="87" priority="77" operator="containsText" text="Extremo">
      <formula>NOT(ISERROR(SEARCH("Extremo",AN48)))</formula>
    </cfRule>
    <cfRule type="containsText" dxfId="86" priority="78" operator="containsText" text="Bajo">
      <formula>NOT(ISERROR(SEARCH("Bajo",AN48)))</formula>
    </cfRule>
    <cfRule type="containsText" dxfId="85" priority="79" operator="containsText" text="Moderado">
      <formula>NOT(ISERROR(SEARCH("Moderado",AN48)))</formula>
    </cfRule>
    <cfRule type="containsText" dxfId="84" priority="80" operator="containsText" text="Alto">
      <formula>NOT(ISERROR(SEARCH("Alto",AN48)))</formula>
    </cfRule>
    <cfRule type="colorScale" priority="81">
      <colorScale>
        <cfvo type="min"/>
        <cfvo type="percentile" val="50"/>
        <cfvo type="max"/>
        <color rgb="FF5A8AC6"/>
        <color rgb="FFFFEB84"/>
        <color rgb="FFF8696B"/>
      </colorScale>
    </cfRule>
    <cfRule type="containsText" dxfId="83" priority="82" operator="containsText" text="Extremo">
      <formula>NOT(ISERROR(SEARCH("Extremo",AN48)))</formula>
    </cfRule>
  </conditionalFormatting>
  <conditionalFormatting sqref="AP9:AP13">
    <cfRule type="containsBlanks" dxfId="82" priority="75">
      <formula>LEN(TRIM(AP9))=0</formula>
    </cfRule>
  </conditionalFormatting>
  <conditionalFormatting sqref="AP14:AP17">
    <cfRule type="containsBlanks" dxfId="81" priority="74">
      <formula>LEN(TRIM(AP14))=0</formula>
    </cfRule>
  </conditionalFormatting>
  <conditionalFormatting sqref="AP75:AP78">
    <cfRule type="containsBlanks" dxfId="80" priority="73">
      <formula>LEN(TRIM(AP75))=0</formula>
    </cfRule>
  </conditionalFormatting>
  <conditionalFormatting sqref="AP79:AP82">
    <cfRule type="containsBlanks" dxfId="79" priority="72">
      <formula>LEN(TRIM(AP79))=0</formula>
    </cfRule>
  </conditionalFormatting>
  <conditionalFormatting sqref="AP83:AP86">
    <cfRule type="containsBlanks" dxfId="78" priority="71">
      <formula>LEN(TRIM(AP83))=0</formula>
    </cfRule>
  </conditionalFormatting>
  <conditionalFormatting sqref="AN9:AN13">
    <cfRule type="containsText" dxfId="77" priority="296" operator="containsText" text="Extremo">
      <formula>NOT(ISERROR(SEARCH("Extremo",AN9)))</formula>
    </cfRule>
    <cfRule type="containsText" dxfId="76" priority="297" operator="containsText" text="Bajo">
      <formula>NOT(ISERROR(SEARCH("Bajo",AN9)))</formula>
    </cfRule>
    <cfRule type="containsText" dxfId="75" priority="298" operator="containsText" text="Moderado">
      <formula>NOT(ISERROR(SEARCH("Moderado",AN9)))</formula>
    </cfRule>
    <cfRule type="containsText" dxfId="74" priority="299" operator="containsText" text="Alto">
      <formula>NOT(ISERROR(SEARCH("Alto",AN9)))</formula>
    </cfRule>
    <cfRule type="colorScale" priority="300">
      <colorScale>
        <cfvo type="min"/>
        <cfvo type="percentile" val="50"/>
        <cfvo type="max"/>
        <color rgb="FF5A8AC6"/>
        <color rgb="FFFFEB84"/>
        <color rgb="FFF8696B"/>
      </colorScale>
    </cfRule>
    <cfRule type="containsText" dxfId="73" priority="301" operator="containsText" text="Extremo">
      <formula>NOT(ISERROR(SEARCH("Extremo",AN9)))</formula>
    </cfRule>
  </conditionalFormatting>
  <conditionalFormatting sqref="R44:R46">
    <cfRule type="containsText" dxfId="72" priority="302" operator="containsText" text="Extremo">
      <formula>NOT(ISERROR(SEARCH("Extremo",R44)))</formula>
    </cfRule>
    <cfRule type="containsText" dxfId="71" priority="303" operator="containsText" text="Moderado">
      <formula>NOT(ISERROR(SEARCH("Moderado",R44)))</formula>
    </cfRule>
    <cfRule type="containsText" dxfId="70" priority="304" operator="containsText" text="Alto">
      <formula>NOT(ISERROR(SEARCH("Alto",R44)))</formula>
    </cfRule>
    <cfRule type="containsText" dxfId="69" priority="305" operator="containsText" text="Extremo">
      <formula>NOT(ISERROR(SEARCH("Extremo",R44)))</formula>
    </cfRule>
    <cfRule type="colorScale" priority="306">
      <colorScale>
        <cfvo type="min"/>
        <cfvo type="percentile" val="50"/>
        <cfvo type="max"/>
        <color rgb="FF5A8AC6"/>
        <color rgb="FFFFEB84"/>
        <color rgb="FFF8696B"/>
      </colorScale>
    </cfRule>
    <cfRule type="containsText" dxfId="68" priority="307" operator="containsText" text="Bajo">
      <formula>NOT(ISERROR(SEARCH("Bajo",R44)))</formula>
    </cfRule>
  </conditionalFormatting>
  <conditionalFormatting sqref="AN44:AN46">
    <cfRule type="containsText" dxfId="67" priority="308" operator="containsText" text="Extremo">
      <formula>NOT(ISERROR(SEARCH("Extremo",AN44)))</formula>
    </cfRule>
    <cfRule type="containsText" dxfId="66" priority="309" operator="containsText" text="Bajo">
      <formula>NOT(ISERROR(SEARCH("Bajo",AN44)))</formula>
    </cfRule>
    <cfRule type="containsText" dxfId="65" priority="310" operator="containsText" text="Moderado">
      <formula>NOT(ISERROR(SEARCH("Moderado",AN44)))</formula>
    </cfRule>
    <cfRule type="containsText" dxfId="64" priority="311" operator="containsText" text="Alto">
      <formula>NOT(ISERROR(SEARCH("Alto",AN44)))</formula>
    </cfRule>
    <cfRule type="colorScale" priority="312">
      <colorScale>
        <cfvo type="min"/>
        <cfvo type="percentile" val="50"/>
        <cfvo type="max"/>
        <color rgb="FF5A8AC6"/>
        <color rgb="FFFFEB84"/>
        <color rgb="FFF8696B"/>
      </colorScale>
    </cfRule>
    <cfRule type="containsText" dxfId="63" priority="313" operator="containsText" text="Extremo">
      <formula>NOT(ISERROR(SEARCH("Extremo",AN44)))</formula>
    </cfRule>
  </conditionalFormatting>
  <conditionalFormatting sqref="R18">
    <cfRule type="containsBlanks" dxfId="62" priority="64">
      <formula>LEN(TRIM(R18))=0</formula>
    </cfRule>
  </conditionalFormatting>
  <conditionalFormatting sqref="R18">
    <cfRule type="containsText" dxfId="61" priority="65" operator="containsText" text="Extremo">
      <formula>NOT(ISERROR(SEARCH("Extremo",R18)))</formula>
    </cfRule>
    <cfRule type="containsText" dxfId="60" priority="66" operator="containsText" text="Moderado">
      <formula>NOT(ISERROR(SEARCH("Moderado",R18)))</formula>
    </cfRule>
    <cfRule type="containsText" dxfId="59" priority="67" operator="containsText" text="Alto">
      <formula>NOT(ISERROR(SEARCH("Alto",R18)))</formula>
    </cfRule>
    <cfRule type="containsText" dxfId="58" priority="68" operator="containsText" text="Extremo">
      <formula>NOT(ISERROR(SEARCH("Extremo",R18)))</formula>
    </cfRule>
    <cfRule type="colorScale" priority="69">
      <colorScale>
        <cfvo type="min"/>
        <cfvo type="percentile" val="50"/>
        <cfvo type="max"/>
        <color rgb="FF5A8AC6"/>
        <color rgb="FFFFEB84"/>
        <color rgb="FFF8696B"/>
      </colorScale>
    </cfRule>
    <cfRule type="containsText" dxfId="57" priority="70" operator="containsText" text="Bajo">
      <formula>NOT(ISERROR(SEARCH("Bajo",R18)))</formula>
    </cfRule>
  </conditionalFormatting>
  <conditionalFormatting sqref="R21">
    <cfRule type="containsBlanks" dxfId="56" priority="57">
      <formula>LEN(TRIM(R21))=0</formula>
    </cfRule>
    <cfRule type="containsText" dxfId="55" priority="63" operator="containsText" text="alto">
      <formula>NOT(ISERROR(SEARCH("alto",R21)))</formula>
    </cfRule>
  </conditionalFormatting>
  <conditionalFormatting sqref="R21">
    <cfRule type="containsText" dxfId="54" priority="58" operator="containsText" text="Extremo">
      <formula>NOT(ISERROR(SEARCH("Extremo",R21)))</formula>
    </cfRule>
    <cfRule type="containsText" dxfId="53" priority="59" operator="containsText" text="Moderado">
      <formula>NOT(ISERROR(SEARCH("Moderado",R21)))</formula>
    </cfRule>
    <cfRule type="containsText" dxfId="52" priority="60" operator="containsText" text="Alto">
      <formula>NOT(ISERROR(SEARCH("Alto",R21)))</formula>
    </cfRule>
    <cfRule type="containsText" dxfId="51" priority="61" operator="containsText" text="Extremo">
      <formula>NOT(ISERROR(SEARCH("Extremo",R21)))</formula>
    </cfRule>
    <cfRule type="colorScale" priority="62">
      <colorScale>
        <cfvo type="min"/>
        <cfvo type="percentile" val="50"/>
        <cfvo type="max"/>
        <color rgb="FF5A8AC6"/>
        <color rgb="FFFFEB84"/>
        <color rgb="FFF8696B"/>
      </colorScale>
    </cfRule>
    <cfRule type="containsText" dxfId="50" priority="314" operator="containsText" text="Bajo">
      <formula>NOT(ISERROR(SEARCH("Bajo",R21)))</formula>
    </cfRule>
  </conditionalFormatting>
  <conditionalFormatting sqref="R24">
    <cfRule type="containsBlanks" dxfId="49" priority="50">
      <formula>LEN(TRIM(R24))=0</formula>
    </cfRule>
    <cfRule type="containsText" dxfId="48" priority="56" operator="containsText" text="alto">
      <formula>NOT(ISERROR(SEARCH("alto",R24)))</formula>
    </cfRule>
  </conditionalFormatting>
  <conditionalFormatting sqref="R24">
    <cfRule type="containsText" dxfId="47" priority="51" operator="containsText" text="Extremo">
      <formula>NOT(ISERROR(SEARCH("Extremo",R24)))</formula>
    </cfRule>
    <cfRule type="containsText" dxfId="46" priority="52" operator="containsText" text="Moderado">
      <formula>NOT(ISERROR(SEARCH("Moderado",R24)))</formula>
    </cfRule>
    <cfRule type="containsText" dxfId="45" priority="53" operator="containsText" text="Alto">
      <formula>NOT(ISERROR(SEARCH("Alto",R24)))</formula>
    </cfRule>
    <cfRule type="containsText" dxfId="44" priority="54" operator="containsText" text="Extremo">
      <formula>NOT(ISERROR(SEARCH("Extremo",R24)))</formula>
    </cfRule>
    <cfRule type="colorScale" priority="55">
      <colorScale>
        <cfvo type="min"/>
        <cfvo type="percentile" val="50"/>
        <cfvo type="max"/>
        <color rgb="FF5A8AC6"/>
        <color rgb="FFFFEB84"/>
        <color rgb="FFF8696B"/>
      </colorScale>
    </cfRule>
    <cfRule type="containsText" dxfId="43" priority="315" operator="containsText" text="Bajo">
      <formula>NOT(ISERROR(SEARCH("Bajo",R24)))</formula>
    </cfRule>
  </conditionalFormatting>
  <conditionalFormatting sqref="R27">
    <cfRule type="containsBlanks" dxfId="42" priority="43">
      <formula>LEN(TRIM(R27))=0</formula>
    </cfRule>
    <cfRule type="containsText" dxfId="41" priority="49" operator="containsText" text="alto">
      <formula>NOT(ISERROR(SEARCH("alto",R27)))</formula>
    </cfRule>
  </conditionalFormatting>
  <conditionalFormatting sqref="R27">
    <cfRule type="containsText" dxfId="40" priority="44" operator="containsText" text="Extremo">
      <formula>NOT(ISERROR(SEARCH("Extremo",R27)))</formula>
    </cfRule>
    <cfRule type="containsText" dxfId="39" priority="45" operator="containsText" text="Moderado">
      <formula>NOT(ISERROR(SEARCH("Moderado",R27)))</formula>
    </cfRule>
    <cfRule type="containsText" dxfId="38" priority="46" operator="containsText" text="Alto">
      <formula>NOT(ISERROR(SEARCH("Alto",R27)))</formula>
    </cfRule>
    <cfRule type="containsText" dxfId="37" priority="47" operator="containsText" text="Extremo">
      <formula>NOT(ISERROR(SEARCH("Extremo",R27)))</formula>
    </cfRule>
    <cfRule type="colorScale" priority="48">
      <colorScale>
        <cfvo type="min"/>
        <cfvo type="percentile" val="50"/>
        <cfvo type="max"/>
        <color rgb="FF5A8AC6"/>
        <color rgb="FFFFEB84"/>
        <color rgb="FFF8696B"/>
      </colorScale>
    </cfRule>
    <cfRule type="containsText" dxfId="36" priority="316" operator="containsText" text="Bajo">
      <formula>NOT(ISERROR(SEARCH("Bajo",R27)))</formula>
    </cfRule>
  </conditionalFormatting>
  <conditionalFormatting sqref="R64">
    <cfRule type="containsBlanks" dxfId="35" priority="36">
      <formula>LEN(TRIM(R64))=0</formula>
    </cfRule>
    <cfRule type="containsText" dxfId="34" priority="42" operator="containsText" text="alto">
      <formula>NOT(ISERROR(SEARCH("alto",R64)))</formula>
    </cfRule>
  </conditionalFormatting>
  <conditionalFormatting sqref="R64">
    <cfRule type="containsText" dxfId="33" priority="37" operator="containsText" text="Extremo">
      <formula>NOT(ISERROR(SEARCH("Extremo",R64)))</formula>
    </cfRule>
    <cfRule type="containsText" dxfId="32" priority="38" operator="containsText" text="Moderado">
      <formula>NOT(ISERROR(SEARCH("Moderado",R64)))</formula>
    </cfRule>
    <cfRule type="containsText" dxfId="31" priority="39" operator="containsText" text="Alto">
      <formula>NOT(ISERROR(SEARCH("Alto",R64)))</formula>
    </cfRule>
    <cfRule type="containsText" dxfId="30" priority="40" operator="containsText" text="Extremo">
      <formula>NOT(ISERROR(SEARCH("Extremo",R64)))</formula>
    </cfRule>
    <cfRule type="colorScale" priority="41">
      <colorScale>
        <cfvo type="min"/>
        <cfvo type="percentile" val="50"/>
        <cfvo type="max"/>
        <color rgb="FF5A8AC6"/>
        <color rgb="FFFFEB84"/>
        <color rgb="FFF8696B"/>
      </colorScale>
    </cfRule>
  </conditionalFormatting>
  <conditionalFormatting sqref="R67">
    <cfRule type="containsBlanks" dxfId="29" priority="29">
      <formula>LEN(TRIM(R67))=0</formula>
    </cfRule>
    <cfRule type="containsText" dxfId="28" priority="35" operator="containsText" text="alto">
      <formula>NOT(ISERROR(SEARCH("alto",R67)))</formula>
    </cfRule>
  </conditionalFormatting>
  <conditionalFormatting sqref="R67">
    <cfRule type="containsText" dxfId="27" priority="30" operator="containsText" text="Extremo">
      <formula>NOT(ISERROR(SEARCH("Extremo",R67)))</formula>
    </cfRule>
    <cfRule type="containsText" dxfId="26" priority="31" operator="containsText" text="Moderado">
      <formula>NOT(ISERROR(SEARCH("Moderado",R67)))</formula>
    </cfRule>
    <cfRule type="containsText" dxfId="25" priority="32" operator="containsText" text="Alto">
      <formula>NOT(ISERROR(SEARCH("Alto",R67)))</formula>
    </cfRule>
    <cfRule type="containsText" dxfId="24" priority="33" operator="containsText" text="Extremo">
      <formula>NOT(ISERROR(SEARCH("Extremo",R67)))</formula>
    </cfRule>
    <cfRule type="colorScale" priority="34">
      <colorScale>
        <cfvo type="min"/>
        <cfvo type="percentile" val="50"/>
        <cfvo type="max"/>
        <color rgb="FF5A8AC6"/>
        <color rgb="FFFFEB84"/>
        <color rgb="FFF8696B"/>
      </colorScale>
    </cfRule>
  </conditionalFormatting>
  <conditionalFormatting sqref="AN18">
    <cfRule type="containsBlanks" dxfId="23" priority="22">
      <formula>LEN(TRIM(AN18))=0</formula>
    </cfRule>
  </conditionalFormatting>
  <conditionalFormatting sqref="AN18">
    <cfRule type="containsText" dxfId="22" priority="23" operator="containsText" text="Extremo">
      <formula>NOT(ISERROR(SEARCH("Extremo",AN18)))</formula>
    </cfRule>
    <cfRule type="containsText" dxfId="21" priority="24" operator="containsText" text="Bajo">
      <formula>NOT(ISERROR(SEARCH("Bajo",AN18)))</formula>
    </cfRule>
    <cfRule type="containsText" dxfId="20" priority="25" operator="containsText" text="Moderado">
      <formula>NOT(ISERROR(SEARCH("Moderado",AN18)))</formula>
    </cfRule>
    <cfRule type="containsText" dxfId="19" priority="26" operator="containsText" text="Alto">
      <formula>NOT(ISERROR(SEARCH("Alto",AN18)))</formula>
    </cfRule>
    <cfRule type="colorScale" priority="27">
      <colorScale>
        <cfvo type="min"/>
        <cfvo type="percentile" val="50"/>
        <cfvo type="max"/>
        <color rgb="FF5A8AC6"/>
        <color rgb="FFFFEB84"/>
        <color rgb="FFF8696B"/>
      </colorScale>
    </cfRule>
    <cfRule type="containsText" dxfId="18" priority="28" operator="containsText" text="Extremo">
      <formula>NOT(ISERROR(SEARCH("Extremo",AN18)))</formula>
    </cfRule>
  </conditionalFormatting>
  <conditionalFormatting sqref="AN21">
    <cfRule type="containsBlanks" dxfId="17" priority="15">
      <formula>LEN(TRIM(AN21))=0</formula>
    </cfRule>
  </conditionalFormatting>
  <conditionalFormatting sqref="AN21">
    <cfRule type="containsText" dxfId="16" priority="16" operator="containsText" text="Extremo">
      <formula>NOT(ISERROR(SEARCH("Extremo",AN21)))</formula>
    </cfRule>
    <cfRule type="containsText" dxfId="15" priority="17" operator="containsText" text="Bajo">
      <formula>NOT(ISERROR(SEARCH("Bajo",AN21)))</formula>
    </cfRule>
    <cfRule type="containsText" dxfId="14" priority="18" operator="containsText" text="Moderado">
      <formula>NOT(ISERROR(SEARCH("Moderado",AN21)))</formula>
    </cfRule>
    <cfRule type="containsText" dxfId="13" priority="19" operator="containsText" text="Alto">
      <formula>NOT(ISERROR(SEARCH("Alto",AN21)))</formula>
    </cfRule>
    <cfRule type="colorScale" priority="20">
      <colorScale>
        <cfvo type="min"/>
        <cfvo type="percentile" val="50"/>
        <cfvo type="max"/>
        <color rgb="FF5A8AC6"/>
        <color rgb="FFFFEB84"/>
        <color rgb="FFF8696B"/>
      </colorScale>
    </cfRule>
    <cfRule type="containsText" dxfId="12" priority="21" operator="containsText" text="Extremo">
      <formula>NOT(ISERROR(SEARCH("Extremo",AN21)))</formula>
    </cfRule>
  </conditionalFormatting>
  <conditionalFormatting sqref="AN24">
    <cfRule type="containsBlanks" dxfId="11" priority="8">
      <formula>LEN(TRIM(AN24))=0</formula>
    </cfRule>
  </conditionalFormatting>
  <conditionalFormatting sqref="AN24">
    <cfRule type="containsText" dxfId="10" priority="9" operator="containsText" text="Extremo">
      <formula>NOT(ISERROR(SEARCH("Extremo",AN24)))</formula>
    </cfRule>
    <cfRule type="containsText" dxfId="9" priority="10" operator="containsText" text="Bajo">
      <formula>NOT(ISERROR(SEARCH("Bajo",AN24)))</formula>
    </cfRule>
    <cfRule type="containsText" dxfId="8" priority="11" operator="containsText" text="Moderado">
      <formula>NOT(ISERROR(SEARCH("Moderado",AN24)))</formula>
    </cfRule>
    <cfRule type="containsText" dxfId="7" priority="12" operator="containsText" text="Alto">
      <formula>NOT(ISERROR(SEARCH("Alto",AN24)))</formula>
    </cfRule>
    <cfRule type="colorScale" priority="13">
      <colorScale>
        <cfvo type="min"/>
        <cfvo type="percentile" val="50"/>
        <cfvo type="max"/>
        <color rgb="FF5A8AC6"/>
        <color rgb="FFFFEB84"/>
        <color rgb="FFF8696B"/>
      </colorScale>
    </cfRule>
    <cfRule type="containsText" dxfId="6" priority="14" operator="containsText" text="Extremo">
      <formula>NOT(ISERROR(SEARCH("Extremo",AN24)))</formula>
    </cfRule>
  </conditionalFormatting>
  <conditionalFormatting sqref="AN27">
    <cfRule type="containsBlanks" dxfId="5" priority="1">
      <formula>LEN(TRIM(AN27))=0</formula>
    </cfRule>
  </conditionalFormatting>
  <conditionalFormatting sqref="AN27">
    <cfRule type="containsText" dxfId="4" priority="2" operator="containsText" text="Extremo">
      <formula>NOT(ISERROR(SEARCH("Extremo",AN27)))</formula>
    </cfRule>
    <cfRule type="containsText" dxfId="3" priority="3" operator="containsText" text="Bajo">
      <formula>NOT(ISERROR(SEARCH("Bajo",AN27)))</formula>
    </cfRule>
    <cfRule type="containsText" dxfId="2" priority="4" operator="containsText" text="Moderado">
      <formula>NOT(ISERROR(SEARCH("Moderado",AN27)))</formula>
    </cfRule>
    <cfRule type="containsText" dxfId="1" priority="5" operator="containsText" text="Alto">
      <formula>NOT(ISERROR(SEARCH("Alto",AN27)))</formula>
    </cfRule>
    <cfRule type="colorScale" priority="6">
      <colorScale>
        <cfvo type="min"/>
        <cfvo type="percentile" val="50"/>
        <cfvo type="max"/>
        <color rgb="FF5A8AC6"/>
        <color rgb="FFFFEB84"/>
        <color rgb="FFF8696B"/>
      </colorScale>
    </cfRule>
    <cfRule type="containsText" dxfId="0" priority="7" operator="containsText" text="Extremo">
      <formula>NOT(ISERROR(SEARCH("Extremo",AN27)))</formula>
    </cfRule>
  </conditionalFormatting>
  <dataValidations disablePrompts="1" count="1">
    <dataValidation type="list" allowBlank="1" showInputMessage="1" showErrorMessage="1" sqref="AG54:AG57 AG48:AG52 AG9:AG27 AE29:AE33 AE9:AE13 AG29:AG46 AC81:AE82 AG64:AG73 AG79:AG86 AG59:AG62 AD86 AE58 AD53 AC56:AD58 AD34:AD36 AE23 AC69:AE69">
      <formula1>#REF!</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[2]listas!#REF!</xm:f>
          </x14:formula1>
          <xm:sqref>N75:O86 N48:O52 N54:O57 N59:O62 N64:O68 N70:O73 N14:O14 N18:O27 N29:O46 J9 J18 J79 J24 J29 J34 J38 J44 J48 J54 J59 J64 J70 J75 J14 J83 AP75:AP86 AP24:AP27 AP48:AP52 AP54:AP57 AP59:AP62 AP64:AP68 AP70:AP73 AP9:AP22 AP29:AP46 AI48:AI52 AI14 AI54:AI57 AI59:AI62 AI29:AI46 AI75:AI86 AI18:AI27 AI64:AI73 M9:Q9 M14:M86 AJ14:AJ86 AI9:AM9 P14:P86 AL14:AL86 AK48:AK52 AK14 AK54:AK57 AK59:AK62 AK75:AK86 AK18:AK27 AK29:AK46 AK64:AK73 AM48:AM52 Q18:Q27 AM14 Q75:Q86 Q48:Q52 Q54:Q57 AM54:AM57 Q59:Q62 AM59:AM62 Q64:Q68 AM64:AM68 Q70:Q73 AM70:AM73 Q14 AM75:AM86 AM18:AM27 AM29:AM46 Q29:Q46 G79:G86 T9:T36 T38:T86 D9:F36 D38:F86 AH9:AH86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RIESGOS DE CORRUPCIÓN</vt:lpstr>
      <vt:lpstr>MAPA DE RIESGOS DE GESTIÓN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2020-09-11T21:41:24Z</dcterms:created>
  <dcterms:modified xsi:type="dcterms:W3CDTF">2021-01-21T00:10:54Z</dcterms:modified>
</cp:coreProperties>
</file>