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backup financiera\Mis documentos\ADMINISTRATIVA Y FINANCIERA 2018\PRESUPUESTO\"/>
    </mc:Choice>
  </mc:AlternateContent>
  <bookViews>
    <workbookView xWindow="0" yWindow="0" windowWidth="24000" windowHeight="9735" activeTab="1"/>
  </bookViews>
  <sheets>
    <sheet name="INGRESOS  MAR-2018" sheetId="1" r:id="rId1"/>
    <sheet name="GASTOS MARZO-2018" sheetId="2" r:id="rId2"/>
  </sheets>
  <externalReferences>
    <externalReference r:id="rId3"/>
  </externalReferences>
  <definedNames>
    <definedName name="AA">[1]Hoja2!$H$2:$H$62</definedName>
    <definedName name="AAA">[1]Hoja2!$H$2:$H$62</definedName>
    <definedName name="GASTO">#REF!</definedName>
    <definedName name="META">#REF!</definedName>
    <definedName name="MODALIDAD">#REF!</definedName>
    <definedName name="PAA">[1]Hoja2!$H$2:$H$62</definedName>
    <definedName name="PROCESO">#REF!</definedName>
    <definedName name="PROYECTO">#REF!</definedName>
    <definedName name="SUPERVIS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02" i="1" l="1"/>
  <c r="BC102" i="1"/>
  <c r="BB102" i="1"/>
  <c r="BA102" i="1"/>
  <c r="AZ102" i="1"/>
  <c r="AY102" i="1"/>
  <c r="AX102" i="1"/>
  <c r="AW102" i="1"/>
  <c r="AU102" i="1"/>
  <c r="AS102" i="1"/>
  <c r="AR102" i="1"/>
  <c r="AQ102" i="1"/>
  <c r="AP102" i="1"/>
  <c r="BG101" i="1"/>
  <c r="BF101" i="1"/>
  <c r="BE101" i="1"/>
  <c r="BG100" i="1"/>
  <c r="BF100" i="1"/>
  <c r="BE100" i="1"/>
  <c r="BG99" i="1"/>
  <c r="BF99" i="1"/>
  <c r="BE99" i="1"/>
  <c r="BG98" i="1"/>
  <c r="BF98" i="1"/>
  <c r="BE98" i="1"/>
  <c r="BG97" i="1"/>
  <c r="BF97" i="1"/>
  <c r="BE97" i="1"/>
  <c r="BG96" i="1"/>
  <c r="BF96" i="1"/>
  <c r="BE96" i="1"/>
  <c r="BG95" i="1"/>
  <c r="BF95" i="1"/>
  <c r="BE95" i="1"/>
  <c r="BG94" i="1"/>
  <c r="BF94" i="1"/>
  <c r="BE94" i="1"/>
  <c r="BG93" i="1"/>
  <c r="BF93" i="1"/>
  <c r="BE93" i="1"/>
  <c r="BG92" i="1"/>
  <c r="BF92" i="1"/>
  <c r="BE92" i="1"/>
  <c r="BG91" i="1"/>
  <c r="BF91" i="1"/>
  <c r="BE91" i="1"/>
  <c r="BD90" i="1"/>
  <c r="BC90" i="1"/>
  <c r="BB90" i="1"/>
  <c r="BA90" i="1"/>
  <c r="AZ90" i="1"/>
  <c r="AY90" i="1"/>
  <c r="AX90" i="1"/>
  <c r="AW90" i="1"/>
  <c r="AU90" i="1"/>
  <c r="BF90" i="1" s="1"/>
  <c r="AS90" i="1"/>
  <c r="AR90" i="1"/>
  <c r="AQ90" i="1"/>
  <c r="AP90" i="1"/>
  <c r="BG89" i="1"/>
  <c r="BF89" i="1"/>
  <c r="BE89" i="1"/>
  <c r="BG88" i="1"/>
  <c r="BF88" i="1"/>
  <c r="BE88" i="1"/>
  <c r="BD87" i="1"/>
  <c r="BC87" i="1"/>
  <c r="BB87" i="1"/>
  <c r="BA87" i="1"/>
  <c r="AZ87" i="1"/>
  <c r="AY87" i="1"/>
  <c r="AX87" i="1"/>
  <c r="AW87" i="1"/>
  <c r="AU87" i="1"/>
  <c r="AS87" i="1"/>
  <c r="AR87" i="1"/>
  <c r="AQ87" i="1"/>
  <c r="AP87" i="1"/>
  <c r="BG86" i="1"/>
  <c r="BF86" i="1"/>
  <c r="BE86" i="1"/>
  <c r="BG85" i="1"/>
  <c r="BF85" i="1"/>
  <c r="BE85" i="1"/>
  <c r="BG84" i="1"/>
  <c r="BF84" i="1"/>
  <c r="BE84" i="1"/>
  <c r="BG83" i="1"/>
  <c r="BF83" i="1"/>
  <c r="BE83" i="1"/>
  <c r="BG82" i="1"/>
  <c r="BF82" i="1"/>
  <c r="BE82" i="1"/>
  <c r="BG81" i="1"/>
  <c r="BF81" i="1"/>
  <c r="BE81" i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4" i="1"/>
  <c r="BF74" i="1"/>
  <c r="BE74" i="1"/>
  <c r="BG73" i="1"/>
  <c r="BF73" i="1"/>
  <c r="BE73" i="1"/>
  <c r="BG72" i="1"/>
  <c r="BF72" i="1"/>
  <c r="BE72" i="1"/>
  <c r="BG71" i="1"/>
  <c r="BF71" i="1"/>
  <c r="BE71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G62" i="1"/>
  <c r="BF62" i="1"/>
  <c r="BE62" i="1"/>
  <c r="BG61" i="1"/>
  <c r="BF61" i="1"/>
  <c r="BE61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G47" i="1"/>
  <c r="BF47" i="1"/>
  <c r="BE47" i="1"/>
  <c r="BD46" i="1"/>
  <c r="BC46" i="1"/>
  <c r="BB46" i="1"/>
  <c r="BA46" i="1"/>
  <c r="AZ46" i="1"/>
  <c r="AY46" i="1"/>
  <c r="AX46" i="1"/>
  <c r="AW46" i="1"/>
  <c r="AU46" i="1"/>
  <c r="BF46" i="1" s="1"/>
  <c r="AS46" i="1"/>
  <c r="AR46" i="1"/>
  <c r="AQ46" i="1"/>
  <c r="AP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6" i="1"/>
  <c r="BF36" i="1"/>
  <c r="BE36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AX104" i="1" l="1"/>
  <c r="AS104" i="1"/>
  <c r="AZ104" i="1"/>
  <c r="BG87" i="1"/>
  <c r="BA104" i="1"/>
  <c r="BE46" i="1"/>
  <c r="BF87" i="1"/>
  <c r="BE90" i="1"/>
  <c r="BC104" i="1"/>
  <c r="AP104" i="1"/>
  <c r="BG102" i="1"/>
  <c r="BG46" i="1"/>
  <c r="BG90" i="1"/>
  <c r="BF102" i="1"/>
  <c r="BD104" i="1"/>
  <c r="AY104" i="1"/>
  <c r="BE87" i="1"/>
  <c r="BE102" i="1"/>
  <c r="AR104" i="1"/>
  <c r="AW104" i="1"/>
  <c r="AQ104" i="1"/>
  <c r="BB104" i="1"/>
  <c r="AU104" i="1"/>
  <c r="BF104" i="1" l="1"/>
  <c r="BG104" i="1"/>
  <c r="BE104" i="1"/>
</calcChain>
</file>

<file path=xl/sharedStrings.xml><?xml version="1.0" encoding="utf-8"?>
<sst xmlns="http://schemas.openxmlformats.org/spreadsheetml/2006/main" count="649" uniqueCount="187">
  <si>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</si>
  <si>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</si>
  <si>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</si>
  <si>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</si>
  <si>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</si>
  <si>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</si>
  <si>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2018-04-02-8:19 a. m.</t>
  </si>
  <si>
    <t>AÑO FISCAL:</t>
  </si>
  <si>
    <t>2018</t>
  </si>
  <si>
    <t>VIGENCIA PRESUPUESTAL:</t>
  </si>
  <si>
    <t>ACTUAL</t>
  </si>
  <si>
    <t>FECHA MOVIMIENTOS:</t>
  </si>
  <si>
    <t>01/01/2018 A 31/03/2018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</si>
  <si>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</si>
  <si>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</si>
  <si>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</si>
  <si>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</si>
  <si>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</si>
  <si>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</si>
  <si>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</si>
  <si>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</si>
  <si>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</si>
  <si>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</si>
  <si>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</si>
  <si>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</si>
  <si>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</si>
  <si>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</si>
  <si>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</si>
  <si>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</si>
  <si>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</si>
  <si>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</si>
  <si>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</si>
  <si>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</si>
  <si>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</si>
  <si>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</si>
  <si>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</si>
  <si>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</si>
  <si>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</si>
  <si>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</si>
  <si>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</si>
  <si>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</si>
  <si>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</si>
  <si>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</si>
  <si>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</si>
  <si>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</si>
  <si>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PAGOS VS APROPIACIÓN</t>
  </si>
  <si>
    <t>A</t>
  </si>
  <si>
    <t>SUELDOS</t>
  </si>
  <si>
    <t>Nación</t>
  </si>
  <si>
    <t>CSF</t>
  </si>
  <si>
    <t>RECURSOS CORRIENTES</t>
  </si>
  <si>
    <t>SUELDOS DE VACACIONES</t>
  </si>
  <si>
    <t>INCAPACIDADES Y LICENCIA DE MATERNIDAD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</si>
  <si>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</si>
  <si>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</si>
  <si>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</si>
  <si>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</si>
  <si>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</si>
  <si>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</si>
  <si>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</si>
  <si>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</si>
  <si>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</si>
  <si>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</si>
  <si>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BONIFICACION DE DIRECCION</t>
  </si>
  <si>
    <t>HORAS EXTRAS</t>
  </si>
  <si>
    <t>INDEMNIZACION POR VACACIONES</t>
  </si>
  <si>
    <t>HONORARIOS</t>
  </si>
  <si>
    <t>Propios</t>
  </si>
  <si>
    <t>INGRESOS CORRIENTES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</si>
  <si>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</si>
  <si>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</si>
  <si>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</si>
  <si>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</si>
  <si>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</si>
  <si>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</si>
  <si>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</si>
  <si>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</si>
  <si>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</si>
  <si>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SUBTOTAL GASTOS DE PERSONAL</t>
  </si>
  <si>
    <t>IMPUESTO DE VEHICULO</t>
  </si>
  <si>
    <t>IMPUESTO PREDIAL</t>
  </si>
  <si>
    <t>CONTRIBUCIONES</t>
  </si>
  <si>
    <t>MOBILIARIO Y ENSERES</t>
  </si>
  <si>
    <t>COMBUSTIBLE Y LUBRICANTES</t>
  </si>
  <si>
    <t>DOTACION</t>
  </si>
  <si>
    <t>PAPELERIA, UTILES DE ESCRITORIO Y OFICINA</t>
  </si>
  <si>
    <t>PRODUCTOS DE ASEO Y LIMPIEZA</t>
  </si>
  <si>
    <t>PRODUCTOS DE CAFETERIA Y RESTAURANTE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</si>
  <si>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</si>
  <si>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</si>
  <si>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</si>
  <si>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</si>
  <si>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</si>
  <si>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MANTENIMIENTO DE SOFTWARE</t>
  </si>
  <si>
    <t>TRANSPORTE</t>
  </si>
  <si>
    <t>SUSCRIPCIONES</t>
  </si>
  <si>
    <t>ACUEDUCTO ALCANTARILLADO Y ASEO</t>
  </si>
  <si>
    <t>ENERGIA</t>
  </si>
  <si>
    <t>TELEFONIA MOVIL CELULAR</t>
  </si>
  <si>
    <t>TELEFONO,FAX Y OTROS</t>
  </si>
  <si>
    <t>SEGUROS GENERALES</t>
  </si>
  <si>
    <t>GASTOS JUDICIALES</t>
  </si>
  <si>
    <t>SERVICIOS DE BIENESTAR SOCIAL</t>
  </si>
  <si>
    <t>SERVICIOS DE CAPACITACION</t>
  </si>
  <si>
    <t>SERVICIOS PARA ESTIMULOS</t>
  </si>
  <si>
    <t>COMISIONES BANCARIAS</t>
  </si>
  <si>
    <t>OTROS GASTOS POR ADQUISICION DE SERVICIOS</t>
  </si>
  <si>
    <t>SUBTOTAL GASTOS GENERALES</t>
  </si>
  <si>
    <t>CUOTA DE AUDITAJE CONTRANAL</t>
  </si>
  <si>
    <t>SSF</t>
  </si>
  <si>
    <t>OTROS RECURSOS DEL TESORO</t>
  </si>
  <si>
    <t>SENTENCIAS Y CONCILIACIONES</t>
  </si>
  <si>
    <t>SUBTOTAL GASTOS DE TRANSFERENCIA</t>
  </si>
  <si>
    <t>C</t>
  </si>
  <si>
    <t>DESARROLLO DE CAPACIDADES PARA LA INCLUSIÓN DE PERSONAS CON DISCAPACIDAD VISUAL A NIVEL NACIONAL</t>
  </si>
  <si>
    <t>OTROS RECURSOS DE TESORERIA</t>
  </si>
  <si>
    <t>DESARROLLO Y APROPIACIÓN DE TIC Y CONTENIDOS DIGITALES ACCESIBLES PARA LA POBLACIÓN CON DISCAPACIDAD VISUAL DEL PAÍS</t>
  </si>
  <si>
    <t>FORTALECIMIENTO DE LA PARTICIPACIÓN Y EL EJERCICIO DE LOS DERECHOS DE LA POBLACIÓN CON DISCAPACIDAD EN EL PAÍS</t>
  </si>
  <si>
    <t>MEJORAMIENTO DE LA CALIDAD, COBERTURA Y SOSTENIBILIDAD DE LA DOTACIÓN DE MATERIAL PARA ESTUDIANTES CON DISCAPACIDAD VISUAL A NIVEL NACIONAL</t>
  </si>
  <si>
    <t>MEJORAMIENTO DE LOS PROCESOS Y RECURSOS DEL INSTITUTO NACIONAL PARA CIEGOS NACIONAL</t>
  </si>
  <si>
    <t>SUBTOTAL GASTOS DE INVERSION</t>
  </si>
  <si>
    <t>TOTAL GASTOS INCI</t>
  </si>
  <si>
    <t>GLADYS MIREYA PARDO MORALES</t>
  </si>
  <si>
    <t>SINTHYA PAMELA MARIN RODRIGUEZ</t>
  </si>
  <si>
    <t>Profesional Especializado - Secretaria General</t>
  </si>
  <si>
    <t>Tecnico Administrativo- Presupuesto</t>
  </si>
  <si>
    <t>Reporte Ejecución de Ingresos Agregada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</si>
  <si>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</si>
  <si>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</si>
  <si>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</si>
  <si>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</si>
  <si>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</si>
  <si>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2018-04-06-8:19 a. m.</t>
  </si>
  <si>
    <t>Año Fiscal</t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</si>
  <si>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</si>
  <si>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</si>
  <si>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</si>
  <si>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</si>
  <si>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</si>
  <si>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</si>
  <si>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</si>
  <si>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</si>
  <si>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</si>
  <si>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</si>
  <si>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</si>
  <si>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</si>
  <si>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</si>
  <si>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</si>
  <si>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</si>
  <si>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</si>
  <si>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</si>
  <si>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</si>
  <si>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</si>
  <si>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</si>
  <si>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</si>
  <si>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</si>
  <si>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</si>
  <si>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</si>
  <si>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</si>
  <si>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</si>
  <si>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</si>
  <si>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</si>
  <si>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</si>
  <si>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</si>
  <si>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</si>
  <si>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</si>
  <si>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</si>
  <si>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</si>
  <si>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</si>
  <si>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I-INGRESOS DE LOS ESTABLECIMIENTOS PUBLICOS</t>
  </si>
  <si>
    <t xml:space="preserve"> A-INGRESOS CORRIENTES</t>
  </si>
  <si>
    <t>NO TRIBUTARIOS</t>
  </si>
  <si>
    <t>VENTA DE BIENES Y SERVICIOS</t>
  </si>
  <si>
    <t>OPERACIONES COMERCIALES</t>
  </si>
  <si>
    <t>OTROS INGRESOS</t>
  </si>
  <si>
    <t>B-RECURSOS DE CAPITAL</t>
  </si>
  <si>
    <t>RENDIMIENTOS FINANCIEROS</t>
  </si>
  <si>
    <t>EXCEDENTES FINANCIEROS</t>
  </si>
  <si>
    <t xml:space="preserve">NOTA ACLARATORIA </t>
  </si>
  <si>
    <r>
      <rPr>
        <b/>
        <sz val="9"/>
        <rFont val="Arial Narrow"/>
        <family val="2"/>
      </rPr>
      <t xml:space="preserve">MARZO: </t>
    </r>
    <r>
      <rPr>
        <sz val="9"/>
        <rFont val="Arial Narrow"/>
        <family val="2"/>
      </rPr>
      <t>El valor de los ingresos que se relacionan en la ejecución del mes de marzo dsiminuye porque se presentaron dos anulaciones :</t>
    </r>
  </si>
  <si>
    <t>22118 por un valor de  $1.748.250 debido a que era un ingreso del mes de febrero</t>
  </si>
  <si>
    <t xml:space="preserve">MANUEL ALBERTO BOCANEGRA </t>
  </si>
  <si>
    <t xml:space="preserve">SINTHYA PAMELA MARIN RODRIGUEZ </t>
  </si>
  <si>
    <t xml:space="preserve">Profesional Especializado - Secretaria General </t>
  </si>
  <si>
    <t>Tesoreria</t>
  </si>
  <si>
    <t xml:space="preserve">Tecnico administrativo - Presupuesto </t>
  </si>
  <si>
    <t xml:space="preserve">18318 por valor de $42.315 debido a que se realciono un producto erroneo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</si>
</sst>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8"/>
      <name val="Arial Narrow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2D77C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2D77C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0" fontId="5" fillId="0" borderId="8" xfId="0" applyNumberFormat="1" applyFont="1" applyFill="1" applyBorder="1" applyAlignment="1">
      <alignment horizontal="right" vertical="center" wrapText="1" readingOrder="1"/>
    </xf>
    <xf numFmtId="9" fontId="2" fillId="0" borderId="8" xfId="2" applyFont="1" applyFill="1" applyBorder="1"/>
    <xf numFmtId="164" fontId="8" fillId="4" borderId="8" xfId="1" applyFont="1" applyFill="1" applyBorder="1" applyAlignment="1">
      <alignment horizontal="right" vertical="center" wrapText="1" readingOrder="1"/>
    </xf>
    <xf numFmtId="9" fontId="9" fillId="4" borderId="8" xfId="2" applyFont="1" applyFill="1" applyBorder="1"/>
    <xf numFmtId="164" fontId="7" fillId="4" borderId="8" xfId="1" applyFont="1" applyFill="1" applyBorder="1" applyAlignment="1">
      <alignment horizontal="right" vertical="center" wrapText="1" readingOrder="1"/>
    </xf>
    <xf numFmtId="4" fontId="7" fillId="4" borderId="8" xfId="0" applyNumberFormat="1" applyFont="1" applyFill="1" applyBorder="1" applyAlignment="1">
      <alignment horizontal="right" vertical="center" wrapText="1" readingOrder="1"/>
    </xf>
    <xf numFmtId="0" fontId="7" fillId="4" borderId="8" xfId="0" applyNumberFormat="1" applyFont="1" applyFill="1" applyBorder="1" applyAlignment="1">
      <alignment horizontal="right" vertical="center" wrapText="1" readingOrder="1"/>
    </xf>
    <xf numFmtId="164" fontId="10" fillId="4" borderId="8" xfId="0" applyNumberFormat="1" applyFont="1" applyFill="1" applyBorder="1"/>
    <xf numFmtId="0" fontId="10" fillId="0" borderId="0" xfId="0" applyFont="1" applyFill="1" applyBorder="1"/>
    <xf numFmtId="0" fontId="11" fillId="0" borderId="12" xfId="0" applyNumberFormat="1" applyFont="1" applyFill="1" applyBorder="1" applyAlignment="1">
      <alignment vertical="top" wrapText="1"/>
    </xf>
    <xf numFmtId="0" fontId="11" fillId="0" borderId="13" xfId="0" applyNumberFormat="1" applyFont="1" applyFill="1" applyBorder="1" applyAlignment="1">
      <alignment vertical="top" wrapText="1"/>
    </xf>
    <xf numFmtId="0" fontId="11" fillId="0" borderId="14" xfId="0" applyNumberFormat="1" applyFont="1" applyFill="1" applyBorder="1" applyAlignment="1">
      <alignment vertical="top" wrapText="1"/>
    </xf>
    <xf numFmtId="0" fontId="11" fillId="0" borderId="0" xfId="0" applyFont="1" applyFill="1" applyBorder="1"/>
    <xf numFmtId="0" fontId="11" fillId="0" borderId="15" xfId="0" applyNumberFormat="1" applyFont="1" applyFill="1" applyBorder="1" applyAlignment="1">
      <alignment vertical="top" wrapText="1"/>
    </xf>
    <xf numFmtId="0" fontId="11" fillId="0" borderId="16" xfId="0" applyNumberFormat="1" applyFont="1" applyFill="1" applyBorder="1" applyAlignment="1">
      <alignment vertical="top" wrapText="1"/>
    </xf>
    <xf numFmtId="0" fontId="11" fillId="0" borderId="17" xfId="0" applyNumberFormat="1" applyFont="1" applyFill="1" applyBorder="1" applyAlignment="1">
      <alignment vertical="top" wrapText="1"/>
    </xf>
    <xf numFmtId="0" fontId="11" fillId="0" borderId="18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13" fillId="5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4" fontId="5" fillId="0" borderId="8" xfId="0" applyNumberFormat="1" applyFont="1" applyFill="1" applyBorder="1" applyAlignment="1">
      <alignment horizontal="right" vertical="top" wrapText="1" readingOrder="1"/>
    </xf>
    <xf numFmtId="0" fontId="5" fillId="0" borderId="8" xfId="0" applyNumberFormat="1" applyFont="1" applyFill="1" applyBorder="1" applyAlignment="1">
      <alignment horizontal="right" vertical="top" wrapText="1" readingOrder="1"/>
    </xf>
    <xf numFmtId="0" fontId="11" fillId="0" borderId="8" xfId="0" applyFont="1" applyFill="1" applyBorder="1"/>
    <xf numFmtId="0" fontId="15" fillId="0" borderId="0" xfId="3" applyFont="1" applyFill="1" applyBorder="1"/>
    <xf numFmtId="0" fontId="16" fillId="0" borderId="0" xfId="3" applyFont="1" applyFill="1" applyBorder="1"/>
    <xf numFmtId="0" fontId="15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right" vertical="center" wrapText="1"/>
    </xf>
    <xf numFmtId="0" fontId="10" fillId="7" borderId="0" xfId="3" applyFont="1" applyFill="1" applyBorder="1" applyAlignment="1">
      <alignment horizontal="center" vertical="center"/>
    </xf>
    <xf numFmtId="0" fontId="10" fillId="7" borderId="0" xfId="3" applyFont="1" applyFill="1" applyBorder="1" applyAlignment="1"/>
    <xf numFmtId="0" fontId="16" fillId="0" borderId="0" xfId="3" applyFont="1" applyFill="1" applyBorder="1" applyAlignment="1"/>
    <xf numFmtId="0" fontId="16" fillId="0" borderId="0" xfId="3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0" fillId="4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2" fillId="0" borderId="8" xfId="0" applyFont="1" applyFill="1" applyBorder="1"/>
    <xf numFmtId="0" fontId="5" fillId="0" borderId="8" xfId="0" applyNumberFormat="1" applyFont="1" applyFill="1" applyBorder="1" applyAlignment="1">
      <alignment horizontal="left" vertical="center" wrapText="1" readingOrder="1"/>
    </xf>
    <xf numFmtId="0" fontId="5" fillId="0" borderId="8" xfId="0" applyNumberFormat="1" applyFont="1" applyFill="1" applyBorder="1" applyAlignment="1">
      <alignment horizontal="right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0" fontId="7" fillId="4" borderId="9" xfId="0" applyNumberFormat="1" applyFont="1" applyFill="1" applyBorder="1" applyAlignment="1">
      <alignment horizontal="center" vertical="center" wrapText="1" readingOrder="1"/>
    </xf>
    <xf numFmtId="0" fontId="7" fillId="4" borderId="10" xfId="0" applyNumberFormat="1" applyFont="1" applyFill="1" applyBorder="1" applyAlignment="1">
      <alignment horizontal="center" vertical="center" wrapText="1" readingOrder="1"/>
    </xf>
    <xf numFmtId="0" fontId="7" fillId="4" borderId="11" xfId="0" applyNumberFormat="1" applyFont="1" applyFill="1" applyBorder="1" applyAlignment="1">
      <alignment horizontal="center" vertical="center" wrapText="1" readingOrder="1"/>
    </xf>
    <xf numFmtId="164" fontId="7" fillId="4" borderId="9" xfId="1" applyFont="1" applyFill="1" applyBorder="1" applyAlignment="1">
      <alignment horizontal="center" vertical="center" wrapText="1" readingOrder="1"/>
    </xf>
    <xf numFmtId="164" fontId="7" fillId="4" borderId="11" xfId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7" fillId="4" borderId="9" xfId="0" applyNumberFormat="1" applyFont="1" applyFill="1" applyBorder="1" applyAlignment="1">
      <alignment horizontal="right" vertical="center" wrapText="1" readingOrder="1"/>
    </xf>
    <xf numFmtId="0" fontId="7" fillId="4" borderId="11" xfId="0" applyNumberFormat="1" applyFont="1" applyFill="1" applyBorder="1" applyAlignment="1">
      <alignment horizontal="right" vertical="center" wrapText="1" readingOrder="1"/>
    </xf>
    <xf numFmtId="164" fontId="8" fillId="4" borderId="9" xfId="1" applyFont="1" applyFill="1" applyBorder="1" applyAlignment="1">
      <alignment horizontal="center" vertical="center" wrapText="1" readingOrder="1"/>
    </xf>
    <xf numFmtId="164" fontId="8" fillId="4" borderId="11" xfId="1" applyFont="1" applyFill="1" applyBorder="1" applyAlignment="1">
      <alignment horizontal="center" vertical="center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2" borderId="6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2" fillId="0" borderId="4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 applyAlignment="1">
      <alignment horizontal="left"/>
    </xf>
    <xf numFmtId="0" fontId="15" fillId="0" borderId="0" xfId="3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vertical="top" wrapText="1" readingOrder="1"/>
    </xf>
    <xf numFmtId="0" fontId="11" fillId="0" borderId="8" xfId="0" applyFont="1" applyFill="1" applyBorder="1"/>
    <xf numFmtId="0" fontId="5" fillId="0" borderId="8" xfId="0" applyNumberFormat="1" applyFont="1" applyFill="1" applyBorder="1" applyAlignment="1">
      <alignment horizontal="right" vertical="top" wrapText="1" readingOrder="1"/>
    </xf>
    <xf numFmtId="4" fontId="5" fillId="0" borderId="8" xfId="0" applyNumberFormat="1" applyFont="1" applyFill="1" applyBorder="1" applyAlignment="1">
      <alignment horizontal="right" vertical="top" wrapText="1" readingOrder="1"/>
    </xf>
    <xf numFmtId="0" fontId="13" fillId="5" borderId="8" xfId="0" applyNumberFormat="1" applyFont="1" applyFill="1" applyBorder="1" applyAlignment="1">
      <alignment horizontal="center" vertical="center" wrapText="1" readingOrder="1"/>
    </xf>
    <xf numFmtId="0" fontId="13" fillId="6" borderId="8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13" fillId="5" borderId="8" xfId="0" applyNumberFormat="1" applyFont="1" applyFill="1" applyBorder="1" applyAlignment="1">
      <alignment horizontal="left" vertical="center" wrapText="1" readingOrder="1"/>
    </xf>
    <xf numFmtId="0" fontId="13" fillId="5" borderId="8" xfId="0" applyNumberFormat="1" applyFont="1" applyFill="1" applyBorder="1" applyAlignment="1">
      <alignment vertical="center" wrapText="1" readingOrder="1"/>
    </xf>
    <xf numFmtId="0" fontId="13" fillId="6" borderId="8" xfId="0" applyFont="1" applyFill="1" applyBorder="1" applyAlignment="1">
      <alignment vertical="center" readingOrder="1"/>
    </xf>
    <xf numFmtId="0" fontId="12" fillId="0" borderId="13" xfId="0" applyNumberFormat="1" applyFont="1" applyFill="1" applyBorder="1" applyAlignment="1">
      <alignment horizontal="center" vertical="top" wrapText="1" readingOrder="1"/>
    </xf>
    <xf numFmtId="0" fontId="11" fillId="0" borderId="13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vertical="top" wrapText="1" readingOrder="1"/>
    </xf>
  </cellXfs>
  <cellStyles count="4">
    <cellStyle name="Millares" xfId="1" builtinId="3"/>
    <cellStyle name="Normal" xfId="0" builtinId="0"/>
    <cellStyle name="Normal 2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G109"/>
  <sheetViews>
    <sheetView showGridLines="0" topLeftCell="A86" workbookViewId="0">
      <selection activeCell="AP86" sqref="AP86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4.42578125" style="1" customWidth="1"/>
    <col min="43" max="43" width="14.7109375" style="1" customWidth="1"/>
    <col min="44" max="44" width="13.85546875" style="1" customWidth="1"/>
    <col min="45" max="45" width="3.85546875" style="1" customWidth="1"/>
    <col min="46" max="46" width="7" style="1" customWidth="1"/>
    <col min="47" max="48" width="6.85546875" style="1" customWidth="1"/>
    <col min="49" max="49" width="13.28515625" style="1" customWidth="1"/>
    <col min="50" max="50" width="13.7109375" style="1" customWidth="1"/>
    <col min="51" max="51" width="13.28515625" style="1" customWidth="1"/>
    <col min="52" max="52" width="12.7109375" style="1" customWidth="1"/>
    <col min="53" max="53" width="10.85546875" style="1" customWidth="1"/>
    <col min="54" max="54" width="13.140625" style="1" customWidth="1"/>
    <col min="55" max="56" width="10.85546875" style="1" customWidth="1"/>
    <col min="57" max="57" width="12.85546875" style="1" customWidth="1"/>
    <col min="58" max="16384" width="11.42578125" style="1"/>
  </cols>
  <sheetData>
    <row r="1" spans="1:56" ht="4.3499999999999996" customHeight="1" x14ac:dyDescent="0.2"/>
    <row r="2" spans="1:56" ht="4.3499999999999996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56" ht="14.1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M3" s="77" t="s">
        <v>0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D3" s="72" t="s">
        <v>1</v>
      </c>
      <c r="AE3" s="68"/>
      <c r="AF3" s="68"/>
      <c r="AG3" s="68"/>
      <c r="AH3" s="68"/>
      <c r="AI3" s="68"/>
      <c r="AJ3" s="68"/>
      <c r="AK3" s="68"/>
      <c r="AL3" s="68"/>
      <c r="AM3" s="68"/>
      <c r="AO3" s="73" t="s">
        <v>2</v>
      </c>
      <c r="AP3" s="68"/>
      <c r="AQ3" s="68"/>
      <c r="AR3" s="68"/>
      <c r="AS3" s="68"/>
    </row>
    <row r="4" spans="1:56" ht="7.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6" ht="28.3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D5" s="72" t="s">
        <v>3</v>
      </c>
      <c r="AE5" s="68"/>
      <c r="AF5" s="68"/>
      <c r="AG5" s="68"/>
      <c r="AH5" s="68"/>
      <c r="AI5" s="68"/>
      <c r="AJ5" s="68"/>
      <c r="AK5" s="68"/>
      <c r="AL5" s="68"/>
      <c r="AM5" s="68"/>
      <c r="AO5" s="73" t="s">
        <v>4</v>
      </c>
      <c r="AP5" s="68"/>
      <c r="AQ5" s="68"/>
      <c r="AR5" s="68"/>
      <c r="AS5" s="68"/>
    </row>
    <row r="6" spans="1:56" ht="2.8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O6" s="68"/>
      <c r="AP6" s="68"/>
      <c r="AQ6" s="68"/>
      <c r="AR6" s="68"/>
      <c r="AS6" s="68"/>
    </row>
    <row r="7" spans="1:56" x14ac:dyDescent="0.2">
      <c r="AD7" s="68"/>
      <c r="AE7" s="68"/>
      <c r="AF7" s="68"/>
      <c r="AG7" s="68"/>
      <c r="AH7" s="68"/>
      <c r="AI7" s="68"/>
      <c r="AJ7" s="68"/>
      <c r="AK7" s="68"/>
      <c r="AL7" s="68"/>
      <c r="AM7" s="68"/>
      <c r="AO7" s="68"/>
      <c r="AP7" s="68"/>
      <c r="AQ7" s="68"/>
      <c r="AR7" s="68"/>
      <c r="AS7" s="68"/>
    </row>
    <row r="8" spans="1:56" ht="7.15" customHeight="1" x14ac:dyDescent="0.2"/>
    <row r="9" spans="1:56" ht="14.1" customHeight="1" x14ac:dyDescent="0.2">
      <c r="AD9" s="72" t="s">
        <v>5</v>
      </c>
      <c r="AE9" s="68"/>
      <c r="AF9" s="68"/>
      <c r="AG9" s="68"/>
      <c r="AH9" s="68"/>
      <c r="AI9" s="68"/>
      <c r="AJ9" s="68"/>
      <c r="AK9" s="68"/>
      <c r="AL9" s="68"/>
      <c r="AM9" s="68"/>
      <c r="AO9" s="73" t="s">
        <v>6</v>
      </c>
      <c r="AP9" s="68"/>
      <c r="AQ9" s="68"/>
      <c r="AR9" s="68"/>
      <c r="AS9" s="68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74" t="s">
        <v>7</v>
      </c>
      <c r="B14" s="64"/>
      <c r="C14" s="64"/>
      <c r="D14" s="64"/>
      <c r="E14" s="65"/>
      <c r="F14" s="75" t="s">
        <v>8</v>
      </c>
      <c r="G14" s="64"/>
      <c r="H14" s="65"/>
      <c r="I14" s="74" t="s">
        <v>9</v>
      </c>
      <c r="J14" s="64"/>
      <c r="K14" s="64"/>
      <c r="L14" s="64"/>
      <c r="M14" s="64"/>
      <c r="N14" s="64"/>
      <c r="O14" s="64"/>
      <c r="P14" s="65"/>
      <c r="Q14" s="76" t="s">
        <v>10</v>
      </c>
      <c r="R14" s="64"/>
      <c r="S14" s="64"/>
      <c r="T14" s="64"/>
      <c r="U14" s="64"/>
      <c r="V14" s="64"/>
      <c r="W14" s="65"/>
      <c r="X14" s="74" t="s">
        <v>11</v>
      </c>
      <c r="Y14" s="64"/>
      <c r="Z14" s="64"/>
      <c r="AA14" s="64"/>
      <c r="AB14" s="64"/>
      <c r="AC14" s="64"/>
      <c r="AD14" s="65"/>
      <c r="AE14" s="76" t="s">
        <v>12</v>
      </c>
      <c r="AF14" s="64"/>
      <c r="AG14" s="64"/>
      <c r="AH14" s="64"/>
      <c r="AI14" s="64"/>
      <c r="AJ14" s="65"/>
      <c r="AK14" s="2" t="s">
        <v>13</v>
      </c>
      <c r="AL14" s="2" t="s">
        <v>13</v>
      </c>
      <c r="AM14" s="67" t="s">
        <v>13</v>
      </c>
      <c r="AN14" s="68"/>
      <c r="AO14" s="68"/>
      <c r="AP14" s="2" t="s">
        <v>13</v>
      </c>
      <c r="AQ14" s="2" t="s">
        <v>13</v>
      </c>
      <c r="AR14" s="2" t="s">
        <v>13</v>
      </c>
      <c r="AS14" s="67" t="s">
        <v>13</v>
      </c>
      <c r="AT14" s="68"/>
      <c r="AU14" s="67" t="s">
        <v>13</v>
      </c>
      <c r="AV14" s="68"/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  <c r="BD14" s="2" t="s">
        <v>13</v>
      </c>
    </row>
    <row r="15" spans="1:56" x14ac:dyDescent="0.2">
      <c r="A15" s="63" t="s">
        <v>14</v>
      </c>
      <c r="B15" s="64"/>
      <c r="C15" s="64"/>
      <c r="D15" s="64"/>
      <c r="E15" s="64"/>
      <c r="F15" s="65"/>
      <c r="G15" s="66" t="s">
        <v>4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70" t="s">
        <v>13</v>
      </c>
      <c r="AN15" s="71"/>
      <c r="AO15" s="71"/>
      <c r="AP15" s="2" t="s">
        <v>13</v>
      </c>
      <c r="AQ15" s="2" t="s">
        <v>13</v>
      </c>
      <c r="AR15" s="2" t="s">
        <v>13</v>
      </c>
      <c r="AS15" s="67" t="s">
        <v>13</v>
      </c>
      <c r="AT15" s="68"/>
      <c r="AU15" s="67" t="s">
        <v>13</v>
      </c>
      <c r="AV15" s="68"/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  <c r="BD15" s="2" t="s">
        <v>13</v>
      </c>
    </row>
    <row r="16" spans="1:56" x14ac:dyDescent="0.2">
      <c r="A16" s="63" t="s">
        <v>15</v>
      </c>
      <c r="B16" s="64"/>
      <c r="C16" s="64"/>
      <c r="D16" s="64"/>
      <c r="E16" s="64"/>
      <c r="F16" s="64"/>
      <c r="G16" s="65"/>
      <c r="H16" s="66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2" t="s">
        <v>13</v>
      </c>
      <c r="AQ16" s="2" t="s">
        <v>13</v>
      </c>
      <c r="AR16" s="2" t="s">
        <v>13</v>
      </c>
      <c r="AS16" s="67" t="s">
        <v>13</v>
      </c>
      <c r="AT16" s="68"/>
      <c r="AU16" s="67" t="s">
        <v>13</v>
      </c>
      <c r="AV16" s="68"/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  <c r="BD16" s="2" t="s">
        <v>13</v>
      </c>
    </row>
    <row r="17" spans="1:59" ht="67.5" x14ac:dyDescent="0.2">
      <c r="A17" s="60" t="s">
        <v>17</v>
      </c>
      <c r="B17" s="61"/>
      <c r="C17" s="69" t="s">
        <v>18</v>
      </c>
      <c r="D17" s="61"/>
      <c r="E17" s="60" t="s">
        <v>19</v>
      </c>
      <c r="F17" s="61"/>
      <c r="G17" s="60" t="s">
        <v>20</v>
      </c>
      <c r="H17" s="61"/>
      <c r="I17" s="60" t="s">
        <v>21</v>
      </c>
      <c r="J17" s="62"/>
      <c r="K17" s="61"/>
      <c r="L17" s="60" t="s">
        <v>22</v>
      </c>
      <c r="M17" s="62"/>
      <c r="N17" s="61"/>
      <c r="O17" s="60" t="s">
        <v>23</v>
      </c>
      <c r="P17" s="61"/>
      <c r="Q17" s="60" t="s">
        <v>24</v>
      </c>
      <c r="R17" s="61"/>
      <c r="S17" s="60" t="s">
        <v>25</v>
      </c>
      <c r="T17" s="62"/>
      <c r="U17" s="62"/>
      <c r="V17" s="62"/>
      <c r="W17" s="62"/>
      <c r="X17" s="62"/>
      <c r="Y17" s="62"/>
      <c r="Z17" s="61"/>
      <c r="AA17" s="60" t="s">
        <v>26</v>
      </c>
      <c r="AB17" s="62"/>
      <c r="AC17" s="62"/>
      <c r="AD17" s="62"/>
      <c r="AE17" s="61"/>
      <c r="AF17" s="60" t="s">
        <v>27</v>
      </c>
      <c r="AG17" s="62"/>
      <c r="AH17" s="61"/>
      <c r="AI17" s="4" t="s">
        <v>28</v>
      </c>
      <c r="AJ17" s="60" t="s">
        <v>29</v>
      </c>
      <c r="AK17" s="62"/>
      <c r="AL17" s="62"/>
      <c r="AM17" s="62"/>
      <c r="AN17" s="62"/>
      <c r="AO17" s="61"/>
      <c r="AP17" s="4" t="s">
        <v>30</v>
      </c>
      <c r="AQ17" s="4" t="s">
        <v>31</v>
      </c>
      <c r="AR17" s="4" t="s">
        <v>32</v>
      </c>
      <c r="AS17" s="60" t="s">
        <v>33</v>
      </c>
      <c r="AT17" s="61"/>
      <c r="AU17" s="60" t="s">
        <v>34</v>
      </c>
      <c r="AV17" s="61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5" t="s">
        <v>43</v>
      </c>
      <c r="BF17" s="5" t="s">
        <v>44</v>
      </c>
      <c r="BG17" s="5" t="s">
        <v>45</v>
      </c>
    </row>
    <row r="18" spans="1:59" ht="13.5" x14ac:dyDescent="0.2">
      <c r="A18" s="45" t="s">
        <v>46</v>
      </c>
      <c r="B18" s="46"/>
      <c r="C18" s="45">
        <v>1</v>
      </c>
      <c r="D18" s="46"/>
      <c r="E18" s="45">
        <v>0</v>
      </c>
      <c r="F18" s="46"/>
      <c r="G18" s="45">
        <v>1</v>
      </c>
      <c r="H18" s="46"/>
      <c r="I18" s="45">
        <v>1</v>
      </c>
      <c r="J18" s="46"/>
      <c r="K18" s="46"/>
      <c r="L18" s="45">
        <v>1</v>
      </c>
      <c r="M18" s="46"/>
      <c r="N18" s="46"/>
      <c r="O18" s="45"/>
      <c r="P18" s="46"/>
      <c r="Q18" s="45"/>
      <c r="R18" s="46"/>
      <c r="S18" s="55" t="s">
        <v>47</v>
      </c>
      <c r="T18" s="46"/>
      <c r="U18" s="46"/>
      <c r="V18" s="46"/>
      <c r="W18" s="46"/>
      <c r="X18" s="46"/>
      <c r="Y18" s="46"/>
      <c r="Z18" s="46"/>
      <c r="AA18" s="45" t="s">
        <v>48</v>
      </c>
      <c r="AB18" s="46"/>
      <c r="AC18" s="46"/>
      <c r="AD18" s="46"/>
      <c r="AE18" s="46"/>
      <c r="AF18" s="45" t="s">
        <v>49</v>
      </c>
      <c r="AG18" s="46"/>
      <c r="AH18" s="46"/>
      <c r="AI18" s="6">
        <v>10</v>
      </c>
      <c r="AJ18" s="47" t="s">
        <v>50</v>
      </c>
      <c r="AK18" s="46"/>
      <c r="AL18" s="46"/>
      <c r="AM18" s="46"/>
      <c r="AN18" s="46"/>
      <c r="AO18" s="46"/>
      <c r="AP18" s="7">
        <v>2162064033</v>
      </c>
      <c r="AQ18" s="7">
        <v>524464977</v>
      </c>
      <c r="AR18" s="7">
        <v>1637599056</v>
      </c>
      <c r="AS18" s="48">
        <v>0</v>
      </c>
      <c r="AT18" s="46"/>
      <c r="AU18" s="49">
        <v>524464977</v>
      </c>
      <c r="AV18" s="46"/>
      <c r="AW18" s="8">
        <v>0</v>
      </c>
      <c r="AX18" s="7">
        <v>524464977</v>
      </c>
      <c r="AY18" s="8">
        <v>0</v>
      </c>
      <c r="AZ18" s="7">
        <v>524464977</v>
      </c>
      <c r="BA18" s="8">
        <v>0</v>
      </c>
      <c r="BB18" s="7">
        <v>524464977</v>
      </c>
      <c r="BC18" s="8">
        <v>0</v>
      </c>
      <c r="BD18" s="7">
        <v>888717</v>
      </c>
      <c r="BE18" s="9">
        <f>AQ18/AP18</f>
        <v>0.24257606111335742</v>
      </c>
      <c r="BF18" s="9">
        <f>AU18/AP18</f>
        <v>0.24257606111335742</v>
      </c>
      <c r="BG18" s="9">
        <f>BB18/AP18</f>
        <v>0.24257606111335742</v>
      </c>
    </row>
    <row r="19" spans="1:59" ht="13.5" x14ac:dyDescent="0.2">
      <c r="A19" s="45" t="s">
        <v>46</v>
      </c>
      <c r="B19" s="46"/>
      <c r="C19" s="45">
        <v>1</v>
      </c>
      <c r="D19" s="46"/>
      <c r="E19" s="45">
        <v>0</v>
      </c>
      <c r="F19" s="46"/>
      <c r="G19" s="45">
        <v>1</v>
      </c>
      <c r="H19" s="46"/>
      <c r="I19" s="45">
        <v>1</v>
      </c>
      <c r="J19" s="46"/>
      <c r="K19" s="46"/>
      <c r="L19" s="45">
        <v>2</v>
      </c>
      <c r="M19" s="46"/>
      <c r="N19" s="46"/>
      <c r="O19" s="45"/>
      <c r="P19" s="46"/>
      <c r="Q19" s="45"/>
      <c r="R19" s="46"/>
      <c r="S19" s="55" t="s">
        <v>51</v>
      </c>
      <c r="T19" s="46"/>
      <c r="U19" s="46"/>
      <c r="V19" s="46"/>
      <c r="W19" s="46"/>
      <c r="X19" s="46"/>
      <c r="Y19" s="46"/>
      <c r="Z19" s="46"/>
      <c r="AA19" s="45" t="s">
        <v>48</v>
      </c>
      <c r="AB19" s="46"/>
      <c r="AC19" s="46"/>
      <c r="AD19" s="46"/>
      <c r="AE19" s="46"/>
      <c r="AF19" s="45" t="s">
        <v>49</v>
      </c>
      <c r="AG19" s="46"/>
      <c r="AH19" s="46"/>
      <c r="AI19" s="6">
        <v>10</v>
      </c>
      <c r="AJ19" s="47" t="s">
        <v>50</v>
      </c>
      <c r="AK19" s="46"/>
      <c r="AL19" s="46"/>
      <c r="AM19" s="46"/>
      <c r="AN19" s="46"/>
      <c r="AO19" s="46"/>
      <c r="AP19" s="7">
        <v>145851644</v>
      </c>
      <c r="AQ19" s="7">
        <v>19197979</v>
      </c>
      <c r="AR19" s="7">
        <v>126653665</v>
      </c>
      <c r="AS19" s="48">
        <v>0</v>
      </c>
      <c r="AT19" s="46"/>
      <c r="AU19" s="49">
        <v>19197979</v>
      </c>
      <c r="AV19" s="46"/>
      <c r="AW19" s="8">
        <v>0</v>
      </c>
      <c r="AX19" s="7">
        <v>19197979</v>
      </c>
      <c r="AY19" s="8">
        <v>0</v>
      </c>
      <c r="AZ19" s="7">
        <v>19197979</v>
      </c>
      <c r="BA19" s="8">
        <v>0</v>
      </c>
      <c r="BB19" s="7">
        <v>19197979</v>
      </c>
      <c r="BC19" s="8">
        <v>0</v>
      </c>
      <c r="BD19" s="8">
        <v>0</v>
      </c>
      <c r="BE19" s="9">
        <f t="shared" ref="BE19:BE82" si="0">AQ19/AP19</f>
        <v>0.13162675766616658</v>
      </c>
      <c r="BF19" s="9">
        <f t="shared" ref="BF19:BF82" si="1">AU19/AP19</f>
        <v>0.13162675766616658</v>
      </c>
      <c r="BG19" s="9">
        <f t="shared" ref="BG19:BG82" si="2">BB19/AP19</f>
        <v>0.13162675766616658</v>
      </c>
    </row>
    <row r="20" spans="1:59" ht="13.5" x14ac:dyDescent="0.2">
      <c r="A20" s="45" t="s">
        <v>46</v>
      </c>
      <c r="B20" s="46"/>
      <c r="C20" s="45">
        <v>1</v>
      </c>
      <c r="D20" s="46"/>
      <c r="E20" s="45">
        <v>0</v>
      </c>
      <c r="F20" s="46"/>
      <c r="G20" s="45">
        <v>1</v>
      </c>
      <c r="H20" s="46"/>
      <c r="I20" s="45">
        <v>1</v>
      </c>
      <c r="J20" s="46"/>
      <c r="K20" s="46"/>
      <c r="L20" s="45">
        <v>4</v>
      </c>
      <c r="M20" s="46"/>
      <c r="N20" s="46"/>
      <c r="O20" s="45"/>
      <c r="P20" s="46"/>
      <c r="Q20" s="45"/>
      <c r="R20" s="46"/>
      <c r="S20" s="55" t="s">
        <v>52</v>
      </c>
      <c r="T20" s="46"/>
      <c r="U20" s="46"/>
      <c r="V20" s="46"/>
      <c r="W20" s="46"/>
      <c r="X20" s="46"/>
      <c r="Y20" s="46"/>
      <c r="Z20" s="46"/>
      <c r="AA20" s="45" t="s">
        <v>48</v>
      </c>
      <c r="AB20" s="46"/>
      <c r="AC20" s="46"/>
      <c r="AD20" s="46"/>
      <c r="AE20" s="46"/>
      <c r="AF20" s="45" t="s">
        <v>49</v>
      </c>
      <c r="AG20" s="46"/>
      <c r="AH20" s="46"/>
      <c r="AI20" s="6">
        <v>10</v>
      </c>
      <c r="AJ20" s="47" t="s">
        <v>50</v>
      </c>
      <c r="AK20" s="46"/>
      <c r="AL20" s="46"/>
      <c r="AM20" s="46"/>
      <c r="AN20" s="46"/>
      <c r="AO20" s="46"/>
      <c r="AP20" s="7">
        <v>16514011</v>
      </c>
      <c r="AQ20" s="7">
        <v>648546</v>
      </c>
      <c r="AR20" s="7">
        <v>15865465</v>
      </c>
      <c r="AS20" s="48">
        <v>0</v>
      </c>
      <c r="AT20" s="46"/>
      <c r="AU20" s="49">
        <v>648546</v>
      </c>
      <c r="AV20" s="46"/>
      <c r="AW20" s="8">
        <v>0</v>
      </c>
      <c r="AX20" s="7">
        <v>648546</v>
      </c>
      <c r="AY20" s="8">
        <v>0</v>
      </c>
      <c r="AZ20" s="7">
        <v>648546</v>
      </c>
      <c r="BA20" s="8">
        <v>0</v>
      </c>
      <c r="BB20" s="7">
        <v>648546</v>
      </c>
      <c r="BC20" s="8">
        <v>0</v>
      </c>
      <c r="BD20" s="8">
        <v>0</v>
      </c>
      <c r="BE20" s="9">
        <f t="shared" si="0"/>
        <v>3.9272469904495039E-2</v>
      </c>
      <c r="BF20" s="9">
        <f t="shared" si="1"/>
        <v>3.9272469904495039E-2</v>
      </c>
      <c r="BG20" s="9">
        <f t="shared" si="2"/>
        <v>3.9272469904495039E-2</v>
      </c>
    </row>
    <row r="21" spans="1:59" ht="13.5" x14ac:dyDescent="0.2">
      <c r="A21" s="45" t="s">
        <v>46</v>
      </c>
      <c r="B21" s="46"/>
      <c r="C21" s="45">
        <v>1</v>
      </c>
      <c r="D21" s="46"/>
      <c r="E21" s="45">
        <v>0</v>
      </c>
      <c r="F21" s="46"/>
      <c r="G21" s="45">
        <v>1</v>
      </c>
      <c r="H21" s="46"/>
      <c r="I21" s="45">
        <v>4</v>
      </c>
      <c r="J21" s="46"/>
      <c r="K21" s="46"/>
      <c r="L21" s="45">
        <v>1</v>
      </c>
      <c r="M21" s="46"/>
      <c r="N21" s="46"/>
      <c r="O21" s="45"/>
      <c r="P21" s="46"/>
      <c r="Q21" s="45"/>
      <c r="R21" s="46"/>
      <c r="S21" s="55" t="s">
        <v>53</v>
      </c>
      <c r="T21" s="46"/>
      <c r="U21" s="46"/>
      <c r="V21" s="46"/>
      <c r="W21" s="46"/>
      <c r="X21" s="46"/>
      <c r="Y21" s="46"/>
      <c r="Z21" s="46"/>
      <c r="AA21" s="45" t="s">
        <v>48</v>
      </c>
      <c r="AB21" s="46"/>
      <c r="AC21" s="46"/>
      <c r="AD21" s="46"/>
      <c r="AE21" s="46"/>
      <c r="AF21" s="45" t="s">
        <v>49</v>
      </c>
      <c r="AG21" s="46"/>
      <c r="AH21" s="46"/>
      <c r="AI21" s="6">
        <v>10</v>
      </c>
      <c r="AJ21" s="47" t="s">
        <v>50</v>
      </c>
      <c r="AK21" s="46"/>
      <c r="AL21" s="46"/>
      <c r="AM21" s="46"/>
      <c r="AN21" s="46"/>
      <c r="AO21" s="46"/>
      <c r="AP21" s="7">
        <v>117219023</v>
      </c>
      <c r="AQ21" s="7">
        <v>21302139</v>
      </c>
      <c r="AR21" s="7">
        <v>95916884</v>
      </c>
      <c r="AS21" s="48">
        <v>0</v>
      </c>
      <c r="AT21" s="46"/>
      <c r="AU21" s="49">
        <v>21302139</v>
      </c>
      <c r="AV21" s="46"/>
      <c r="AW21" s="8">
        <v>0</v>
      </c>
      <c r="AX21" s="7">
        <v>21302139</v>
      </c>
      <c r="AY21" s="8">
        <v>0</v>
      </c>
      <c r="AZ21" s="7">
        <v>21302139</v>
      </c>
      <c r="BA21" s="8">
        <v>0</v>
      </c>
      <c r="BB21" s="7">
        <v>21302139</v>
      </c>
      <c r="BC21" s="8">
        <v>0</v>
      </c>
      <c r="BD21" s="8">
        <v>0</v>
      </c>
      <c r="BE21" s="9">
        <f t="shared" si="0"/>
        <v>0.18172936827838942</v>
      </c>
      <c r="BF21" s="9">
        <f t="shared" si="1"/>
        <v>0.18172936827838942</v>
      </c>
      <c r="BG21" s="9">
        <f t="shared" si="2"/>
        <v>0.18172936827838942</v>
      </c>
    </row>
    <row r="22" spans="1:59" ht="13.5" x14ac:dyDescent="0.2">
      <c r="A22" s="45" t="s">
        <v>46</v>
      </c>
      <c r="B22" s="46"/>
      <c r="C22" s="45">
        <v>1</v>
      </c>
      <c r="D22" s="46"/>
      <c r="E22" s="45">
        <v>0</v>
      </c>
      <c r="F22" s="46"/>
      <c r="G22" s="45">
        <v>1</v>
      </c>
      <c r="H22" s="46"/>
      <c r="I22" s="45">
        <v>4</v>
      </c>
      <c r="J22" s="46"/>
      <c r="K22" s="46"/>
      <c r="L22" s="45">
        <v>2</v>
      </c>
      <c r="M22" s="46"/>
      <c r="N22" s="46"/>
      <c r="O22" s="45"/>
      <c r="P22" s="46"/>
      <c r="Q22" s="45"/>
      <c r="R22" s="46"/>
      <c r="S22" s="55" t="s">
        <v>54</v>
      </c>
      <c r="T22" s="46"/>
      <c r="U22" s="46"/>
      <c r="V22" s="46"/>
      <c r="W22" s="46"/>
      <c r="X22" s="46"/>
      <c r="Y22" s="46"/>
      <c r="Z22" s="46"/>
      <c r="AA22" s="45" t="s">
        <v>48</v>
      </c>
      <c r="AB22" s="46"/>
      <c r="AC22" s="46"/>
      <c r="AD22" s="46"/>
      <c r="AE22" s="46"/>
      <c r="AF22" s="45" t="s">
        <v>49</v>
      </c>
      <c r="AG22" s="46"/>
      <c r="AH22" s="46"/>
      <c r="AI22" s="6">
        <v>10</v>
      </c>
      <c r="AJ22" s="47" t="s">
        <v>50</v>
      </c>
      <c r="AK22" s="46"/>
      <c r="AL22" s="46"/>
      <c r="AM22" s="46"/>
      <c r="AN22" s="46"/>
      <c r="AO22" s="46"/>
      <c r="AP22" s="7">
        <v>129577353</v>
      </c>
      <c r="AQ22" s="7">
        <v>14714269</v>
      </c>
      <c r="AR22" s="7">
        <v>114863084</v>
      </c>
      <c r="AS22" s="48">
        <v>0</v>
      </c>
      <c r="AT22" s="46"/>
      <c r="AU22" s="49">
        <v>14714269</v>
      </c>
      <c r="AV22" s="46"/>
      <c r="AW22" s="8">
        <v>0</v>
      </c>
      <c r="AX22" s="7">
        <v>14714269</v>
      </c>
      <c r="AY22" s="8">
        <v>0</v>
      </c>
      <c r="AZ22" s="7">
        <v>14714269</v>
      </c>
      <c r="BA22" s="8">
        <v>0</v>
      </c>
      <c r="BB22" s="7">
        <v>14714269</v>
      </c>
      <c r="BC22" s="8">
        <v>0</v>
      </c>
      <c r="BD22" s="8">
        <v>0</v>
      </c>
      <c r="BE22" s="9">
        <f t="shared" si="0"/>
        <v>0.11355586959705836</v>
      </c>
      <c r="BF22" s="9">
        <f t="shared" si="1"/>
        <v>0.11355586959705836</v>
      </c>
      <c r="BG22" s="9">
        <f t="shared" si="2"/>
        <v>0.11355586959705836</v>
      </c>
    </row>
    <row r="23" spans="1:59" ht="13.5" x14ac:dyDescent="0.2">
      <c r="A23" s="45" t="s">
        <v>46</v>
      </c>
      <c r="B23" s="46"/>
      <c r="C23" s="45">
        <v>1</v>
      </c>
      <c r="D23" s="46"/>
      <c r="E23" s="45">
        <v>0</v>
      </c>
      <c r="F23" s="46"/>
      <c r="G23" s="45">
        <v>1</v>
      </c>
      <c r="H23" s="46"/>
      <c r="I23" s="45">
        <v>5</v>
      </c>
      <c r="J23" s="46"/>
      <c r="K23" s="46"/>
      <c r="L23" s="45">
        <v>2</v>
      </c>
      <c r="M23" s="46"/>
      <c r="N23" s="46"/>
      <c r="O23" s="45"/>
      <c r="P23" s="46"/>
      <c r="Q23" s="45"/>
      <c r="R23" s="46"/>
      <c r="S23" s="55" t="s">
        <v>55</v>
      </c>
      <c r="T23" s="46"/>
      <c r="U23" s="46"/>
      <c r="V23" s="46"/>
      <c r="W23" s="46"/>
      <c r="X23" s="46"/>
      <c r="Y23" s="46"/>
      <c r="Z23" s="46"/>
      <c r="AA23" s="45" t="s">
        <v>48</v>
      </c>
      <c r="AB23" s="46"/>
      <c r="AC23" s="46"/>
      <c r="AD23" s="46"/>
      <c r="AE23" s="46"/>
      <c r="AF23" s="45" t="s">
        <v>49</v>
      </c>
      <c r="AG23" s="46"/>
      <c r="AH23" s="46"/>
      <c r="AI23" s="6">
        <v>10</v>
      </c>
      <c r="AJ23" s="47" t="s">
        <v>50</v>
      </c>
      <c r="AK23" s="46"/>
      <c r="AL23" s="46"/>
      <c r="AM23" s="46"/>
      <c r="AN23" s="46"/>
      <c r="AO23" s="46"/>
      <c r="AP23" s="7">
        <v>75909063</v>
      </c>
      <c r="AQ23" s="7">
        <v>30394248</v>
      </c>
      <c r="AR23" s="7">
        <v>45514815</v>
      </c>
      <c r="AS23" s="48">
        <v>0</v>
      </c>
      <c r="AT23" s="46"/>
      <c r="AU23" s="49">
        <v>28848830</v>
      </c>
      <c r="AV23" s="46"/>
      <c r="AW23" s="7">
        <v>1545418</v>
      </c>
      <c r="AX23" s="7">
        <v>28642521</v>
      </c>
      <c r="AY23" s="7">
        <v>206309</v>
      </c>
      <c r="AZ23" s="7">
        <v>28642521</v>
      </c>
      <c r="BA23" s="8">
        <v>0</v>
      </c>
      <c r="BB23" s="7">
        <v>28642521</v>
      </c>
      <c r="BC23" s="8">
        <v>0</v>
      </c>
      <c r="BD23" s="8">
        <v>0</v>
      </c>
      <c r="BE23" s="9">
        <f t="shared" si="0"/>
        <v>0.40040341428005771</v>
      </c>
      <c r="BF23" s="9">
        <f t="shared" si="1"/>
        <v>0.38004460679484348</v>
      </c>
      <c r="BG23" s="9">
        <f t="shared" si="2"/>
        <v>0.37732676268181575</v>
      </c>
    </row>
    <row r="24" spans="1:59" ht="13.5" x14ac:dyDescent="0.2">
      <c r="A24" s="45" t="s">
        <v>46</v>
      </c>
      <c r="B24" s="46"/>
      <c r="C24" s="45">
        <v>1</v>
      </c>
      <c r="D24" s="46"/>
      <c r="E24" s="45">
        <v>0</v>
      </c>
      <c r="F24" s="46"/>
      <c r="G24" s="45">
        <v>1</v>
      </c>
      <c r="H24" s="46"/>
      <c r="I24" s="45">
        <v>5</v>
      </c>
      <c r="J24" s="46"/>
      <c r="K24" s="46"/>
      <c r="L24" s="45">
        <v>5</v>
      </c>
      <c r="M24" s="46"/>
      <c r="N24" s="46"/>
      <c r="O24" s="45"/>
      <c r="P24" s="46"/>
      <c r="Q24" s="45"/>
      <c r="R24" s="46"/>
      <c r="S24" s="55" t="s">
        <v>56</v>
      </c>
      <c r="T24" s="46"/>
      <c r="U24" s="46"/>
      <c r="V24" s="46"/>
      <c r="W24" s="46"/>
      <c r="X24" s="46"/>
      <c r="Y24" s="46"/>
      <c r="Z24" s="46"/>
      <c r="AA24" s="45" t="s">
        <v>48</v>
      </c>
      <c r="AB24" s="46"/>
      <c r="AC24" s="46"/>
      <c r="AD24" s="46"/>
      <c r="AE24" s="46"/>
      <c r="AF24" s="45" t="s">
        <v>49</v>
      </c>
      <c r="AG24" s="46"/>
      <c r="AH24" s="46"/>
      <c r="AI24" s="6">
        <v>10</v>
      </c>
      <c r="AJ24" s="47" t="s">
        <v>50</v>
      </c>
      <c r="AK24" s="46"/>
      <c r="AL24" s="46"/>
      <c r="AM24" s="46"/>
      <c r="AN24" s="46"/>
      <c r="AO24" s="46"/>
      <c r="AP24" s="7">
        <v>15793946</v>
      </c>
      <c r="AQ24" s="7">
        <v>1827485</v>
      </c>
      <c r="AR24" s="7">
        <v>13966461</v>
      </c>
      <c r="AS24" s="48">
        <v>0</v>
      </c>
      <c r="AT24" s="46"/>
      <c r="AU24" s="49">
        <v>1533120</v>
      </c>
      <c r="AV24" s="46"/>
      <c r="AW24" s="7">
        <v>294365</v>
      </c>
      <c r="AX24" s="7">
        <v>1336636</v>
      </c>
      <c r="AY24" s="7">
        <v>196484</v>
      </c>
      <c r="AZ24" s="7">
        <v>1336636</v>
      </c>
      <c r="BA24" s="8">
        <v>0</v>
      </c>
      <c r="BB24" s="7">
        <v>1336636</v>
      </c>
      <c r="BC24" s="8">
        <v>0</v>
      </c>
      <c r="BD24" s="8">
        <v>0</v>
      </c>
      <c r="BE24" s="9">
        <f t="shared" si="0"/>
        <v>0.11570794277756806</v>
      </c>
      <c r="BF24" s="9">
        <f t="shared" si="1"/>
        <v>9.707010521626451E-2</v>
      </c>
      <c r="BG24" s="9">
        <f t="shared" si="2"/>
        <v>8.462964226925937E-2</v>
      </c>
    </row>
    <row r="25" spans="1:59" ht="13.5" x14ac:dyDescent="0.2">
      <c r="A25" s="45" t="s">
        <v>46</v>
      </c>
      <c r="B25" s="46"/>
      <c r="C25" s="45">
        <v>1</v>
      </c>
      <c r="D25" s="46"/>
      <c r="E25" s="45">
        <v>0</v>
      </c>
      <c r="F25" s="46"/>
      <c r="G25" s="45">
        <v>1</v>
      </c>
      <c r="H25" s="46"/>
      <c r="I25" s="45">
        <v>5</v>
      </c>
      <c r="J25" s="46"/>
      <c r="K25" s="46"/>
      <c r="L25" s="45">
        <v>12</v>
      </c>
      <c r="M25" s="46"/>
      <c r="N25" s="46"/>
      <c r="O25" s="45"/>
      <c r="P25" s="46"/>
      <c r="Q25" s="45"/>
      <c r="R25" s="46"/>
      <c r="S25" s="55" t="s">
        <v>57</v>
      </c>
      <c r="T25" s="46"/>
      <c r="U25" s="46"/>
      <c r="V25" s="46"/>
      <c r="W25" s="46"/>
      <c r="X25" s="46"/>
      <c r="Y25" s="46"/>
      <c r="Z25" s="46"/>
      <c r="AA25" s="45" t="s">
        <v>48</v>
      </c>
      <c r="AB25" s="46"/>
      <c r="AC25" s="46"/>
      <c r="AD25" s="46"/>
      <c r="AE25" s="46"/>
      <c r="AF25" s="45" t="s">
        <v>49</v>
      </c>
      <c r="AG25" s="46"/>
      <c r="AH25" s="46"/>
      <c r="AI25" s="6">
        <v>10</v>
      </c>
      <c r="AJ25" s="47" t="s">
        <v>50</v>
      </c>
      <c r="AK25" s="46"/>
      <c r="AL25" s="46"/>
      <c r="AM25" s="46"/>
      <c r="AN25" s="46"/>
      <c r="AO25" s="46"/>
      <c r="AP25" s="7">
        <v>10840790</v>
      </c>
      <c r="AQ25" s="7">
        <v>2685650</v>
      </c>
      <c r="AR25" s="7">
        <v>8155140</v>
      </c>
      <c r="AS25" s="48">
        <v>0</v>
      </c>
      <c r="AT25" s="46"/>
      <c r="AU25" s="49">
        <v>2685650</v>
      </c>
      <c r="AV25" s="46"/>
      <c r="AW25" s="8">
        <v>0</v>
      </c>
      <c r="AX25" s="7">
        <v>2685650</v>
      </c>
      <c r="AY25" s="8">
        <v>0</v>
      </c>
      <c r="AZ25" s="7">
        <v>2685650</v>
      </c>
      <c r="BA25" s="8">
        <v>0</v>
      </c>
      <c r="BB25" s="7">
        <v>2685650</v>
      </c>
      <c r="BC25" s="8">
        <v>0</v>
      </c>
      <c r="BD25" s="7">
        <v>19086</v>
      </c>
      <c r="BE25" s="9">
        <f t="shared" si="0"/>
        <v>0.24773563550257868</v>
      </c>
      <c r="BF25" s="9">
        <f t="shared" si="1"/>
        <v>0.24773563550257868</v>
      </c>
      <c r="BG25" s="9">
        <f t="shared" si="2"/>
        <v>0.24773563550257868</v>
      </c>
    </row>
    <row r="26" spans="1:59" ht="13.5" x14ac:dyDescent="0.2">
      <c r="A26" s="45" t="s">
        <v>46</v>
      </c>
      <c r="B26" s="46"/>
      <c r="C26" s="45">
        <v>1</v>
      </c>
      <c r="D26" s="46"/>
      <c r="E26" s="45">
        <v>0</v>
      </c>
      <c r="F26" s="46"/>
      <c r="G26" s="45">
        <v>1</v>
      </c>
      <c r="H26" s="46"/>
      <c r="I26" s="45">
        <v>5</v>
      </c>
      <c r="J26" s="46"/>
      <c r="K26" s="46"/>
      <c r="L26" s="45">
        <v>13</v>
      </c>
      <c r="M26" s="46"/>
      <c r="N26" s="46"/>
      <c r="O26" s="45"/>
      <c r="P26" s="46"/>
      <c r="Q26" s="45"/>
      <c r="R26" s="46"/>
      <c r="S26" s="55" t="s">
        <v>58</v>
      </c>
      <c r="T26" s="46"/>
      <c r="U26" s="46"/>
      <c r="V26" s="46"/>
      <c r="W26" s="46"/>
      <c r="X26" s="46"/>
      <c r="Y26" s="46"/>
      <c r="Z26" s="46"/>
      <c r="AA26" s="45" t="s">
        <v>48</v>
      </c>
      <c r="AB26" s="46"/>
      <c r="AC26" s="46"/>
      <c r="AD26" s="46"/>
      <c r="AE26" s="46"/>
      <c r="AF26" s="45" t="s">
        <v>49</v>
      </c>
      <c r="AG26" s="46"/>
      <c r="AH26" s="46"/>
      <c r="AI26" s="6">
        <v>10</v>
      </c>
      <c r="AJ26" s="47" t="s">
        <v>50</v>
      </c>
      <c r="AK26" s="46"/>
      <c r="AL26" s="46"/>
      <c r="AM26" s="46"/>
      <c r="AN26" s="46"/>
      <c r="AO26" s="46"/>
      <c r="AP26" s="7">
        <v>13173529</v>
      </c>
      <c r="AQ26" s="7">
        <v>3587251</v>
      </c>
      <c r="AR26" s="7">
        <v>9586278</v>
      </c>
      <c r="AS26" s="48">
        <v>0</v>
      </c>
      <c r="AT26" s="46"/>
      <c r="AU26" s="49">
        <v>3587251</v>
      </c>
      <c r="AV26" s="46"/>
      <c r="AW26" s="8">
        <v>0</v>
      </c>
      <c r="AX26" s="7">
        <v>3587251</v>
      </c>
      <c r="AY26" s="8">
        <v>0</v>
      </c>
      <c r="AZ26" s="7">
        <v>3587251</v>
      </c>
      <c r="BA26" s="8">
        <v>0</v>
      </c>
      <c r="BB26" s="7">
        <v>3587251</v>
      </c>
      <c r="BC26" s="8">
        <v>0</v>
      </c>
      <c r="BD26" s="7">
        <v>29405</v>
      </c>
      <c r="BE26" s="9">
        <f t="shared" si="0"/>
        <v>0.27230751911655565</v>
      </c>
      <c r="BF26" s="9">
        <f t="shared" si="1"/>
        <v>0.27230751911655565</v>
      </c>
      <c r="BG26" s="9">
        <f t="shared" si="2"/>
        <v>0.27230751911655565</v>
      </c>
    </row>
    <row r="27" spans="1:59" ht="13.5" x14ac:dyDescent="0.2">
      <c r="A27" s="45" t="s">
        <v>46</v>
      </c>
      <c r="B27" s="46"/>
      <c r="C27" s="45">
        <v>1</v>
      </c>
      <c r="D27" s="46"/>
      <c r="E27" s="45">
        <v>0</v>
      </c>
      <c r="F27" s="46"/>
      <c r="G27" s="45">
        <v>1</v>
      </c>
      <c r="H27" s="46"/>
      <c r="I27" s="45">
        <v>5</v>
      </c>
      <c r="J27" s="46"/>
      <c r="K27" s="46"/>
      <c r="L27" s="45">
        <v>14</v>
      </c>
      <c r="M27" s="46"/>
      <c r="N27" s="46"/>
      <c r="O27" s="45"/>
      <c r="P27" s="46"/>
      <c r="Q27" s="45"/>
      <c r="R27" s="46"/>
      <c r="S27" s="55" t="s">
        <v>59</v>
      </c>
      <c r="T27" s="46"/>
      <c r="U27" s="46"/>
      <c r="V27" s="46"/>
      <c r="W27" s="46"/>
      <c r="X27" s="46"/>
      <c r="Y27" s="46"/>
      <c r="Z27" s="46"/>
      <c r="AA27" s="45" t="s">
        <v>48</v>
      </c>
      <c r="AB27" s="46"/>
      <c r="AC27" s="46"/>
      <c r="AD27" s="46"/>
      <c r="AE27" s="46"/>
      <c r="AF27" s="45" t="s">
        <v>49</v>
      </c>
      <c r="AG27" s="46"/>
      <c r="AH27" s="46"/>
      <c r="AI27" s="6">
        <v>10</v>
      </c>
      <c r="AJ27" s="47" t="s">
        <v>50</v>
      </c>
      <c r="AK27" s="46"/>
      <c r="AL27" s="46"/>
      <c r="AM27" s="46"/>
      <c r="AN27" s="46"/>
      <c r="AO27" s="46"/>
      <c r="AP27" s="7">
        <v>109937202</v>
      </c>
      <c r="AQ27" s="7">
        <v>2259844</v>
      </c>
      <c r="AR27" s="7">
        <v>107677358</v>
      </c>
      <c r="AS27" s="48">
        <v>0</v>
      </c>
      <c r="AT27" s="46"/>
      <c r="AU27" s="49">
        <v>707753</v>
      </c>
      <c r="AV27" s="46"/>
      <c r="AW27" s="7">
        <v>1552091</v>
      </c>
      <c r="AX27" s="8">
        <v>0</v>
      </c>
      <c r="AY27" s="7">
        <v>707753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9">
        <f t="shared" si="0"/>
        <v>2.055577146669605E-2</v>
      </c>
      <c r="BF27" s="9">
        <f t="shared" si="1"/>
        <v>6.43779345957886E-3</v>
      </c>
      <c r="BG27" s="9">
        <f t="shared" si="2"/>
        <v>0</v>
      </c>
    </row>
    <row r="28" spans="1:59" ht="13.5" x14ac:dyDescent="0.2">
      <c r="A28" s="45" t="s">
        <v>46</v>
      </c>
      <c r="B28" s="46"/>
      <c r="C28" s="45">
        <v>1</v>
      </c>
      <c r="D28" s="46"/>
      <c r="E28" s="45">
        <v>0</v>
      </c>
      <c r="F28" s="46"/>
      <c r="G28" s="45">
        <v>1</v>
      </c>
      <c r="H28" s="46"/>
      <c r="I28" s="45">
        <v>5</v>
      </c>
      <c r="J28" s="46"/>
      <c r="K28" s="46"/>
      <c r="L28" s="45">
        <v>15</v>
      </c>
      <c r="M28" s="46"/>
      <c r="N28" s="46"/>
      <c r="O28" s="45"/>
      <c r="P28" s="46"/>
      <c r="Q28" s="45"/>
      <c r="R28" s="46"/>
      <c r="S28" s="55" t="s">
        <v>60</v>
      </c>
      <c r="T28" s="46"/>
      <c r="U28" s="46"/>
      <c r="V28" s="46"/>
      <c r="W28" s="46"/>
      <c r="X28" s="46"/>
      <c r="Y28" s="46"/>
      <c r="Z28" s="46"/>
      <c r="AA28" s="45" t="s">
        <v>48</v>
      </c>
      <c r="AB28" s="46"/>
      <c r="AC28" s="46"/>
      <c r="AD28" s="46"/>
      <c r="AE28" s="46"/>
      <c r="AF28" s="45" t="s">
        <v>49</v>
      </c>
      <c r="AG28" s="46"/>
      <c r="AH28" s="46"/>
      <c r="AI28" s="6">
        <v>10</v>
      </c>
      <c r="AJ28" s="47" t="s">
        <v>50</v>
      </c>
      <c r="AK28" s="46"/>
      <c r="AL28" s="46"/>
      <c r="AM28" s="46"/>
      <c r="AN28" s="46"/>
      <c r="AO28" s="46"/>
      <c r="AP28" s="7">
        <v>126598101</v>
      </c>
      <c r="AQ28" s="7">
        <v>17980940</v>
      </c>
      <c r="AR28" s="7">
        <v>108617161</v>
      </c>
      <c r="AS28" s="48">
        <v>0</v>
      </c>
      <c r="AT28" s="46"/>
      <c r="AU28" s="49">
        <v>15614135</v>
      </c>
      <c r="AV28" s="46"/>
      <c r="AW28" s="7">
        <v>2366805</v>
      </c>
      <c r="AX28" s="7">
        <v>14056587</v>
      </c>
      <c r="AY28" s="7">
        <v>1557548</v>
      </c>
      <c r="AZ28" s="7">
        <v>14056587</v>
      </c>
      <c r="BA28" s="8">
        <v>0</v>
      </c>
      <c r="BB28" s="7">
        <v>14056587</v>
      </c>
      <c r="BC28" s="8">
        <v>0</v>
      </c>
      <c r="BD28" s="8">
        <v>0</v>
      </c>
      <c r="BE28" s="9">
        <f t="shared" si="0"/>
        <v>0.14203167233922412</v>
      </c>
      <c r="BF28" s="9">
        <f t="shared" si="1"/>
        <v>0.12333624972779016</v>
      </c>
      <c r="BG28" s="9">
        <f t="shared" si="2"/>
        <v>0.11103315838837109</v>
      </c>
    </row>
    <row r="29" spans="1:59" ht="13.5" x14ac:dyDescent="0.2">
      <c r="A29" s="45" t="s">
        <v>46</v>
      </c>
      <c r="B29" s="46"/>
      <c r="C29" s="45">
        <v>1</v>
      </c>
      <c r="D29" s="46"/>
      <c r="E29" s="45">
        <v>0</v>
      </c>
      <c r="F29" s="46"/>
      <c r="G29" s="45">
        <v>1</v>
      </c>
      <c r="H29" s="46"/>
      <c r="I29" s="45">
        <v>5</v>
      </c>
      <c r="J29" s="46"/>
      <c r="K29" s="46"/>
      <c r="L29" s="45">
        <v>16</v>
      </c>
      <c r="M29" s="46"/>
      <c r="N29" s="46"/>
      <c r="O29" s="45"/>
      <c r="P29" s="46"/>
      <c r="Q29" s="45"/>
      <c r="R29" s="46"/>
      <c r="S29" s="55" t="s">
        <v>61</v>
      </c>
      <c r="T29" s="46"/>
      <c r="U29" s="46"/>
      <c r="V29" s="46"/>
      <c r="W29" s="46"/>
      <c r="X29" s="46"/>
      <c r="Y29" s="46"/>
      <c r="Z29" s="46"/>
      <c r="AA29" s="45" t="s">
        <v>48</v>
      </c>
      <c r="AB29" s="46"/>
      <c r="AC29" s="46"/>
      <c r="AD29" s="46"/>
      <c r="AE29" s="46"/>
      <c r="AF29" s="45" t="s">
        <v>49</v>
      </c>
      <c r="AG29" s="46"/>
      <c r="AH29" s="46"/>
      <c r="AI29" s="6">
        <v>10</v>
      </c>
      <c r="AJ29" s="47" t="s">
        <v>50</v>
      </c>
      <c r="AK29" s="46"/>
      <c r="AL29" s="46"/>
      <c r="AM29" s="46"/>
      <c r="AN29" s="46"/>
      <c r="AO29" s="46"/>
      <c r="AP29" s="7">
        <v>210658640</v>
      </c>
      <c r="AQ29" s="7">
        <v>507819</v>
      </c>
      <c r="AR29" s="7">
        <v>210150821</v>
      </c>
      <c r="AS29" s="48">
        <v>0</v>
      </c>
      <c r="AT29" s="46"/>
      <c r="AU29" s="49">
        <v>264774</v>
      </c>
      <c r="AV29" s="46"/>
      <c r="AW29" s="7">
        <v>243045</v>
      </c>
      <c r="AX29" s="7">
        <v>57101</v>
      </c>
      <c r="AY29" s="7">
        <v>207673</v>
      </c>
      <c r="AZ29" s="7">
        <v>57101</v>
      </c>
      <c r="BA29" s="8">
        <v>0</v>
      </c>
      <c r="BB29" s="7">
        <v>57101</v>
      </c>
      <c r="BC29" s="8">
        <v>0</v>
      </c>
      <c r="BD29" s="8">
        <v>0</v>
      </c>
      <c r="BE29" s="9">
        <f t="shared" si="0"/>
        <v>2.41062507571491E-3</v>
      </c>
      <c r="BF29" s="9">
        <f t="shared" si="1"/>
        <v>1.2568864965614513E-3</v>
      </c>
      <c r="BG29" s="9">
        <f t="shared" si="2"/>
        <v>2.7105937833833921E-4</v>
      </c>
    </row>
    <row r="30" spans="1:59" ht="13.5" x14ac:dyDescent="0.2">
      <c r="A30" s="45" t="s">
        <v>46</v>
      </c>
      <c r="B30" s="46"/>
      <c r="C30" s="45">
        <v>1</v>
      </c>
      <c r="D30" s="46"/>
      <c r="E30" s="45">
        <v>0</v>
      </c>
      <c r="F30" s="46"/>
      <c r="G30" s="45">
        <v>1</v>
      </c>
      <c r="H30" s="46"/>
      <c r="I30" s="45">
        <v>5</v>
      </c>
      <c r="J30" s="46"/>
      <c r="K30" s="46"/>
      <c r="L30" s="45">
        <v>47</v>
      </c>
      <c r="M30" s="46"/>
      <c r="N30" s="46"/>
      <c r="O30" s="45"/>
      <c r="P30" s="46"/>
      <c r="Q30" s="45"/>
      <c r="R30" s="46"/>
      <c r="S30" s="55" t="s">
        <v>62</v>
      </c>
      <c r="T30" s="46"/>
      <c r="U30" s="46"/>
      <c r="V30" s="46"/>
      <c r="W30" s="46"/>
      <c r="X30" s="46"/>
      <c r="Y30" s="46"/>
      <c r="Z30" s="46"/>
      <c r="AA30" s="45" t="s">
        <v>48</v>
      </c>
      <c r="AB30" s="46"/>
      <c r="AC30" s="46"/>
      <c r="AD30" s="46"/>
      <c r="AE30" s="46"/>
      <c r="AF30" s="45" t="s">
        <v>49</v>
      </c>
      <c r="AG30" s="46"/>
      <c r="AH30" s="46"/>
      <c r="AI30" s="6">
        <v>10</v>
      </c>
      <c r="AJ30" s="47" t="s">
        <v>50</v>
      </c>
      <c r="AK30" s="46"/>
      <c r="AL30" s="46"/>
      <c r="AM30" s="46"/>
      <c r="AN30" s="46"/>
      <c r="AO30" s="46"/>
      <c r="AP30" s="7">
        <v>50198098</v>
      </c>
      <c r="AQ30" s="7">
        <v>13518474</v>
      </c>
      <c r="AR30" s="7">
        <v>36679624</v>
      </c>
      <c r="AS30" s="48">
        <v>0</v>
      </c>
      <c r="AT30" s="46"/>
      <c r="AU30" s="49">
        <v>13518474</v>
      </c>
      <c r="AV30" s="46"/>
      <c r="AW30" s="8">
        <v>0</v>
      </c>
      <c r="AX30" s="7">
        <v>13518474</v>
      </c>
      <c r="AY30" s="8">
        <v>0</v>
      </c>
      <c r="AZ30" s="7">
        <v>13518474</v>
      </c>
      <c r="BA30" s="8">
        <v>0</v>
      </c>
      <c r="BB30" s="7">
        <v>13518474</v>
      </c>
      <c r="BC30" s="8">
        <v>0</v>
      </c>
      <c r="BD30" s="8">
        <v>0</v>
      </c>
      <c r="BE30" s="9">
        <f t="shared" si="0"/>
        <v>0.26930251421079737</v>
      </c>
      <c r="BF30" s="9">
        <f t="shared" si="1"/>
        <v>0.26930251421079737</v>
      </c>
      <c r="BG30" s="9">
        <f t="shared" si="2"/>
        <v>0.26930251421079737</v>
      </c>
    </row>
    <row r="31" spans="1:59" ht="13.5" x14ac:dyDescent="0.2">
      <c r="A31" s="45" t="s">
        <v>46</v>
      </c>
      <c r="B31" s="46"/>
      <c r="C31" s="45">
        <v>1</v>
      </c>
      <c r="D31" s="46"/>
      <c r="E31" s="45">
        <v>0</v>
      </c>
      <c r="F31" s="46"/>
      <c r="G31" s="45">
        <v>1</v>
      </c>
      <c r="H31" s="46"/>
      <c r="I31" s="45">
        <v>5</v>
      </c>
      <c r="J31" s="46"/>
      <c r="K31" s="46"/>
      <c r="L31" s="45">
        <v>92</v>
      </c>
      <c r="M31" s="46"/>
      <c r="N31" s="46"/>
      <c r="O31" s="45"/>
      <c r="P31" s="46"/>
      <c r="Q31" s="45"/>
      <c r="R31" s="46"/>
      <c r="S31" s="55" t="s">
        <v>63</v>
      </c>
      <c r="T31" s="46"/>
      <c r="U31" s="46"/>
      <c r="V31" s="46"/>
      <c r="W31" s="46"/>
      <c r="X31" s="46"/>
      <c r="Y31" s="46"/>
      <c r="Z31" s="46"/>
      <c r="AA31" s="45" t="s">
        <v>48</v>
      </c>
      <c r="AB31" s="46"/>
      <c r="AC31" s="46"/>
      <c r="AD31" s="46"/>
      <c r="AE31" s="46"/>
      <c r="AF31" s="45" t="s">
        <v>49</v>
      </c>
      <c r="AG31" s="46"/>
      <c r="AH31" s="46"/>
      <c r="AI31" s="6">
        <v>10</v>
      </c>
      <c r="AJ31" s="47" t="s">
        <v>50</v>
      </c>
      <c r="AK31" s="46"/>
      <c r="AL31" s="46"/>
      <c r="AM31" s="46"/>
      <c r="AN31" s="46"/>
      <c r="AO31" s="46"/>
      <c r="AP31" s="7">
        <v>51837024</v>
      </c>
      <c r="AQ31" s="8">
        <v>0</v>
      </c>
      <c r="AR31" s="7">
        <v>51837024</v>
      </c>
      <c r="AS31" s="48">
        <v>0</v>
      </c>
      <c r="AT31" s="46"/>
      <c r="AU31" s="48">
        <v>0</v>
      </c>
      <c r="AV31" s="46"/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9">
        <f t="shared" si="0"/>
        <v>0</v>
      </c>
      <c r="BF31" s="9">
        <f t="shared" si="1"/>
        <v>0</v>
      </c>
      <c r="BG31" s="9">
        <f t="shared" si="2"/>
        <v>0</v>
      </c>
    </row>
    <row r="32" spans="1:59" ht="13.5" x14ac:dyDescent="0.2">
      <c r="A32" s="45" t="s">
        <v>46</v>
      </c>
      <c r="B32" s="46"/>
      <c r="C32" s="45">
        <v>1</v>
      </c>
      <c r="D32" s="46"/>
      <c r="E32" s="45">
        <v>0</v>
      </c>
      <c r="F32" s="46"/>
      <c r="G32" s="45">
        <v>1</v>
      </c>
      <c r="H32" s="46"/>
      <c r="I32" s="45">
        <v>9</v>
      </c>
      <c r="J32" s="46"/>
      <c r="K32" s="46"/>
      <c r="L32" s="45">
        <v>1</v>
      </c>
      <c r="M32" s="46"/>
      <c r="N32" s="46"/>
      <c r="O32" s="45"/>
      <c r="P32" s="46"/>
      <c r="Q32" s="45"/>
      <c r="R32" s="46"/>
      <c r="S32" s="55" t="s">
        <v>64</v>
      </c>
      <c r="T32" s="46"/>
      <c r="U32" s="46"/>
      <c r="V32" s="46"/>
      <c r="W32" s="46"/>
      <c r="X32" s="46"/>
      <c r="Y32" s="46"/>
      <c r="Z32" s="46"/>
      <c r="AA32" s="45" t="s">
        <v>48</v>
      </c>
      <c r="AB32" s="46"/>
      <c r="AC32" s="46"/>
      <c r="AD32" s="46"/>
      <c r="AE32" s="46"/>
      <c r="AF32" s="45" t="s">
        <v>49</v>
      </c>
      <c r="AG32" s="46"/>
      <c r="AH32" s="46"/>
      <c r="AI32" s="6">
        <v>10</v>
      </c>
      <c r="AJ32" s="47" t="s">
        <v>50</v>
      </c>
      <c r="AK32" s="46"/>
      <c r="AL32" s="46"/>
      <c r="AM32" s="46"/>
      <c r="AN32" s="46"/>
      <c r="AO32" s="46"/>
      <c r="AP32" s="7">
        <v>4980070</v>
      </c>
      <c r="AQ32" s="7">
        <v>1049575</v>
      </c>
      <c r="AR32" s="7">
        <v>3930495</v>
      </c>
      <c r="AS32" s="48">
        <v>0</v>
      </c>
      <c r="AT32" s="46"/>
      <c r="AU32" s="49">
        <v>1049575</v>
      </c>
      <c r="AV32" s="46"/>
      <c r="AW32" s="8">
        <v>0</v>
      </c>
      <c r="AX32" s="7">
        <v>1049575</v>
      </c>
      <c r="AY32" s="8">
        <v>0</v>
      </c>
      <c r="AZ32" s="7">
        <v>1049575</v>
      </c>
      <c r="BA32" s="8">
        <v>0</v>
      </c>
      <c r="BB32" s="7">
        <v>1049575</v>
      </c>
      <c r="BC32" s="8">
        <v>0</v>
      </c>
      <c r="BD32" s="8">
        <v>0</v>
      </c>
      <c r="BE32" s="9">
        <f t="shared" si="0"/>
        <v>0.21075506970785551</v>
      </c>
      <c r="BF32" s="9">
        <f t="shared" si="1"/>
        <v>0.21075506970785551</v>
      </c>
      <c r="BG32" s="9">
        <f t="shared" si="2"/>
        <v>0.21075506970785551</v>
      </c>
    </row>
    <row r="33" spans="1:59" ht="13.5" x14ac:dyDescent="0.2">
      <c r="A33" s="45" t="s">
        <v>46</v>
      </c>
      <c r="B33" s="46"/>
      <c r="C33" s="45">
        <v>1</v>
      </c>
      <c r="D33" s="46"/>
      <c r="E33" s="45">
        <v>0</v>
      </c>
      <c r="F33" s="46"/>
      <c r="G33" s="45">
        <v>1</v>
      </c>
      <c r="H33" s="46"/>
      <c r="I33" s="45">
        <v>9</v>
      </c>
      <c r="J33" s="46"/>
      <c r="K33" s="46"/>
      <c r="L33" s="45">
        <v>3</v>
      </c>
      <c r="M33" s="46"/>
      <c r="N33" s="46"/>
      <c r="O33" s="45"/>
      <c r="P33" s="46"/>
      <c r="Q33" s="45"/>
      <c r="R33" s="46"/>
      <c r="S33" s="55" t="s">
        <v>65</v>
      </c>
      <c r="T33" s="46"/>
      <c r="U33" s="46"/>
      <c r="V33" s="46"/>
      <c r="W33" s="46"/>
      <c r="X33" s="46"/>
      <c r="Y33" s="46"/>
      <c r="Z33" s="46"/>
      <c r="AA33" s="45" t="s">
        <v>48</v>
      </c>
      <c r="AB33" s="46"/>
      <c r="AC33" s="46"/>
      <c r="AD33" s="46"/>
      <c r="AE33" s="46"/>
      <c r="AF33" s="45" t="s">
        <v>49</v>
      </c>
      <c r="AG33" s="46"/>
      <c r="AH33" s="46"/>
      <c r="AI33" s="6">
        <v>10</v>
      </c>
      <c r="AJ33" s="47" t="s">
        <v>50</v>
      </c>
      <c r="AK33" s="46"/>
      <c r="AL33" s="46"/>
      <c r="AM33" s="46"/>
      <c r="AN33" s="46"/>
      <c r="AO33" s="46"/>
      <c r="AP33" s="7">
        <v>26489767</v>
      </c>
      <c r="AQ33" s="7">
        <v>9507429</v>
      </c>
      <c r="AR33" s="7">
        <v>16982338</v>
      </c>
      <c r="AS33" s="48">
        <v>0</v>
      </c>
      <c r="AT33" s="46"/>
      <c r="AU33" s="49">
        <v>6341244</v>
      </c>
      <c r="AV33" s="46"/>
      <c r="AW33" s="7">
        <v>3166185</v>
      </c>
      <c r="AX33" s="7">
        <v>4285281</v>
      </c>
      <c r="AY33" s="7">
        <v>2055963</v>
      </c>
      <c r="AZ33" s="7">
        <v>4285281</v>
      </c>
      <c r="BA33" s="8">
        <v>0</v>
      </c>
      <c r="BB33" s="7">
        <v>4285281</v>
      </c>
      <c r="BC33" s="8">
        <v>0</v>
      </c>
      <c r="BD33" s="8">
        <v>0</v>
      </c>
      <c r="BE33" s="9">
        <f t="shared" si="0"/>
        <v>0.35890949890197221</v>
      </c>
      <c r="BF33" s="9">
        <f t="shared" si="1"/>
        <v>0.23938466502933001</v>
      </c>
      <c r="BG33" s="9">
        <f t="shared" si="2"/>
        <v>0.16177118507686383</v>
      </c>
    </row>
    <row r="34" spans="1:59" ht="13.5" x14ac:dyDescent="0.2">
      <c r="A34" s="45" t="s">
        <v>46</v>
      </c>
      <c r="B34" s="46"/>
      <c r="C34" s="45">
        <v>1</v>
      </c>
      <c r="D34" s="46"/>
      <c r="E34" s="45">
        <v>0</v>
      </c>
      <c r="F34" s="46"/>
      <c r="G34" s="45">
        <v>2</v>
      </c>
      <c r="H34" s="46"/>
      <c r="I34" s="45">
        <v>12</v>
      </c>
      <c r="J34" s="46"/>
      <c r="K34" s="46"/>
      <c r="L34" s="45"/>
      <c r="M34" s="46"/>
      <c r="N34" s="46"/>
      <c r="O34" s="45"/>
      <c r="P34" s="46"/>
      <c r="Q34" s="45"/>
      <c r="R34" s="46"/>
      <c r="S34" s="55" t="s">
        <v>66</v>
      </c>
      <c r="T34" s="46"/>
      <c r="U34" s="46"/>
      <c r="V34" s="46"/>
      <c r="W34" s="46"/>
      <c r="X34" s="46"/>
      <c r="Y34" s="46"/>
      <c r="Z34" s="46"/>
      <c r="AA34" s="45" t="s">
        <v>48</v>
      </c>
      <c r="AB34" s="46"/>
      <c r="AC34" s="46"/>
      <c r="AD34" s="46"/>
      <c r="AE34" s="46"/>
      <c r="AF34" s="45" t="s">
        <v>49</v>
      </c>
      <c r="AG34" s="46"/>
      <c r="AH34" s="46"/>
      <c r="AI34" s="6">
        <v>10</v>
      </c>
      <c r="AJ34" s="47" t="s">
        <v>50</v>
      </c>
      <c r="AK34" s="46"/>
      <c r="AL34" s="46"/>
      <c r="AM34" s="46"/>
      <c r="AN34" s="46"/>
      <c r="AO34" s="46"/>
      <c r="AP34" s="7">
        <v>24983490</v>
      </c>
      <c r="AQ34" s="7">
        <v>24983490</v>
      </c>
      <c r="AR34" s="8">
        <v>0</v>
      </c>
      <c r="AS34" s="48">
        <v>0</v>
      </c>
      <c r="AT34" s="46"/>
      <c r="AU34" s="49">
        <v>24983490</v>
      </c>
      <c r="AV34" s="46"/>
      <c r="AW34" s="8">
        <v>0</v>
      </c>
      <c r="AX34" s="7">
        <v>6266190</v>
      </c>
      <c r="AY34" s="7">
        <v>18717300</v>
      </c>
      <c r="AZ34" s="7">
        <v>6266190</v>
      </c>
      <c r="BA34" s="8">
        <v>0</v>
      </c>
      <c r="BB34" s="7">
        <v>6266190</v>
      </c>
      <c r="BC34" s="8">
        <v>0</v>
      </c>
      <c r="BD34" s="8">
        <v>0</v>
      </c>
      <c r="BE34" s="9">
        <f t="shared" si="0"/>
        <v>1</v>
      </c>
      <c r="BF34" s="9">
        <f t="shared" si="1"/>
        <v>1</v>
      </c>
      <c r="BG34" s="9">
        <f t="shared" si="2"/>
        <v>0.25081323706175557</v>
      </c>
    </row>
    <row r="35" spans="1:59" ht="13.5" x14ac:dyDescent="0.2">
      <c r="A35" s="45" t="s">
        <v>46</v>
      </c>
      <c r="B35" s="46"/>
      <c r="C35" s="45">
        <v>1</v>
      </c>
      <c r="D35" s="46"/>
      <c r="E35" s="45">
        <v>0</v>
      </c>
      <c r="F35" s="46"/>
      <c r="G35" s="45">
        <v>2</v>
      </c>
      <c r="H35" s="46"/>
      <c r="I35" s="45">
        <v>12</v>
      </c>
      <c r="J35" s="46"/>
      <c r="K35" s="46"/>
      <c r="L35" s="45"/>
      <c r="M35" s="46"/>
      <c r="N35" s="46"/>
      <c r="O35" s="45"/>
      <c r="P35" s="46"/>
      <c r="Q35" s="45"/>
      <c r="R35" s="46"/>
      <c r="S35" s="55" t="s">
        <v>66</v>
      </c>
      <c r="T35" s="46"/>
      <c r="U35" s="46"/>
      <c r="V35" s="46"/>
      <c r="W35" s="46"/>
      <c r="X35" s="46"/>
      <c r="Y35" s="46"/>
      <c r="Z35" s="46"/>
      <c r="AA35" s="45" t="s">
        <v>67</v>
      </c>
      <c r="AB35" s="46"/>
      <c r="AC35" s="46"/>
      <c r="AD35" s="46"/>
      <c r="AE35" s="46"/>
      <c r="AF35" s="45" t="s">
        <v>49</v>
      </c>
      <c r="AG35" s="46"/>
      <c r="AH35" s="46"/>
      <c r="AI35" s="6">
        <v>20</v>
      </c>
      <c r="AJ35" s="47" t="s">
        <v>68</v>
      </c>
      <c r="AK35" s="46"/>
      <c r="AL35" s="46"/>
      <c r="AM35" s="46"/>
      <c r="AN35" s="46"/>
      <c r="AO35" s="46"/>
      <c r="AP35" s="7">
        <v>41044635</v>
      </c>
      <c r="AQ35" s="7">
        <v>38444406</v>
      </c>
      <c r="AR35" s="7">
        <v>2600229</v>
      </c>
      <c r="AS35" s="48">
        <v>0</v>
      </c>
      <c r="AT35" s="46"/>
      <c r="AU35" s="49">
        <v>36202200</v>
      </c>
      <c r="AV35" s="46"/>
      <c r="AW35" s="7">
        <v>2242206</v>
      </c>
      <c r="AX35" s="7">
        <v>1171863</v>
      </c>
      <c r="AY35" s="7">
        <v>35030337</v>
      </c>
      <c r="AZ35" s="7">
        <v>1171863</v>
      </c>
      <c r="BA35" s="8">
        <v>0</v>
      </c>
      <c r="BB35" s="7">
        <v>1171863</v>
      </c>
      <c r="BC35" s="8">
        <v>0</v>
      </c>
      <c r="BD35" s="8">
        <v>0</v>
      </c>
      <c r="BE35" s="9">
        <f t="shared" si="0"/>
        <v>0.93664874836869672</v>
      </c>
      <c r="BF35" s="9">
        <f t="shared" si="1"/>
        <v>0.88202026890968821</v>
      </c>
      <c r="BG35" s="9">
        <f t="shared" si="2"/>
        <v>2.8550942163330238E-2</v>
      </c>
    </row>
    <row r="36" spans="1:59" ht="13.5" x14ac:dyDescent="0.2">
      <c r="A36" s="45" t="s">
        <v>46</v>
      </c>
      <c r="B36" s="46"/>
      <c r="C36" s="45">
        <v>1</v>
      </c>
      <c r="D36" s="46"/>
      <c r="E36" s="45">
        <v>0</v>
      </c>
      <c r="F36" s="46"/>
      <c r="G36" s="45">
        <v>2</v>
      </c>
      <c r="H36" s="46"/>
      <c r="I36" s="45">
        <v>14</v>
      </c>
      <c r="J36" s="46"/>
      <c r="K36" s="46"/>
      <c r="L36" s="45"/>
      <c r="M36" s="46"/>
      <c r="N36" s="46"/>
      <c r="O36" s="45"/>
      <c r="P36" s="46"/>
      <c r="Q36" s="45"/>
      <c r="R36" s="46"/>
      <c r="S36" s="55" t="s">
        <v>69</v>
      </c>
      <c r="T36" s="46"/>
      <c r="U36" s="46"/>
      <c r="V36" s="46"/>
      <c r="W36" s="46"/>
      <c r="X36" s="46"/>
      <c r="Y36" s="46"/>
      <c r="Z36" s="46"/>
      <c r="AA36" s="45" t="s">
        <v>48</v>
      </c>
      <c r="AB36" s="46"/>
      <c r="AC36" s="46"/>
      <c r="AD36" s="46"/>
      <c r="AE36" s="46"/>
      <c r="AF36" s="45" t="s">
        <v>49</v>
      </c>
      <c r="AG36" s="46"/>
      <c r="AH36" s="46"/>
      <c r="AI36" s="6">
        <v>10</v>
      </c>
      <c r="AJ36" s="47" t="s">
        <v>50</v>
      </c>
      <c r="AK36" s="46"/>
      <c r="AL36" s="46"/>
      <c r="AM36" s="46"/>
      <c r="AN36" s="46"/>
      <c r="AO36" s="46"/>
      <c r="AP36" s="7">
        <v>263492</v>
      </c>
      <c r="AQ36" s="8">
        <v>0</v>
      </c>
      <c r="AR36" s="7">
        <v>263492</v>
      </c>
      <c r="AS36" s="48">
        <v>0</v>
      </c>
      <c r="AT36" s="46"/>
      <c r="AU36" s="48">
        <v>0</v>
      </c>
      <c r="AV36" s="46"/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9">
        <f t="shared" si="0"/>
        <v>0</v>
      </c>
      <c r="BF36" s="9">
        <f t="shared" si="1"/>
        <v>0</v>
      </c>
      <c r="BG36" s="9">
        <f t="shared" si="2"/>
        <v>0</v>
      </c>
    </row>
    <row r="37" spans="1:59" ht="13.5" x14ac:dyDescent="0.2">
      <c r="A37" s="45" t="s">
        <v>46</v>
      </c>
      <c r="B37" s="46"/>
      <c r="C37" s="45">
        <v>1</v>
      </c>
      <c r="D37" s="46"/>
      <c r="E37" s="45">
        <v>0</v>
      </c>
      <c r="F37" s="46"/>
      <c r="G37" s="45">
        <v>2</v>
      </c>
      <c r="H37" s="46"/>
      <c r="I37" s="45">
        <v>14</v>
      </c>
      <c r="J37" s="46"/>
      <c r="K37" s="46"/>
      <c r="L37" s="45"/>
      <c r="M37" s="46"/>
      <c r="N37" s="46"/>
      <c r="O37" s="45"/>
      <c r="P37" s="46"/>
      <c r="Q37" s="45"/>
      <c r="R37" s="46"/>
      <c r="S37" s="55" t="s">
        <v>69</v>
      </c>
      <c r="T37" s="46"/>
      <c r="U37" s="46"/>
      <c r="V37" s="46"/>
      <c r="W37" s="46"/>
      <c r="X37" s="46"/>
      <c r="Y37" s="46"/>
      <c r="Z37" s="46"/>
      <c r="AA37" s="45" t="s">
        <v>67</v>
      </c>
      <c r="AB37" s="46"/>
      <c r="AC37" s="46"/>
      <c r="AD37" s="46"/>
      <c r="AE37" s="46"/>
      <c r="AF37" s="45" t="s">
        <v>49</v>
      </c>
      <c r="AG37" s="46"/>
      <c r="AH37" s="46"/>
      <c r="AI37" s="6">
        <v>20</v>
      </c>
      <c r="AJ37" s="47" t="s">
        <v>68</v>
      </c>
      <c r="AK37" s="46"/>
      <c r="AL37" s="46"/>
      <c r="AM37" s="46"/>
      <c r="AN37" s="46"/>
      <c r="AO37" s="46"/>
      <c r="AP37" s="7">
        <v>6392586</v>
      </c>
      <c r="AQ37" s="7">
        <v>6367016</v>
      </c>
      <c r="AR37" s="7">
        <v>25570</v>
      </c>
      <c r="AS37" s="48">
        <v>0</v>
      </c>
      <c r="AT37" s="46"/>
      <c r="AU37" s="49">
        <v>6367016</v>
      </c>
      <c r="AV37" s="46"/>
      <c r="AW37" s="8">
        <v>0</v>
      </c>
      <c r="AX37" s="7">
        <v>1970000</v>
      </c>
      <c r="AY37" s="7">
        <v>4397016</v>
      </c>
      <c r="AZ37" s="7">
        <v>1970000</v>
      </c>
      <c r="BA37" s="8">
        <v>0</v>
      </c>
      <c r="BB37" s="7">
        <v>1970000</v>
      </c>
      <c r="BC37" s="8">
        <v>0</v>
      </c>
      <c r="BD37" s="8">
        <v>0</v>
      </c>
      <c r="BE37" s="9">
        <f t="shared" si="0"/>
        <v>0.99600005381233825</v>
      </c>
      <c r="BF37" s="9">
        <f t="shared" si="1"/>
        <v>0.99600005381233825</v>
      </c>
      <c r="BG37" s="9">
        <f t="shared" si="2"/>
        <v>0.30816949509947933</v>
      </c>
    </row>
    <row r="38" spans="1:59" ht="13.5" x14ac:dyDescent="0.2">
      <c r="A38" s="45" t="s">
        <v>46</v>
      </c>
      <c r="B38" s="46"/>
      <c r="C38" s="45">
        <v>1</v>
      </c>
      <c r="D38" s="46"/>
      <c r="E38" s="45">
        <v>0</v>
      </c>
      <c r="F38" s="46"/>
      <c r="G38" s="45">
        <v>5</v>
      </c>
      <c r="H38" s="46"/>
      <c r="I38" s="45">
        <v>1</v>
      </c>
      <c r="J38" s="46"/>
      <c r="K38" s="46"/>
      <c r="L38" s="45">
        <v>1</v>
      </c>
      <c r="M38" s="46"/>
      <c r="N38" s="46"/>
      <c r="O38" s="45"/>
      <c r="P38" s="46"/>
      <c r="Q38" s="45"/>
      <c r="R38" s="46"/>
      <c r="S38" s="55" t="s">
        <v>70</v>
      </c>
      <c r="T38" s="46"/>
      <c r="U38" s="46"/>
      <c r="V38" s="46"/>
      <c r="W38" s="46"/>
      <c r="X38" s="46"/>
      <c r="Y38" s="46"/>
      <c r="Z38" s="46"/>
      <c r="AA38" s="45" t="s">
        <v>48</v>
      </c>
      <c r="AB38" s="46"/>
      <c r="AC38" s="46"/>
      <c r="AD38" s="46"/>
      <c r="AE38" s="46"/>
      <c r="AF38" s="45" t="s">
        <v>49</v>
      </c>
      <c r="AG38" s="46"/>
      <c r="AH38" s="46"/>
      <c r="AI38" s="6">
        <v>10</v>
      </c>
      <c r="AJ38" s="47" t="s">
        <v>50</v>
      </c>
      <c r="AK38" s="46"/>
      <c r="AL38" s="46"/>
      <c r="AM38" s="46"/>
      <c r="AN38" s="46"/>
      <c r="AO38" s="46"/>
      <c r="AP38" s="7">
        <v>116240417</v>
      </c>
      <c r="AQ38" s="7">
        <v>23662100</v>
      </c>
      <c r="AR38" s="7">
        <v>92578317</v>
      </c>
      <c r="AS38" s="48">
        <v>0</v>
      </c>
      <c r="AT38" s="46"/>
      <c r="AU38" s="49">
        <v>23662100</v>
      </c>
      <c r="AV38" s="46"/>
      <c r="AW38" s="8">
        <v>0</v>
      </c>
      <c r="AX38" s="7">
        <v>23662100</v>
      </c>
      <c r="AY38" s="8">
        <v>0</v>
      </c>
      <c r="AZ38" s="7">
        <v>15164400</v>
      </c>
      <c r="BA38" s="7">
        <v>8497700</v>
      </c>
      <c r="BB38" s="7">
        <v>15164400</v>
      </c>
      <c r="BC38" s="8">
        <v>0</v>
      </c>
      <c r="BD38" s="8">
        <v>0</v>
      </c>
      <c r="BE38" s="9">
        <f t="shared" si="0"/>
        <v>0.20356172672711592</v>
      </c>
      <c r="BF38" s="9">
        <f t="shared" si="1"/>
        <v>0.20356172672711592</v>
      </c>
      <c r="BG38" s="9">
        <f t="shared" si="2"/>
        <v>0.13045720577550921</v>
      </c>
    </row>
    <row r="39" spans="1:59" ht="13.5" x14ac:dyDescent="0.2">
      <c r="A39" s="45" t="s">
        <v>46</v>
      </c>
      <c r="B39" s="46"/>
      <c r="C39" s="45">
        <v>1</v>
      </c>
      <c r="D39" s="46"/>
      <c r="E39" s="45">
        <v>0</v>
      </c>
      <c r="F39" s="46"/>
      <c r="G39" s="45">
        <v>5</v>
      </c>
      <c r="H39" s="46"/>
      <c r="I39" s="45">
        <v>1</v>
      </c>
      <c r="J39" s="46"/>
      <c r="K39" s="46"/>
      <c r="L39" s="45">
        <v>3</v>
      </c>
      <c r="M39" s="46"/>
      <c r="N39" s="46"/>
      <c r="O39" s="45"/>
      <c r="P39" s="46"/>
      <c r="Q39" s="45"/>
      <c r="R39" s="46"/>
      <c r="S39" s="55" t="s">
        <v>71</v>
      </c>
      <c r="T39" s="46"/>
      <c r="U39" s="46"/>
      <c r="V39" s="46"/>
      <c r="W39" s="46"/>
      <c r="X39" s="46"/>
      <c r="Y39" s="46"/>
      <c r="Z39" s="46"/>
      <c r="AA39" s="45" t="s">
        <v>48</v>
      </c>
      <c r="AB39" s="46"/>
      <c r="AC39" s="46"/>
      <c r="AD39" s="46"/>
      <c r="AE39" s="46"/>
      <c r="AF39" s="45" t="s">
        <v>49</v>
      </c>
      <c r="AG39" s="46"/>
      <c r="AH39" s="46"/>
      <c r="AI39" s="6">
        <v>10</v>
      </c>
      <c r="AJ39" s="47" t="s">
        <v>50</v>
      </c>
      <c r="AK39" s="46"/>
      <c r="AL39" s="46"/>
      <c r="AM39" s="46"/>
      <c r="AN39" s="46"/>
      <c r="AO39" s="46"/>
      <c r="AP39" s="7">
        <v>156064913</v>
      </c>
      <c r="AQ39" s="7">
        <v>39160486</v>
      </c>
      <c r="AR39" s="7">
        <v>116904427</v>
      </c>
      <c r="AS39" s="48">
        <v>0</v>
      </c>
      <c r="AT39" s="46"/>
      <c r="AU39" s="49">
        <v>39160486</v>
      </c>
      <c r="AV39" s="46"/>
      <c r="AW39" s="8">
        <v>0</v>
      </c>
      <c r="AX39" s="7">
        <v>39160486</v>
      </c>
      <c r="AY39" s="8">
        <v>0</v>
      </c>
      <c r="AZ39" s="7">
        <v>26017907</v>
      </c>
      <c r="BA39" s="7">
        <v>13142579</v>
      </c>
      <c r="BB39" s="7">
        <v>26017907</v>
      </c>
      <c r="BC39" s="8">
        <v>0</v>
      </c>
      <c r="BD39" s="8">
        <v>0</v>
      </c>
      <c r="BE39" s="9">
        <f t="shared" si="0"/>
        <v>0.25092434453860873</v>
      </c>
      <c r="BF39" s="9">
        <f t="shared" si="1"/>
        <v>0.25092434453860873</v>
      </c>
      <c r="BG39" s="9">
        <f t="shared" si="2"/>
        <v>0.16671208473361337</v>
      </c>
    </row>
    <row r="40" spans="1:59" ht="13.5" x14ac:dyDescent="0.2">
      <c r="A40" s="45" t="s">
        <v>46</v>
      </c>
      <c r="B40" s="46"/>
      <c r="C40" s="45">
        <v>1</v>
      </c>
      <c r="D40" s="46"/>
      <c r="E40" s="45">
        <v>0</v>
      </c>
      <c r="F40" s="46"/>
      <c r="G40" s="45">
        <v>5</v>
      </c>
      <c r="H40" s="46"/>
      <c r="I40" s="45">
        <v>1</v>
      </c>
      <c r="J40" s="46"/>
      <c r="K40" s="46"/>
      <c r="L40" s="45">
        <v>4</v>
      </c>
      <c r="M40" s="46"/>
      <c r="N40" s="46"/>
      <c r="O40" s="45"/>
      <c r="P40" s="46"/>
      <c r="Q40" s="45"/>
      <c r="R40" s="46"/>
      <c r="S40" s="55" t="s">
        <v>72</v>
      </c>
      <c r="T40" s="46"/>
      <c r="U40" s="46"/>
      <c r="V40" s="46"/>
      <c r="W40" s="46"/>
      <c r="X40" s="46"/>
      <c r="Y40" s="46"/>
      <c r="Z40" s="46"/>
      <c r="AA40" s="45" t="s">
        <v>48</v>
      </c>
      <c r="AB40" s="46"/>
      <c r="AC40" s="46"/>
      <c r="AD40" s="46"/>
      <c r="AE40" s="46"/>
      <c r="AF40" s="45" t="s">
        <v>49</v>
      </c>
      <c r="AG40" s="46"/>
      <c r="AH40" s="46"/>
      <c r="AI40" s="6">
        <v>10</v>
      </c>
      <c r="AJ40" s="47" t="s">
        <v>50</v>
      </c>
      <c r="AK40" s="46"/>
      <c r="AL40" s="46"/>
      <c r="AM40" s="46"/>
      <c r="AN40" s="46"/>
      <c r="AO40" s="46"/>
      <c r="AP40" s="7">
        <v>215944134</v>
      </c>
      <c r="AQ40" s="7">
        <v>55344132</v>
      </c>
      <c r="AR40" s="7">
        <v>160600002</v>
      </c>
      <c r="AS40" s="48">
        <v>0</v>
      </c>
      <c r="AT40" s="46"/>
      <c r="AU40" s="49">
        <v>55344132</v>
      </c>
      <c r="AV40" s="46"/>
      <c r="AW40" s="8">
        <v>0</v>
      </c>
      <c r="AX40" s="7">
        <v>55344132</v>
      </c>
      <c r="AY40" s="8">
        <v>0</v>
      </c>
      <c r="AZ40" s="7">
        <v>37092567</v>
      </c>
      <c r="BA40" s="7">
        <v>18251565</v>
      </c>
      <c r="BB40" s="7">
        <v>37092567</v>
      </c>
      <c r="BC40" s="8">
        <v>0</v>
      </c>
      <c r="BD40" s="8">
        <v>0</v>
      </c>
      <c r="BE40" s="9">
        <f t="shared" si="0"/>
        <v>0.25628911966647816</v>
      </c>
      <c r="BF40" s="9">
        <f t="shared" si="1"/>
        <v>0.25628911966647816</v>
      </c>
      <c r="BG40" s="9">
        <f t="shared" si="2"/>
        <v>0.17176927343624904</v>
      </c>
    </row>
    <row r="41" spans="1:59" ht="13.5" x14ac:dyDescent="0.2">
      <c r="A41" s="45" t="s">
        <v>46</v>
      </c>
      <c r="B41" s="46"/>
      <c r="C41" s="45">
        <v>1</v>
      </c>
      <c r="D41" s="46"/>
      <c r="E41" s="45">
        <v>0</v>
      </c>
      <c r="F41" s="46"/>
      <c r="G41" s="45">
        <v>5</v>
      </c>
      <c r="H41" s="46"/>
      <c r="I41" s="45">
        <v>1</v>
      </c>
      <c r="J41" s="46"/>
      <c r="K41" s="46"/>
      <c r="L41" s="45">
        <v>5</v>
      </c>
      <c r="M41" s="46"/>
      <c r="N41" s="46"/>
      <c r="O41" s="45"/>
      <c r="P41" s="46"/>
      <c r="Q41" s="45"/>
      <c r="R41" s="46"/>
      <c r="S41" s="55" t="s">
        <v>73</v>
      </c>
      <c r="T41" s="46"/>
      <c r="U41" s="46"/>
      <c r="V41" s="46"/>
      <c r="W41" s="46"/>
      <c r="X41" s="46"/>
      <c r="Y41" s="46"/>
      <c r="Z41" s="46"/>
      <c r="AA41" s="45" t="s">
        <v>48</v>
      </c>
      <c r="AB41" s="46"/>
      <c r="AC41" s="46"/>
      <c r="AD41" s="46"/>
      <c r="AE41" s="46"/>
      <c r="AF41" s="45" t="s">
        <v>49</v>
      </c>
      <c r="AG41" s="46"/>
      <c r="AH41" s="46"/>
      <c r="AI41" s="6">
        <v>10</v>
      </c>
      <c r="AJ41" s="47" t="s">
        <v>50</v>
      </c>
      <c r="AK41" s="46"/>
      <c r="AL41" s="46"/>
      <c r="AM41" s="46"/>
      <c r="AN41" s="46"/>
      <c r="AO41" s="46"/>
      <c r="AP41" s="7">
        <v>17734446</v>
      </c>
      <c r="AQ41" s="7">
        <v>4408200</v>
      </c>
      <c r="AR41" s="7">
        <v>13326246</v>
      </c>
      <c r="AS41" s="48">
        <v>0</v>
      </c>
      <c r="AT41" s="46"/>
      <c r="AU41" s="49">
        <v>4408200</v>
      </c>
      <c r="AV41" s="46"/>
      <c r="AW41" s="8">
        <v>0</v>
      </c>
      <c r="AX41" s="7">
        <v>4408200</v>
      </c>
      <c r="AY41" s="8">
        <v>0</v>
      </c>
      <c r="AZ41" s="7">
        <v>2796800</v>
      </c>
      <c r="BA41" s="7">
        <v>1611400</v>
      </c>
      <c r="BB41" s="7">
        <v>2796800</v>
      </c>
      <c r="BC41" s="8">
        <v>0</v>
      </c>
      <c r="BD41" s="8">
        <v>0</v>
      </c>
      <c r="BE41" s="9">
        <f t="shared" si="0"/>
        <v>0.24856711058242248</v>
      </c>
      <c r="BF41" s="9">
        <f t="shared" si="1"/>
        <v>0.24856711058242248</v>
      </c>
      <c r="BG41" s="9">
        <f t="shared" si="2"/>
        <v>0.1577043906530827</v>
      </c>
    </row>
    <row r="42" spans="1:59" ht="13.5" x14ac:dyDescent="0.2">
      <c r="A42" s="45" t="s">
        <v>46</v>
      </c>
      <c r="B42" s="46"/>
      <c r="C42" s="45">
        <v>1</v>
      </c>
      <c r="D42" s="46"/>
      <c r="E42" s="45">
        <v>0</v>
      </c>
      <c r="F42" s="46"/>
      <c r="G42" s="45">
        <v>5</v>
      </c>
      <c r="H42" s="46"/>
      <c r="I42" s="45">
        <v>2</v>
      </c>
      <c r="J42" s="46"/>
      <c r="K42" s="46"/>
      <c r="L42" s="45">
        <v>2</v>
      </c>
      <c r="M42" s="46"/>
      <c r="N42" s="46"/>
      <c r="O42" s="45"/>
      <c r="P42" s="46"/>
      <c r="Q42" s="45"/>
      <c r="R42" s="46"/>
      <c r="S42" s="55" t="s">
        <v>74</v>
      </c>
      <c r="T42" s="46"/>
      <c r="U42" s="46"/>
      <c r="V42" s="46"/>
      <c r="W42" s="46"/>
      <c r="X42" s="46"/>
      <c r="Y42" s="46"/>
      <c r="Z42" s="46"/>
      <c r="AA42" s="45" t="s">
        <v>48</v>
      </c>
      <c r="AB42" s="46"/>
      <c r="AC42" s="46"/>
      <c r="AD42" s="46"/>
      <c r="AE42" s="46"/>
      <c r="AF42" s="45" t="s">
        <v>49</v>
      </c>
      <c r="AG42" s="46"/>
      <c r="AH42" s="46"/>
      <c r="AI42" s="6">
        <v>10</v>
      </c>
      <c r="AJ42" s="47" t="s">
        <v>50</v>
      </c>
      <c r="AK42" s="46"/>
      <c r="AL42" s="46"/>
      <c r="AM42" s="46"/>
      <c r="AN42" s="46"/>
      <c r="AO42" s="46"/>
      <c r="AP42" s="7">
        <v>258258180</v>
      </c>
      <c r="AQ42" s="7">
        <v>54288863</v>
      </c>
      <c r="AR42" s="7">
        <v>203969317</v>
      </c>
      <c r="AS42" s="48">
        <v>0</v>
      </c>
      <c r="AT42" s="46"/>
      <c r="AU42" s="49">
        <v>54288863</v>
      </c>
      <c r="AV42" s="46"/>
      <c r="AW42" s="8">
        <v>0</v>
      </c>
      <c r="AX42" s="7">
        <v>54288863</v>
      </c>
      <c r="AY42" s="8">
        <v>0</v>
      </c>
      <c r="AZ42" s="7">
        <v>34662155</v>
      </c>
      <c r="BA42" s="7">
        <v>19626708</v>
      </c>
      <c r="BB42" s="7">
        <v>34662155</v>
      </c>
      <c r="BC42" s="8">
        <v>0</v>
      </c>
      <c r="BD42" s="8">
        <v>0</v>
      </c>
      <c r="BE42" s="9">
        <f t="shared" si="0"/>
        <v>0.21021159136179152</v>
      </c>
      <c r="BF42" s="9">
        <f t="shared" si="1"/>
        <v>0.21021159136179152</v>
      </c>
      <c r="BG42" s="9">
        <f t="shared" si="2"/>
        <v>0.13421512921681705</v>
      </c>
    </row>
    <row r="43" spans="1:59" ht="13.5" x14ac:dyDescent="0.2">
      <c r="A43" s="45" t="s">
        <v>46</v>
      </c>
      <c r="B43" s="46"/>
      <c r="C43" s="45">
        <v>1</v>
      </c>
      <c r="D43" s="46"/>
      <c r="E43" s="45">
        <v>0</v>
      </c>
      <c r="F43" s="46"/>
      <c r="G43" s="45">
        <v>5</v>
      </c>
      <c r="H43" s="46"/>
      <c r="I43" s="45">
        <v>2</v>
      </c>
      <c r="J43" s="46"/>
      <c r="K43" s="46"/>
      <c r="L43" s="45">
        <v>3</v>
      </c>
      <c r="M43" s="46"/>
      <c r="N43" s="46"/>
      <c r="O43" s="45"/>
      <c r="P43" s="46"/>
      <c r="Q43" s="45"/>
      <c r="R43" s="46"/>
      <c r="S43" s="55" t="s">
        <v>75</v>
      </c>
      <c r="T43" s="46"/>
      <c r="U43" s="46"/>
      <c r="V43" s="46"/>
      <c r="W43" s="46"/>
      <c r="X43" s="46"/>
      <c r="Y43" s="46"/>
      <c r="Z43" s="46"/>
      <c r="AA43" s="45" t="s">
        <v>48</v>
      </c>
      <c r="AB43" s="46"/>
      <c r="AC43" s="46"/>
      <c r="AD43" s="46"/>
      <c r="AE43" s="46"/>
      <c r="AF43" s="45" t="s">
        <v>49</v>
      </c>
      <c r="AG43" s="46"/>
      <c r="AH43" s="46"/>
      <c r="AI43" s="6">
        <v>10</v>
      </c>
      <c r="AJ43" s="47" t="s">
        <v>50</v>
      </c>
      <c r="AK43" s="46"/>
      <c r="AL43" s="46"/>
      <c r="AM43" s="46"/>
      <c r="AN43" s="46"/>
      <c r="AO43" s="46"/>
      <c r="AP43" s="7">
        <v>132502605</v>
      </c>
      <c r="AQ43" s="7">
        <v>33325858</v>
      </c>
      <c r="AR43" s="7">
        <v>99176747</v>
      </c>
      <c r="AS43" s="48">
        <v>0</v>
      </c>
      <c r="AT43" s="46"/>
      <c r="AU43" s="49">
        <v>33325858</v>
      </c>
      <c r="AV43" s="46"/>
      <c r="AW43" s="8">
        <v>0</v>
      </c>
      <c r="AX43" s="7">
        <v>33325858</v>
      </c>
      <c r="AY43" s="8">
        <v>0</v>
      </c>
      <c r="AZ43" s="7">
        <v>22555357</v>
      </c>
      <c r="BA43" s="7">
        <v>10770501</v>
      </c>
      <c r="BB43" s="7">
        <v>22555357</v>
      </c>
      <c r="BC43" s="8">
        <v>0</v>
      </c>
      <c r="BD43" s="8">
        <v>0</v>
      </c>
      <c r="BE43" s="9">
        <f t="shared" si="0"/>
        <v>0.25151096463348777</v>
      </c>
      <c r="BF43" s="9">
        <f t="shared" si="1"/>
        <v>0.25151096463348777</v>
      </c>
      <c r="BG43" s="9">
        <f t="shared" si="2"/>
        <v>0.17022576273123083</v>
      </c>
    </row>
    <row r="44" spans="1:59" ht="13.5" x14ac:dyDescent="0.2">
      <c r="A44" s="45" t="s">
        <v>46</v>
      </c>
      <c r="B44" s="46"/>
      <c r="C44" s="45">
        <v>1</v>
      </c>
      <c r="D44" s="46"/>
      <c r="E44" s="45">
        <v>0</v>
      </c>
      <c r="F44" s="46"/>
      <c r="G44" s="45">
        <v>5</v>
      </c>
      <c r="H44" s="46"/>
      <c r="I44" s="45">
        <v>6</v>
      </c>
      <c r="J44" s="46"/>
      <c r="K44" s="46"/>
      <c r="L44" s="45"/>
      <c r="M44" s="46"/>
      <c r="N44" s="46"/>
      <c r="O44" s="45"/>
      <c r="P44" s="46"/>
      <c r="Q44" s="45"/>
      <c r="R44" s="46"/>
      <c r="S44" s="55" t="s">
        <v>76</v>
      </c>
      <c r="T44" s="46"/>
      <c r="U44" s="46"/>
      <c r="V44" s="46"/>
      <c r="W44" s="46"/>
      <c r="X44" s="46"/>
      <c r="Y44" s="46"/>
      <c r="Z44" s="46"/>
      <c r="AA44" s="45" t="s">
        <v>48</v>
      </c>
      <c r="AB44" s="46"/>
      <c r="AC44" s="46"/>
      <c r="AD44" s="46"/>
      <c r="AE44" s="46"/>
      <c r="AF44" s="45" t="s">
        <v>49</v>
      </c>
      <c r="AG44" s="46"/>
      <c r="AH44" s="46"/>
      <c r="AI44" s="6">
        <v>10</v>
      </c>
      <c r="AJ44" s="47" t="s">
        <v>50</v>
      </c>
      <c r="AK44" s="46"/>
      <c r="AL44" s="46"/>
      <c r="AM44" s="46"/>
      <c r="AN44" s="46"/>
      <c r="AO44" s="46"/>
      <c r="AP44" s="7">
        <v>80772772</v>
      </c>
      <c r="AQ44" s="7">
        <v>17750700</v>
      </c>
      <c r="AR44" s="7">
        <v>63022072</v>
      </c>
      <c r="AS44" s="48">
        <v>0</v>
      </c>
      <c r="AT44" s="46"/>
      <c r="AU44" s="49">
        <v>17750700</v>
      </c>
      <c r="AV44" s="46"/>
      <c r="AW44" s="8">
        <v>0</v>
      </c>
      <c r="AX44" s="7">
        <v>17750700</v>
      </c>
      <c r="AY44" s="8">
        <v>0</v>
      </c>
      <c r="AZ44" s="7">
        <v>11376800</v>
      </c>
      <c r="BA44" s="7">
        <v>6373900</v>
      </c>
      <c r="BB44" s="7">
        <v>11376800</v>
      </c>
      <c r="BC44" s="8">
        <v>0</v>
      </c>
      <c r="BD44" s="8">
        <v>0</v>
      </c>
      <c r="BE44" s="9">
        <f t="shared" si="0"/>
        <v>0.21976093627194074</v>
      </c>
      <c r="BF44" s="9">
        <f t="shared" si="1"/>
        <v>0.21976093627194074</v>
      </c>
      <c r="BG44" s="9">
        <f t="shared" si="2"/>
        <v>0.14084944367143917</v>
      </c>
    </row>
    <row r="45" spans="1:59" ht="13.5" x14ac:dyDescent="0.2">
      <c r="A45" s="45" t="s">
        <v>46</v>
      </c>
      <c r="B45" s="46"/>
      <c r="C45" s="45">
        <v>1</v>
      </c>
      <c r="D45" s="46"/>
      <c r="E45" s="45">
        <v>0</v>
      </c>
      <c r="F45" s="46"/>
      <c r="G45" s="45">
        <v>5</v>
      </c>
      <c r="H45" s="46"/>
      <c r="I45" s="45">
        <v>7</v>
      </c>
      <c r="J45" s="46"/>
      <c r="K45" s="46"/>
      <c r="L45" s="45"/>
      <c r="M45" s="46"/>
      <c r="N45" s="46"/>
      <c r="O45" s="45"/>
      <c r="P45" s="46"/>
      <c r="Q45" s="45"/>
      <c r="R45" s="46"/>
      <c r="S45" s="55" t="s">
        <v>77</v>
      </c>
      <c r="T45" s="46"/>
      <c r="U45" s="46"/>
      <c r="V45" s="46"/>
      <c r="W45" s="46"/>
      <c r="X45" s="46"/>
      <c r="Y45" s="46"/>
      <c r="Z45" s="46"/>
      <c r="AA45" s="45" t="s">
        <v>48</v>
      </c>
      <c r="AB45" s="46"/>
      <c r="AC45" s="46"/>
      <c r="AD45" s="46"/>
      <c r="AE45" s="46"/>
      <c r="AF45" s="45" t="s">
        <v>49</v>
      </c>
      <c r="AG45" s="46"/>
      <c r="AH45" s="46"/>
      <c r="AI45" s="6">
        <v>10</v>
      </c>
      <c r="AJ45" s="47" t="s">
        <v>50</v>
      </c>
      <c r="AK45" s="46"/>
      <c r="AL45" s="46"/>
      <c r="AM45" s="46"/>
      <c r="AN45" s="46"/>
      <c r="AO45" s="46"/>
      <c r="AP45" s="7">
        <v>52432061</v>
      </c>
      <c r="AQ45" s="7">
        <v>11838000</v>
      </c>
      <c r="AR45" s="7">
        <v>40594061</v>
      </c>
      <c r="AS45" s="48">
        <v>0</v>
      </c>
      <c r="AT45" s="46"/>
      <c r="AU45" s="49">
        <v>11838000</v>
      </c>
      <c r="AV45" s="46"/>
      <c r="AW45" s="8">
        <v>0</v>
      </c>
      <c r="AX45" s="7">
        <v>11838000</v>
      </c>
      <c r="AY45" s="8">
        <v>0</v>
      </c>
      <c r="AZ45" s="7">
        <v>7586900</v>
      </c>
      <c r="BA45" s="7">
        <v>4251100</v>
      </c>
      <c r="BB45" s="7">
        <v>7586900</v>
      </c>
      <c r="BC45" s="8">
        <v>0</v>
      </c>
      <c r="BD45" s="8">
        <v>0</v>
      </c>
      <c r="BE45" s="9">
        <f t="shared" si="0"/>
        <v>0.22577788807500815</v>
      </c>
      <c r="BF45" s="9">
        <f t="shared" si="1"/>
        <v>0.22577788807500815</v>
      </c>
      <c r="BG45" s="9">
        <f t="shared" si="2"/>
        <v>0.14469963330260849</v>
      </c>
    </row>
    <row r="46" spans="1:59" ht="13.5" x14ac:dyDescent="0.2">
      <c r="A46" s="50" t="s">
        <v>78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2"/>
      <c r="AP46" s="10">
        <f>SUM(AP18:AP45)</f>
        <v>4370276025</v>
      </c>
      <c r="AQ46" s="10">
        <f>SUM(AQ18:AQ45)</f>
        <v>973219876</v>
      </c>
      <c r="AR46" s="10">
        <f>SUM(AR18:AR45)</f>
        <v>3397056149</v>
      </c>
      <c r="AS46" s="58">
        <f>SUM(AS18:AT45)</f>
        <v>0</v>
      </c>
      <c r="AT46" s="59"/>
      <c r="AU46" s="58">
        <f>SUM(AU18:AV45)</f>
        <v>961809761</v>
      </c>
      <c r="AV46" s="59"/>
      <c r="AW46" s="10">
        <f>SUM(AW18:AW45)</f>
        <v>11410115</v>
      </c>
      <c r="AX46" s="10">
        <f t="shared" ref="AX46:BD46" si="3">SUM(AX18:AX45)</f>
        <v>898733378</v>
      </c>
      <c r="AY46" s="10">
        <f t="shared" si="3"/>
        <v>63076383</v>
      </c>
      <c r="AZ46" s="10">
        <f t="shared" si="3"/>
        <v>816207925</v>
      </c>
      <c r="BA46" s="10">
        <f t="shared" si="3"/>
        <v>82525453</v>
      </c>
      <c r="BB46" s="10">
        <f t="shared" si="3"/>
        <v>816207925</v>
      </c>
      <c r="BC46" s="10">
        <f t="shared" si="3"/>
        <v>0</v>
      </c>
      <c r="BD46" s="10">
        <f t="shared" si="3"/>
        <v>937208</v>
      </c>
      <c r="BE46" s="11">
        <f t="shared" si="0"/>
        <v>0.22269071116623579</v>
      </c>
      <c r="BF46" s="11">
        <f t="shared" si="1"/>
        <v>0.22007986577918726</v>
      </c>
      <c r="BG46" s="11">
        <f t="shared" si="2"/>
        <v>0.18676347222255829</v>
      </c>
    </row>
    <row r="47" spans="1:59" ht="13.5" x14ac:dyDescent="0.2">
      <c r="A47" s="45" t="s">
        <v>46</v>
      </c>
      <c r="B47" s="46"/>
      <c r="C47" s="45">
        <v>2</v>
      </c>
      <c r="D47" s="46"/>
      <c r="E47" s="45">
        <v>0</v>
      </c>
      <c r="F47" s="46"/>
      <c r="G47" s="45">
        <v>3</v>
      </c>
      <c r="H47" s="46"/>
      <c r="I47" s="45">
        <v>50</v>
      </c>
      <c r="J47" s="46"/>
      <c r="K47" s="46"/>
      <c r="L47" s="45">
        <v>2</v>
      </c>
      <c r="M47" s="46"/>
      <c r="N47" s="46"/>
      <c r="O47" s="45"/>
      <c r="P47" s="46"/>
      <c r="Q47" s="45"/>
      <c r="R47" s="46"/>
      <c r="S47" s="55" t="s">
        <v>79</v>
      </c>
      <c r="T47" s="46"/>
      <c r="U47" s="46"/>
      <c r="V47" s="46"/>
      <c r="W47" s="46"/>
      <c r="X47" s="46"/>
      <c r="Y47" s="46"/>
      <c r="Z47" s="46"/>
      <c r="AA47" s="45" t="s">
        <v>48</v>
      </c>
      <c r="AB47" s="46"/>
      <c r="AC47" s="46"/>
      <c r="AD47" s="46"/>
      <c r="AE47" s="46"/>
      <c r="AF47" s="45" t="s">
        <v>49</v>
      </c>
      <c r="AG47" s="46"/>
      <c r="AH47" s="46"/>
      <c r="AI47" s="6">
        <v>10</v>
      </c>
      <c r="AJ47" s="47" t="s">
        <v>50</v>
      </c>
      <c r="AK47" s="46"/>
      <c r="AL47" s="46"/>
      <c r="AM47" s="46"/>
      <c r="AN47" s="46"/>
      <c r="AO47" s="46"/>
      <c r="AP47" s="7">
        <v>53000</v>
      </c>
      <c r="AQ47" s="7">
        <v>52000</v>
      </c>
      <c r="AR47" s="7">
        <v>1000</v>
      </c>
      <c r="AS47" s="48">
        <v>0</v>
      </c>
      <c r="AT47" s="46"/>
      <c r="AU47" s="49">
        <v>52000</v>
      </c>
      <c r="AV47" s="46"/>
      <c r="AW47" s="8">
        <v>0</v>
      </c>
      <c r="AX47" s="7">
        <v>52000</v>
      </c>
      <c r="AY47" s="8">
        <v>0</v>
      </c>
      <c r="AZ47" s="7">
        <v>52000</v>
      </c>
      <c r="BA47" s="8">
        <v>0</v>
      </c>
      <c r="BB47" s="7">
        <v>52000</v>
      </c>
      <c r="BC47" s="8">
        <v>0</v>
      </c>
      <c r="BD47" s="8">
        <v>0</v>
      </c>
      <c r="BE47" s="9">
        <f t="shared" si="0"/>
        <v>0.98113207547169812</v>
      </c>
      <c r="BF47" s="9">
        <f t="shared" si="1"/>
        <v>0.98113207547169812</v>
      </c>
      <c r="BG47" s="9">
        <f t="shared" si="2"/>
        <v>0.98113207547169812</v>
      </c>
    </row>
    <row r="48" spans="1:59" ht="13.5" x14ac:dyDescent="0.2">
      <c r="A48" s="45" t="s">
        <v>46</v>
      </c>
      <c r="B48" s="46"/>
      <c r="C48" s="45">
        <v>2</v>
      </c>
      <c r="D48" s="46"/>
      <c r="E48" s="45">
        <v>0</v>
      </c>
      <c r="F48" s="46"/>
      <c r="G48" s="45">
        <v>3</v>
      </c>
      <c r="H48" s="46"/>
      <c r="I48" s="45">
        <v>50</v>
      </c>
      <c r="J48" s="46"/>
      <c r="K48" s="46"/>
      <c r="L48" s="45">
        <v>3</v>
      </c>
      <c r="M48" s="46"/>
      <c r="N48" s="46"/>
      <c r="O48" s="45"/>
      <c r="P48" s="46"/>
      <c r="Q48" s="45"/>
      <c r="R48" s="46"/>
      <c r="S48" s="55" t="s">
        <v>80</v>
      </c>
      <c r="T48" s="46"/>
      <c r="U48" s="46"/>
      <c r="V48" s="46"/>
      <c r="W48" s="46"/>
      <c r="X48" s="46"/>
      <c r="Y48" s="46"/>
      <c r="Z48" s="46"/>
      <c r="AA48" s="45" t="s">
        <v>48</v>
      </c>
      <c r="AB48" s="46"/>
      <c r="AC48" s="46"/>
      <c r="AD48" s="46"/>
      <c r="AE48" s="46"/>
      <c r="AF48" s="45" t="s">
        <v>49</v>
      </c>
      <c r="AG48" s="46"/>
      <c r="AH48" s="46"/>
      <c r="AI48" s="6">
        <v>10</v>
      </c>
      <c r="AJ48" s="47" t="s">
        <v>50</v>
      </c>
      <c r="AK48" s="46"/>
      <c r="AL48" s="46"/>
      <c r="AM48" s="46"/>
      <c r="AN48" s="46"/>
      <c r="AO48" s="46"/>
      <c r="AP48" s="7">
        <v>18259840</v>
      </c>
      <c r="AQ48" s="7">
        <v>17902000</v>
      </c>
      <c r="AR48" s="7">
        <v>357840</v>
      </c>
      <c r="AS48" s="48">
        <v>0</v>
      </c>
      <c r="AT48" s="46"/>
      <c r="AU48" s="49">
        <v>17902000</v>
      </c>
      <c r="AV48" s="46"/>
      <c r="AW48" s="8">
        <v>0</v>
      </c>
      <c r="AX48" s="7">
        <v>17902000</v>
      </c>
      <c r="AY48" s="8">
        <v>0</v>
      </c>
      <c r="AZ48" s="7">
        <v>17902000</v>
      </c>
      <c r="BA48" s="8">
        <v>0</v>
      </c>
      <c r="BB48" s="7">
        <v>17902000</v>
      </c>
      <c r="BC48" s="8">
        <v>0</v>
      </c>
      <c r="BD48" s="8">
        <v>0</v>
      </c>
      <c r="BE48" s="9">
        <f t="shared" si="0"/>
        <v>0.98040289509656164</v>
      </c>
      <c r="BF48" s="9">
        <f t="shared" si="1"/>
        <v>0.98040289509656164</v>
      </c>
      <c r="BG48" s="9">
        <f t="shared" si="2"/>
        <v>0.98040289509656164</v>
      </c>
    </row>
    <row r="49" spans="1:59" ht="13.5" x14ac:dyDescent="0.2">
      <c r="A49" s="45" t="s">
        <v>46</v>
      </c>
      <c r="B49" s="46"/>
      <c r="C49" s="45">
        <v>2</v>
      </c>
      <c r="D49" s="46"/>
      <c r="E49" s="45">
        <v>0</v>
      </c>
      <c r="F49" s="46"/>
      <c r="G49" s="45">
        <v>3</v>
      </c>
      <c r="H49" s="46"/>
      <c r="I49" s="45">
        <v>50</v>
      </c>
      <c r="J49" s="46"/>
      <c r="K49" s="46"/>
      <c r="L49" s="45">
        <v>5</v>
      </c>
      <c r="M49" s="46"/>
      <c r="N49" s="46"/>
      <c r="O49" s="45"/>
      <c r="P49" s="46"/>
      <c r="Q49" s="45"/>
      <c r="R49" s="46"/>
      <c r="S49" s="55" t="s">
        <v>81</v>
      </c>
      <c r="T49" s="46"/>
      <c r="U49" s="46"/>
      <c r="V49" s="46"/>
      <c r="W49" s="46"/>
      <c r="X49" s="46"/>
      <c r="Y49" s="46"/>
      <c r="Z49" s="46"/>
      <c r="AA49" s="45" t="s">
        <v>48</v>
      </c>
      <c r="AB49" s="46"/>
      <c r="AC49" s="46"/>
      <c r="AD49" s="46"/>
      <c r="AE49" s="46"/>
      <c r="AF49" s="45" t="s">
        <v>49</v>
      </c>
      <c r="AG49" s="46"/>
      <c r="AH49" s="46"/>
      <c r="AI49" s="6">
        <v>10</v>
      </c>
      <c r="AJ49" s="47" t="s">
        <v>50</v>
      </c>
      <c r="AK49" s="46"/>
      <c r="AL49" s="46"/>
      <c r="AM49" s="46"/>
      <c r="AN49" s="46"/>
      <c r="AO49" s="46"/>
      <c r="AP49" s="7">
        <v>50000</v>
      </c>
      <c r="AQ49" s="8">
        <v>0</v>
      </c>
      <c r="AR49" s="7">
        <v>50000</v>
      </c>
      <c r="AS49" s="48">
        <v>0</v>
      </c>
      <c r="AT49" s="46"/>
      <c r="AU49" s="48">
        <v>0</v>
      </c>
      <c r="AV49" s="46"/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9">
        <f t="shared" si="0"/>
        <v>0</v>
      </c>
      <c r="BF49" s="9">
        <f t="shared" si="1"/>
        <v>0</v>
      </c>
      <c r="BG49" s="9">
        <f t="shared" si="2"/>
        <v>0</v>
      </c>
    </row>
    <row r="50" spans="1:59" ht="13.5" x14ac:dyDescent="0.2">
      <c r="A50" s="45" t="s">
        <v>46</v>
      </c>
      <c r="B50" s="46"/>
      <c r="C50" s="45">
        <v>2</v>
      </c>
      <c r="D50" s="46"/>
      <c r="E50" s="45">
        <v>0</v>
      </c>
      <c r="F50" s="46"/>
      <c r="G50" s="45">
        <v>4</v>
      </c>
      <c r="H50" s="46"/>
      <c r="I50" s="45">
        <v>2</v>
      </c>
      <c r="J50" s="46"/>
      <c r="K50" s="46"/>
      <c r="L50" s="45">
        <v>2</v>
      </c>
      <c r="M50" s="46"/>
      <c r="N50" s="46"/>
      <c r="O50" s="45"/>
      <c r="P50" s="46"/>
      <c r="Q50" s="45"/>
      <c r="R50" s="46"/>
      <c r="S50" s="55" t="s">
        <v>82</v>
      </c>
      <c r="T50" s="46"/>
      <c r="U50" s="46"/>
      <c r="V50" s="46"/>
      <c r="W50" s="46"/>
      <c r="X50" s="46"/>
      <c r="Y50" s="46"/>
      <c r="Z50" s="46"/>
      <c r="AA50" s="45" t="s">
        <v>67</v>
      </c>
      <c r="AB50" s="46"/>
      <c r="AC50" s="46"/>
      <c r="AD50" s="46"/>
      <c r="AE50" s="46"/>
      <c r="AF50" s="45" t="s">
        <v>49</v>
      </c>
      <c r="AG50" s="46"/>
      <c r="AH50" s="46"/>
      <c r="AI50" s="6">
        <v>20</v>
      </c>
      <c r="AJ50" s="47" t="s">
        <v>68</v>
      </c>
      <c r="AK50" s="46"/>
      <c r="AL50" s="46"/>
      <c r="AM50" s="46"/>
      <c r="AN50" s="46"/>
      <c r="AO50" s="46"/>
      <c r="AP50" s="7">
        <v>17017054</v>
      </c>
      <c r="AQ50" s="8">
        <v>0</v>
      </c>
      <c r="AR50" s="7">
        <v>17017054</v>
      </c>
      <c r="AS50" s="48">
        <v>0</v>
      </c>
      <c r="AT50" s="46"/>
      <c r="AU50" s="48">
        <v>0</v>
      </c>
      <c r="AV50" s="46"/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9">
        <f t="shared" si="0"/>
        <v>0</v>
      </c>
      <c r="BF50" s="9">
        <f t="shared" si="1"/>
        <v>0</v>
      </c>
      <c r="BG50" s="9">
        <f t="shared" si="2"/>
        <v>0</v>
      </c>
    </row>
    <row r="51" spans="1:59" ht="13.5" x14ac:dyDescent="0.2">
      <c r="A51" s="45" t="s">
        <v>46</v>
      </c>
      <c r="B51" s="46"/>
      <c r="C51" s="45">
        <v>2</v>
      </c>
      <c r="D51" s="46"/>
      <c r="E51" s="45">
        <v>0</v>
      </c>
      <c r="F51" s="46"/>
      <c r="G51" s="45">
        <v>4</v>
      </c>
      <c r="H51" s="46"/>
      <c r="I51" s="45">
        <v>4</v>
      </c>
      <c r="J51" s="46"/>
      <c r="K51" s="46"/>
      <c r="L51" s="45">
        <v>1</v>
      </c>
      <c r="M51" s="46"/>
      <c r="N51" s="46"/>
      <c r="O51" s="45"/>
      <c r="P51" s="46"/>
      <c r="Q51" s="45"/>
      <c r="R51" s="46"/>
      <c r="S51" s="55" t="s">
        <v>83</v>
      </c>
      <c r="T51" s="46"/>
      <c r="U51" s="46"/>
      <c r="V51" s="46"/>
      <c r="W51" s="46"/>
      <c r="X51" s="46"/>
      <c r="Y51" s="46"/>
      <c r="Z51" s="46"/>
      <c r="AA51" s="45" t="s">
        <v>48</v>
      </c>
      <c r="AB51" s="46"/>
      <c r="AC51" s="46"/>
      <c r="AD51" s="46"/>
      <c r="AE51" s="46"/>
      <c r="AF51" s="45" t="s">
        <v>49</v>
      </c>
      <c r="AG51" s="46"/>
      <c r="AH51" s="46"/>
      <c r="AI51" s="6">
        <v>10</v>
      </c>
      <c r="AJ51" s="47" t="s">
        <v>50</v>
      </c>
      <c r="AK51" s="46"/>
      <c r="AL51" s="46"/>
      <c r="AM51" s="46"/>
      <c r="AN51" s="46"/>
      <c r="AO51" s="46"/>
      <c r="AP51" s="7">
        <v>1172817</v>
      </c>
      <c r="AQ51" s="7">
        <v>1172817</v>
      </c>
      <c r="AR51" s="8">
        <v>0</v>
      </c>
      <c r="AS51" s="48">
        <v>0</v>
      </c>
      <c r="AT51" s="46"/>
      <c r="AU51" s="49">
        <v>1172817</v>
      </c>
      <c r="AV51" s="46"/>
      <c r="AW51" s="8">
        <v>0</v>
      </c>
      <c r="AX51" s="7">
        <v>111054</v>
      </c>
      <c r="AY51" s="7">
        <v>1061763</v>
      </c>
      <c r="AZ51" s="7">
        <v>111054</v>
      </c>
      <c r="BA51" s="8">
        <v>0</v>
      </c>
      <c r="BB51" s="7">
        <v>111054</v>
      </c>
      <c r="BC51" s="8">
        <v>0</v>
      </c>
      <c r="BD51" s="8">
        <v>0</v>
      </c>
      <c r="BE51" s="9">
        <f t="shared" si="0"/>
        <v>1</v>
      </c>
      <c r="BF51" s="9">
        <f t="shared" si="1"/>
        <v>1</v>
      </c>
      <c r="BG51" s="9">
        <f t="shared" si="2"/>
        <v>9.4689964419001432E-2</v>
      </c>
    </row>
    <row r="52" spans="1:59" ht="13.5" x14ac:dyDescent="0.2">
      <c r="A52" s="45" t="s">
        <v>46</v>
      </c>
      <c r="B52" s="46"/>
      <c r="C52" s="45">
        <v>2</v>
      </c>
      <c r="D52" s="46"/>
      <c r="E52" s="45">
        <v>0</v>
      </c>
      <c r="F52" s="46"/>
      <c r="G52" s="45">
        <v>4</v>
      </c>
      <c r="H52" s="46"/>
      <c r="I52" s="45">
        <v>4</v>
      </c>
      <c r="J52" s="46"/>
      <c r="K52" s="46"/>
      <c r="L52" s="45">
        <v>1</v>
      </c>
      <c r="M52" s="46"/>
      <c r="N52" s="46"/>
      <c r="O52" s="45"/>
      <c r="P52" s="46"/>
      <c r="Q52" s="45"/>
      <c r="R52" s="46"/>
      <c r="S52" s="55" t="s">
        <v>83</v>
      </c>
      <c r="T52" s="46"/>
      <c r="U52" s="46"/>
      <c r="V52" s="46"/>
      <c r="W52" s="46"/>
      <c r="X52" s="46"/>
      <c r="Y52" s="46"/>
      <c r="Z52" s="46"/>
      <c r="AA52" s="45" t="s">
        <v>67</v>
      </c>
      <c r="AB52" s="46"/>
      <c r="AC52" s="46"/>
      <c r="AD52" s="46"/>
      <c r="AE52" s="46"/>
      <c r="AF52" s="45" t="s">
        <v>49</v>
      </c>
      <c r="AG52" s="46"/>
      <c r="AH52" s="46"/>
      <c r="AI52" s="6">
        <v>20</v>
      </c>
      <c r="AJ52" s="47" t="s">
        <v>68</v>
      </c>
      <c r="AK52" s="46"/>
      <c r="AL52" s="46"/>
      <c r="AM52" s="46"/>
      <c r="AN52" s="46"/>
      <c r="AO52" s="46"/>
      <c r="AP52" s="7">
        <v>4847662</v>
      </c>
      <c r="AQ52" s="7">
        <v>4392983</v>
      </c>
      <c r="AR52" s="7">
        <v>454679</v>
      </c>
      <c r="AS52" s="48">
        <v>0</v>
      </c>
      <c r="AT52" s="46"/>
      <c r="AU52" s="49">
        <v>4392983</v>
      </c>
      <c r="AV52" s="46"/>
      <c r="AW52" s="8">
        <v>0</v>
      </c>
      <c r="AX52" s="8">
        <v>0</v>
      </c>
      <c r="AY52" s="7">
        <v>4392983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9">
        <f t="shared" si="0"/>
        <v>0.90620653832713582</v>
      </c>
      <c r="BF52" s="9">
        <f t="shared" si="1"/>
        <v>0.90620653832713582</v>
      </c>
      <c r="BG52" s="9">
        <f t="shared" si="2"/>
        <v>0</v>
      </c>
    </row>
    <row r="53" spans="1:59" ht="13.5" x14ac:dyDescent="0.2">
      <c r="A53" s="45" t="s">
        <v>46</v>
      </c>
      <c r="B53" s="46"/>
      <c r="C53" s="45">
        <v>2</v>
      </c>
      <c r="D53" s="46"/>
      <c r="E53" s="45">
        <v>0</v>
      </c>
      <c r="F53" s="46"/>
      <c r="G53" s="45">
        <v>4</v>
      </c>
      <c r="H53" s="46"/>
      <c r="I53" s="45">
        <v>4</v>
      </c>
      <c r="J53" s="46"/>
      <c r="K53" s="46"/>
      <c r="L53" s="45">
        <v>2</v>
      </c>
      <c r="M53" s="46"/>
      <c r="N53" s="46"/>
      <c r="O53" s="45"/>
      <c r="P53" s="46"/>
      <c r="Q53" s="45"/>
      <c r="R53" s="46"/>
      <c r="S53" s="55" t="s">
        <v>84</v>
      </c>
      <c r="T53" s="46"/>
      <c r="U53" s="46"/>
      <c r="V53" s="46"/>
      <c r="W53" s="46"/>
      <c r="X53" s="46"/>
      <c r="Y53" s="46"/>
      <c r="Z53" s="46"/>
      <c r="AA53" s="45" t="s">
        <v>48</v>
      </c>
      <c r="AB53" s="46"/>
      <c r="AC53" s="46"/>
      <c r="AD53" s="46"/>
      <c r="AE53" s="46"/>
      <c r="AF53" s="45" t="s">
        <v>49</v>
      </c>
      <c r="AG53" s="46"/>
      <c r="AH53" s="46"/>
      <c r="AI53" s="6">
        <v>10</v>
      </c>
      <c r="AJ53" s="47" t="s">
        <v>50</v>
      </c>
      <c r="AK53" s="46"/>
      <c r="AL53" s="46"/>
      <c r="AM53" s="46"/>
      <c r="AN53" s="46"/>
      <c r="AO53" s="46"/>
      <c r="AP53" s="7">
        <v>11325000</v>
      </c>
      <c r="AQ53" s="7">
        <v>3417796</v>
      </c>
      <c r="AR53" s="7">
        <v>7907204</v>
      </c>
      <c r="AS53" s="48">
        <v>0</v>
      </c>
      <c r="AT53" s="46"/>
      <c r="AU53" s="49">
        <v>1529700</v>
      </c>
      <c r="AV53" s="46"/>
      <c r="AW53" s="7">
        <v>1888096</v>
      </c>
      <c r="AX53" s="8">
        <v>0</v>
      </c>
      <c r="AY53" s="7">
        <v>1529700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9">
        <f t="shared" si="0"/>
        <v>0.3017921412803532</v>
      </c>
      <c r="BF53" s="9">
        <f t="shared" si="1"/>
        <v>0.13507284768211922</v>
      </c>
      <c r="BG53" s="9">
        <f t="shared" si="2"/>
        <v>0</v>
      </c>
    </row>
    <row r="54" spans="1:59" ht="13.5" x14ac:dyDescent="0.2">
      <c r="A54" s="45" t="s">
        <v>46</v>
      </c>
      <c r="B54" s="46"/>
      <c r="C54" s="45">
        <v>2</v>
      </c>
      <c r="D54" s="46"/>
      <c r="E54" s="45">
        <v>0</v>
      </c>
      <c r="F54" s="46"/>
      <c r="G54" s="45">
        <v>4</v>
      </c>
      <c r="H54" s="46"/>
      <c r="I54" s="45">
        <v>4</v>
      </c>
      <c r="J54" s="46"/>
      <c r="K54" s="46"/>
      <c r="L54" s="45">
        <v>2</v>
      </c>
      <c r="M54" s="46"/>
      <c r="N54" s="46"/>
      <c r="O54" s="45"/>
      <c r="P54" s="46"/>
      <c r="Q54" s="45"/>
      <c r="R54" s="46"/>
      <c r="S54" s="55" t="s">
        <v>84</v>
      </c>
      <c r="T54" s="46"/>
      <c r="U54" s="46"/>
      <c r="V54" s="46"/>
      <c r="W54" s="46"/>
      <c r="X54" s="46"/>
      <c r="Y54" s="46"/>
      <c r="Z54" s="46"/>
      <c r="AA54" s="45" t="s">
        <v>67</v>
      </c>
      <c r="AB54" s="46"/>
      <c r="AC54" s="46"/>
      <c r="AD54" s="46"/>
      <c r="AE54" s="46"/>
      <c r="AF54" s="45" t="s">
        <v>49</v>
      </c>
      <c r="AG54" s="46"/>
      <c r="AH54" s="46"/>
      <c r="AI54" s="6">
        <v>20</v>
      </c>
      <c r="AJ54" s="47" t="s">
        <v>68</v>
      </c>
      <c r="AK54" s="46"/>
      <c r="AL54" s="46"/>
      <c r="AM54" s="46"/>
      <c r="AN54" s="46"/>
      <c r="AO54" s="46"/>
      <c r="AP54" s="7">
        <v>5325000</v>
      </c>
      <c r="AQ54" s="8">
        <v>0</v>
      </c>
      <c r="AR54" s="7">
        <v>5325000</v>
      </c>
      <c r="AS54" s="48">
        <v>0</v>
      </c>
      <c r="AT54" s="46"/>
      <c r="AU54" s="48">
        <v>0</v>
      </c>
      <c r="AV54" s="46"/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9">
        <f t="shared" si="0"/>
        <v>0</v>
      </c>
      <c r="BF54" s="9">
        <f t="shared" si="1"/>
        <v>0</v>
      </c>
      <c r="BG54" s="9">
        <f t="shared" si="2"/>
        <v>0</v>
      </c>
    </row>
    <row r="55" spans="1:59" ht="13.5" x14ac:dyDescent="0.2">
      <c r="A55" s="45" t="s">
        <v>46</v>
      </c>
      <c r="B55" s="46"/>
      <c r="C55" s="45">
        <v>2</v>
      </c>
      <c r="D55" s="46"/>
      <c r="E55" s="45">
        <v>0</v>
      </c>
      <c r="F55" s="46"/>
      <c r="G55" s="45">
        <v>4</v>
      </c>
      <c r="H55" s="46"/>
      <c r="I55" s="45">
        <v>4</v>
      </c>
      <c r="J55" s="46"/>
      <c r="K55" s="46"/>
      <c r="L55" s="45">
        <v>15</v>
      </c>
      <c r="M55" s="46"/>
      <c r="N55" s="46"/>
      <c r="O55" s="45"/>
      <c r="P55" s="46"/>
      <c r="Q55" s="45"/>
      <c r="R55" s="46"/>
      <c r="S55" s="55" t="s">
        <v>85</v>
      </c>
      <c r="T55" s="46"/>
      <c r="U55" s="46"/>
      <c r="V55" s="46"/>
      <c r="W55" s="46"/>
      <c r="X55" s="46"/>
      <c r="Y55" s="46"/>
      <c r="Z55" s="46"/>
      <c r="AA55" s="45" t="s">
        <v>48</v>
      </c>
      <c r="AB55" s="46"/>
      <c r="AC55" s="46"/>
      <c r="AD55" s="46"/>
      <c r="AE55" s="46"/>
      <c r="AF55" s="45" t="s">
        <v>49</v>
      </c>
      <c r="AG55" s="46"/>
      <c r="AH55" s="46"/>
      <c r="AI55" s="6">
        <v>10</v>
      </c>
      <c r="AJ55" s="47" t="s">
        <v>50</v>
      </c>
      <c r="AK55" s="46"/>
      <c r="AL55" s="46"/>
      <c r="AM55" s="46"/>
      <c r="AN55" s="46"/>
      <c r="AO55" s="46"/>
      <c r="AP55" s="7">
        <v>1793000</v>
      </c>
      <c r="AQ55" s="7">
        <v>196500</v>
      </c>
      <c r="AR55" s="7">
        <v>1596500</v>
      </c>
      <c r="AS55" s="48">
        <v>0</v>
      </c>
      <c r="AT55" s="46"/>
      <c r="AU55" s="49">
        <v>196500</v>
      </c>
      <c r="AV55" s="46"/>
      <c r="AW55" s="8">
        <v>0</v>
      </c>
      <c r="AX55" s="7">
        <v>196500</v>
      </c>
      <c r="AY55" s="8">
        <v>0</v>
      </c>
      <c r="AZ55" s="7">
        <v>196500</v>
      </c>
      <c r="BA55" s="8">
        <v>0</v>
      </c>
      <c r="BB55" s="7">
        <v>196500</v>
      </c>
      <c r="BC55" s="8">
        <v>0</v>
      </c>
      <c r="BD55" s="8">
        <v>0</v>
      </c>
      <c r="BE55" s="9">
        <f t="shared" si="0"/>
        <v>0.10959286112660346</v>
      </c>
      <c r="BF55" s="9">
        <f t="shared" si="1"/>
        <v>0.10959286112660346</v>
      </c>
      <c r="BG55" s="9">
        <f t="shared" si="2"/>
        <v>0.10959286112660346</v>
      </c>
    </row>
    <row r="56" spans="1:59" ht="13.5" x14ac:dyDescent="0.2">
      <c r="A56" s="45" t="s">
        <v>46</v>
      </c>
      <c r="B56" s="46"/>
      <c r="C56" s="45">
        <v>2</v>
      </c>
      <c r="D56" s="46"/>
      <c r="E56" s="45">
        <v>0</v>
      </c>
      <c r="F56" s="46"/>
      <c r="G56" s="45">
        <v>4</v>
      </c>
      <c r="H56" s="46"/>
      <c r="I56" s="45">
        <v>4</v>
      </c>
      <c r="J56" s="46"/>
      <c r="K56" s="46"/>
      <c r="L56" s="45">
        <v>15</v>
      </c>
      <c r="M56" s="46"/>
      <c r="N56" s="46"/>
      <c r="O56" s="45"/>
      <c r="P56" s="46"/>
      <c r="Q56" s="45"/>
      <c r="R56" s="46"/>
      <c r="S56" s="55" t="s">
        <v>85</v>
      </c>
      <c r="T56" s="46"/>
      <c r="U56" s="46"/>
      <c r="V56" s="46"/>
      <c r="W56" s="46"/>
      <c r="X56" s="46"/>
      <c r="Y56" s="46"/>
      <c r="Z56" s="46"/>
      <c r="AA56" s="45" t="s">
        <v>67</v>
      </c>
      <c r="AB56" s="46"/>
      <c r="AC56" s="46"/>
      <c r="AD56" s="46"/>
      <c r="AE56" s="46"/>
      <c r="AF56" s="45" t="s">
        <v>49</v>
      </c>
      <c r="AG56" s="46"/>
      <c r="AH56" s="46"/>
      <c r="AI56" s="6">
        <v>20</v>
      </c>
      <c r="AJ56" s="47" t="s">
        <v>68</v>
      </c>
      <c r="AK56" s="46"/>
      <c r="AL56" s="46"/>
      <c r="AM56" s="46"/>
      <c r="AN56" s="46"/>
      <c r="AO56" s="46"/>
      <c r="AP56" s="7">
        <v>11317491</v>
      </c>
      <c r="AQ56" s="8">
        <v>0</v>
      </c>
      <c r="AR56" s="7">
        <v>11317491</v>
      </c>
      <c r="AS56" s="48">
        <v>0</v>
      </c>
      <c r="AT56" s="46"/>
      <c r="AU56" s="48">
        <v>0</v>
      </c>
      <c r="AV56" s="46"/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9">
        <f t="shared" si="0"/>
        <v>0</v>
      </c>
      <c r="BF56" s="9">
        <f t="shared" si="1"/>
        <v>0</v>
      </c>
      <c r="BG56" s="9">
        <f t="shared" si="2"/>
        <v>0</v>
      </c>
    </row>
    <row r="57" spans="1:59" ht="13.5" x14ac:dyDescent="0.2">
      <c r="A57" s="45" t="s">
        <v>46</v>
      </c>
      <c r="B57" s="46"/>
      <c r="C57" s="45">
        <v>2</v>
      </c>
      <c r="D57" s="46"/>
      <c r="E57" s="45">
        <v>0</v>
      </c>
      <c r="F57" s="46"/>
      <c r="G57" s="45">
        <v>4</v>
      </c>
      <c r="H57" s="46"/>
      <c r="I57" s="45">
        <v>4</v>
      </c>
      <c r="J57" s="46"/>
      <c r="K57" s="46"/>
      <c r="L57" s="45">
        <v>17</v>
      </c>
      <c r="M57" s="46"/>
      <c r="N57" s="46"/>
      <c r="O57" s="45"/>
      <c r="P57" s="46"/>
      <c r="Q57" s="45"/>
      <c r="R57" s="46"/>
      <c r="S57" s="55" t="s">
        <v>86</v>
      </c>
      <c r="T57" s="46"/>
      <c r="U57" s="46"/>
      <c r="V57" s="46"/>
      <c r="W57" s="46"/>
      <c r="X57" s="46"/>
      <c r="Y57" s="46"/>
      <c r="Z57" s="46"/>
      <c r="AA57" s="45" t="s">
        <v>48</v>
      </c>
      <c r="AB57" s="46"/>
      <c r="AC57" s="46"/>
      <c r="AD57" s="46"/>
      <c r="AE57" s="46"/>
      <c r="AF57" s="45" t="s">
        <v>49</v>
      </c>
      <c r="AG57" s="46"/>
      <c r="AH57" s="46"/>
      <c r="AI57" s="6">
        <v>10</v>
      </c>
      <c r="AJ57" s="47" t="s">
        <v>50</v>
      </c>
      <c r="AK57" s="46"/>
      <c r="AL57" s="46"/>
      <c r="AM57" s="46"/>
      <c r="AN57" s="46"/>
      <c r="AO57" s="46"/>
      <c r="AP57" s="7">
        <v>4649096</v>
      </c>
      <c r="AQ57" s="7">
        <v>387763</v>
      </c>
      <c r="AR57" s="7">
        <v>4261333</v>
      </c>
      <c r="AS57" s="48">
        <v>0</v>
      </c>
      <c r="AT57" s="46"/>
      <c r="AU57" s="49">
        <v>387763</v>
      </c>
      <c r="AV57" s="46"/>
      <c r="AW57" s="8">
        <v>0</v>
      </c>
      <c r="AX57" s="8">
        <v>0</v>
      </c>
      <c r="AY57" s="7">
        <v>387763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9">
        <f t="shared" si="0"/>
        <v>8.3406107337856653E-2</v>
      </c>
      <c r="BF57" s="9">
        <f t="shared" si="1"/>
        <v>8.3406107337856653E-2</v>
      </c>
      <c r="BG57" s="9">
        <f t="shared" si="2"/>
        <v>0</v>
      </c>
    </row>
    <row r="58" spans="1:59" ht="13.5" x14ac:dyDescent="0.2">
      <c r="A58" s="45" t="s">
        <v>46</v>
      </c>
      <c r="B58" s="46"/>
      <c r="C58" s="45">
        <v>2</v>
      </c>
      <c r="D58" s="46"/>
      <c r="E58" s="45">
        <v>0</v>
      </c>
      <c r="F58" s="46"/>
      <c r="G58" s="45">
        <v>4</v>
      </c>
      <c r="H58" s="46"/>
      <c r="I58" s="45">
        <v>4</v>
      </c>
      <c r="J58" s="46"/>
      <c r="K58" s="46"/>
      <c r="L58" s="45">
        <v>18</v>
      </c>
      <c r="M58" s="46"/>
      <c r="N58" s="46"/>
      <c r="O58" s="45"/>
      <c r="P58" s="46"/>
      <c r="Q58" s="45"/>
      <c r="R58" s="46"/>
      <c r="S58" s="55" t="s">
        <v>87</v>
      </c>
      <c r="T58" s="46"/>
      <c r="U58" s="46"/>
      <c r="V58" s="46"/>
      <c r="W58" s="46"/>
      <c r="X58" s="46"/>
      <c r="Y58" s="46"/>
      <c r="Z58" s="46"/>
      <c r="AA58" s="45" t="s">
        <v>48</v>
      </c>
      <c r="AB58" s="46"/>
      <c r="AC58" s="46"/>
      <c r="AD58" s="46"/>
      <c r="AE58" s="46"/>
      <c r="AF58" s="45" t="s">
        <v>49</v>
      </c>
      <c r="AG58" s="46"/>
      <c r="AH58" s="46"/>
      <c r="AI58" s="6">
        <v>10</v>
      </c>
      <c r="AJ58" s="47" t="s">
        <v>50</v>
      </c>
      <c r="AK58" s="46"/>
      <c r="AL58" s="46"/>
      <c r="AM58" s="46"/>
      <c r="AN58" s="46"/>
      <c r="AO58" s="46"/>
      <c r="AP58" s="7">
        <v>3080437</v>
      </c>
      <c r="AQ58" s="7">
        <v>2385642</v>
      </c>
      <c r="AR58" s="7">
        <v>694795</v>
      </c>
      <c r="AS58" s="48">
        <v>0</v>
      </c>
      <c r="AT58" s="46"/>
      <c r="AU58" s="49">
        <v>2385642</v>
      </c>
      <c r="AV58" s="46"/>
      <c r="AW58" s="8">
        <v>0</v>
      </c>
      <c r="AX58" s="7">
        <v>121570</v>
      </c>
      <c r="AY58" s="7">
        <v>2264072</v>
      </c>
      <c r="AZ58" s="7">
        <v>121570</v>
      </c>
      <c r="BA58" s="8">
        <v>0</v>
      </c>
      <c r="BB58" s="7">
        <v>121570</v>
      </c>
      <c r="BC58" s="8">
        <v>0</v>
      </c>
      <c r="BD58" s="8">
        <v>0</v>
      </c>
      <c r="BE58" s="9">
        <f t="shared" si="0"/>
        <v>0.77444920964135933</v>
      </c>
      <c r="BF58" s="9">
        <f t="shared" si="1"/>
        <v>0.77444920964135933</v>
      </c>
      <c r="BG58" s="9">
        <f t="shared" si="2"/>
        <v>3.9465179778063957E-2</v>
      </c>
    </row>
    <row r="59" spans="1:59" ht="13.5" x14ac:dyDescent="0.2">
      <c r="A59" s="45" t="s">
        <v>46</v>
      </c>
      <c r="B59" s="46"/>
      <c r="C59" s="45">
        <v>2</v>
      </c>
      <c r="D59" s="46"/>
      <c r="E59" s="45">
        <v>0</v>
      </c>
      <c r="F59" s="46"/>
      <c r="G59" s="45">
        <v>4</v>
      </c>
      <c r="H59" s="46"/>
      <c r="I59" s="45">
        <v>4</v>
      </c>
      <c r="J59" s="46"/>
      <c r="K59" s="46"/>
      <c r="L59" s="45">
        <v>18</v>
      </c>
      <c r="M59" s="46"/>
      <c r="N59" s="46"/>
      <c r="O59" s="45"/>
      <c r="P59" s="46"/>
      <c r="Q59" s="45"/>
      <c r="R59" s="46"/>
      <c r="S59" s="55" t="s">
        <v>87</v>
      </c>
      <c r="T59" s="46"/>
      <c r="U59" s="46"/>
      <c r="V59" s="46"/>
      <c r="W59" s="46"/>
      <c r="X59" s="46"/>
      <c r="Y59" s="46"/>
      <c r="Z59" s="46"/>
      <c r="AA59" s="45" t="s">
        <v>67</v>
      </c>
      <c r="AB59" s="46"/>
      <c r="AC59" s="46"/>
      <c r="AD59" s="46"/>
      <c r="AE59" s="46"/>
      <c r="AF59" s="45" t="s">
        <v>49</v>
      </c>
      <c r="AG59" s="46"/>
      <c r="AH59" s="46"/>
      <c r="AI59" s="6">
        <v>20</v>
      </c>
      <c r="AJ59" s="47" t="s">
        <v>68</v>
      </c>
      <c r="AK59" s="46"/>
      <c r="AL59" s="46"/>
      <c r="AM59" s="46"/>
      <c r="AN59" s="46"/>
      <c r="AO59" s="46"/>
      <c r="AP59" s="7">
        <v>3495729</v>
      </c>
      <c r="AQ59" s="7">
        <v>1549362</v>
      </c>
      <c r="AR59" s="7">
        <v>1946367</v>
      </c>
      <c r="AS59" s="48">
        <v>0</v>
      </c>
      <c r="AT59" s="46"/>
      <c r="AU59" s="49">
        <v>1549362</v>
      </c>
      <c r="AV59" s="46"/>
      <c r="AW59" s="8">
        <v>0</v>
      </c>
      <c r="AX59" s="8">
        <v>0</v>
      </c>
      <c r="AY59" s="7">
        <v>1549362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9">
        <f t="shared" si="0"/>
        <v>0.44321570693838108</v>
      </c>
      <c r="BF59" s="9">
        <f t="shared" si="1"/>
        <v>0.44321570693838108</v>
      </c>
      <c r="BG59" s="9">
        <f t="shared" si="2"/>
        <v>0</v>
      </c>
    </row>
    <row r="60" spans="1:59" ht="13.5" x14ac:dyDescent="0.2">
      <c r="A60" s="45" t="s">
        <v>46</v>
      </c>
      <c r="B60" s="46"/>
      <c r="C60" s="45">
        <v>2</v>
      </c>
      <c r="D60" s="46"/>
      <c r="E60" s="45">
        <v>0</v>
      </c>
      <c r="F60" s="46"/>
      <c r="G60" s="45">
        <v>4</v>
      </c>
      <c r="H60" s="46"/>
      <c r="I60" s="45">
        <v>5</v>
      </c>
      <c r="J60" s="46"/>
      <c r="K60" s="46"/>
      <c r="L60" s="45">
        <v>1</v>
      </c>
      <c r="M60" s="46"/>
      <c r="N60" s="46"/>
      <c r="O60" s="45"/>
      <c r="P60" s="46"/>
      <c r="Q60" s="45"/>
      <c r="R60" s="46"/>
      <c r="S60" s="55" t="s">
        <v>88</v>
      </c>
      <c r="T60" s="46"/>
      <c r="U60" s="46"/>
      <c r="V60" s="46"/>
      <c r="W60" s="46"/>
      <c r="X60" s="46"/>
      <c r="Y60" s="46"/>
      <c r="Z60" s="46"/>
      <c r="AA60" s="45" t="s">
        <v>48</v>
      </c>
      <c r="AB60" s="46"/>
      <c r="AC60" s="46"/>
      <c r="AD60" s="46"/>
      <c r="AE60" s="46"/>
      <c r="AF60" s="45" t="s">
        <v>49</v>
      </c>
      <c r="AG60" s="46"/>
      <c r="AH60" s="46"/>
      <c r="AI60" s="6">
        <v>10</v>
      </c>
      <c r="AJ60" s="47" t="s">
        <v>50</v>
      </c>
      <c r="AK60" s="46"/>
      <c r="AL60" s="46"/>
      <c r="AM60" s="46"/>
      <c r="AN60" s="46"/>
      <c r="AO60" s="46"/>
      <c r="AP60" s="7">
        <v>63791198</v>
      </c>
      <c r="AQ60" s="7">
        <v>16768873</v>
      </c>
      <c r="AR60" s="7">
        <v>47022325</v>
      </c>
      <c r="AS60" s="48">
        <v>0</v>
      </c>
      <c r="AT60" s="46"/>
      <c r="AU60" s="49">
        <v>16768873</v>
      </c>
      <c r="AV60" s="46"/>
      <c r="AW60" s="8">
        <v>0</v>
      </c>
      <c r="AX60" s="7">
        <v>3395271</v>
      </c>
      <c r="AY60" s="7">
        <v>13373602</v>
      </c>
      <c r="AZ60" s="7">
        <v>3395271</v>
      </c>
      <c r="BA60" s="8">
        <v>0</v>
      </c>
      <c r="BB60" s="7">
        <v>3395271</v>
      </c>
      <c r="BC60" s="8">
        <v>0</v>
      </c>
      <c r="BD60" s="8">
        <v>0</v>
      </c>
      <c r="BE60" s="9">
        <f t="shared" si="0"/>
        <v>0.26287126634618146</v>
      </c>
      <c r="BF60" s="9">
        <f t="shared" si="1"/>
        <v>0.26287126634618146</v>
      </c>
      <c r="BG60" s="9">
        <f t="shared" si="2"/>
        <v>5.3224756807357658E-2</v>
      </c>
    </row>
    <row r="61" spans="1:59" ht="13.5" x14ac:dyDescent="0.2">
      <c r="A61" s="45" t="s">
        <v>46</v>
      </c>
      <c r="B61" s="46"/>
      <c r="C61" s="45">
        <v>2</v>
      </c>
      <c r="D61" s="46"/>
      <c r="E61" s="45">
        <v>0</v>
      </c>
      <c r="F61" s="46"/>
      <c r="G61" s="45">
        <v>4</v>
      </c>
      <c r="H61" s="46"/>
      <c r="I61" s="45">
        <v>5</v>
      </c>
      <c r="J61" s="46"/>
      <c r="K61" s="46"/>
      <c r="L61" s="45">
        <v>1</v>
      </c>
      <c r="M61" s="46"/>
      <c r="N61" s="46"/>
      <c r="O61" s="45"/>
      <c r="P61" s="46"/>
      <c r="Q61" s="45"/>
      <c r="R61" s="46"/>
      <c r="S61" s="55" t="s">
        <v>88</v>
      </c>
      <c r="T61" s="46"/>
      <c r="U61" s="46"/>
      <c r="V61" s="46"/>
      <c r="W61" s="46"/>
      <c r="X61" s="46"/>
      <c r="Y61" s="46"/>
      <c r="Z61" s="46"/>
      <c r="AA61" s="45" t="s">
        <v>67</v>
      </c>
      <c r="AB61" s="46"/>
      <c r="AC61" s="46"/>
      <c r="AD61" s="46"/>
      <c r="AE61" s="46"/>
      <c r="AF61" s="45" t="s">
        <v>49</v>
      </c>
      <c r="AG61" s="46"/>
      <c r="AH61" s="46"/>
      <c r="AI61" s="6">
        <v>20</v>
      </c>
      <c r="AJ61" s="47" t="s">
        <v>68</v>
      </c>
      <c r="AK61" s="46"/>
      <c r="AL61" s="46"/>
      <c r="AM61" s="46"/>
      <c r="AN61" s="46"/>
      <c r="AO61" s="46"/>
      <c r="AP61" s="7">
        <v>73158410</v>
      </c>
      <c r="AQ61" s="7">
        <v>3659250</v>
      </c>
      <c r="AR61" s="7">
        <v>69499160</v>
      </c>
      <c r="AS61" s="48">
        <v>0</v>
      </c>
      <c r="AT61" s="46"/>
      <c r="AU61" s="49">
        <v>3659250</v>
      </c>
      <c r="AV61" s="46"/>
      <c r="AW61" s="8">
        <v>0</v>
      </c>
      <c r="AX61" s="8">
        <v>0</v>
      </c>
      <c r="AY61" s="7">
        <v>3659250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9">
        <f t="shared" si="0"/>
        <v>5.0018172893588037E-2</v>
      </c>
      <c r="BF61" s="9">
        <f t="shared" si="1"/>
        <v>5.0018172893588037E-2</v>
      </c>
      <c r="BG61" s="9">
        <f t="shared" si="2"/>
        <v>0</v>
      </c>
    </row>
    <row r="62" spans="1:59" ht="13.5" x14ac:dyDescent="0.2">
      <c r="A62" s="45" t="s">
        <v>46</v>
      </c>
      <c r="B62" s="46"/>
      <c r="C62" s="45">
        <v>2</v>
      </c>
      <c r="D62" s="46"/>
      <c r="E62" s="45">
        <v>0</v>
      </c>
      <c r="F62" s="46"/>
      <c r="G62" s="45">
        <v>4</v>
      </c>
      <c r="H62" s="46"/>
      <c r="I62" s="45">
        <v>5</v>
      </c>
      <c r="J62" s="46"/>
      <c r="K62" s="46"/>
      <c r="L62" s="45">
        <v>2</v>
      </c>
      <c r="M62" s="46"/>
      <c r="N62" s="46"/>
      <c r="O62" s="45"/>
      <c r="P62" s="46"/>
      <c r="Q62" s="45"/>
      <c r="R62" s="46"/>
      <c r="S62" s="55" t="s">
        <v>89</v>
      </c>
      <c r="T62" s="46"/>
      <c r="U62" s="46"/>
      <c r="V62" s="46"/>
      <c r="W62" s="46"/>
      <c r="X62" s="46"/>
      <c r="Y62" s="46"/>
      <c r="Z62" s="46"/>
      <c r="AA62" s="45" t="s">
        <v>48</v>
      </c>
      <c r="AB62" s="46"/>
      <c r="AC62" s="46"/>
      <c r="AD62" s="46"/>
      <c r="AE62" s="46"/>
      <c r="AF62" s="45" t="s">
        <v>49</v>
      </c>
      <c r="AG62" s="46"/>
      <c r="AH62" s="46"/>
      <c r="AI62" s="6">
        <v>10</v>
      </c>
      <c r="AJ62" s="47" t="s">
        <v>50</v>
      </c>
      <c r="AK62" s="46"/>
      <c r="AL62" s="46"/>
      <c r="AM62" s="46"/>
      <c r="AN62" s="46"/>
      <c r="AO62" s="46"/>
      <c r="AP62" s="7">
        <v>16714764</v>
      </c>
      <c r="AQ62" s="7">
        <v>7689849</v>
      </c>
      <c r="AR62" s="7">
        <v>9024915</v>
      </c>
      <c r="AS62" s="48">
        <v>0</v>
      </c>
      <c r="AT62" s="46"/>
      <c r="AU62" s="49">
        <v>431500</v>
      </c>
      <c r="AV62" s="46"/>
      <c r="AW62" s="7">
        <v>7258349</v>
      </c>
      <c r="AX62" s="7">
        <v>431500</v>
      </c>
      <c r="AY62" s="8">
        <v>0</v>
      </c>
      <c r="AZ62" s="7">
        <v>431500</v>
      </c>
      <c r="BA62" s="8">
        <v>0</v>
      </c>
      <c r="BB62" s="7">
        <v>431500</v>
      </c>
      <c r="BC62" s="8">
        <v>0</v>
      </c>
      <c r="BD62" s="8">
        <v>0</v>
      </c>
      <c r="BE62" s="9">
        <f t="shared" si="0"/>
        <v>0.46006327100998856</v>
      </c>
      <c r="BF62" s="9">
        <f t="shared" si="1"/>
        <v>2.5815500595760731E-2</v>
      </c>
      <c r="BG62" s="9">
        <f t="shared" si="2"/>
        <v>2.5815500595760731E-2</v>
      </c>
    </row>
    <row r="63" spans="1:59" ht="13.5" x14ac:dyDescent="0.2">
      <c r="A63" s="45" t="s">
        <v>46</v>
      </c>
      <c r="B63" s="46"/>
      <c r="C63" s="45">
        <v>2</v>
      </c>
      <c r="D63" s="46"/>
      <c r="E63" s="45">
        <v>0</v>
      </c>
      <c r="F63" s="46"/>
      <c r="G63" s="45">
        <v>4</v>
      </c>
      <c r="H63" s="46"/>
      <c r="I63" s="45">
        <v>5</v>
      </c>
      <c r="J63" s="46"/>
      <c r="K63" s="46"/>
      <c r="L63" s="45">
        <v>2</v>
      </c>
      <c r="M63" s="46"/>
      <c r="N63" s="46"/>
      <c r="O63" s="45"/>
      <c r="P63" s="46"/>
      <c r="Q63" s="45"/>
      <c r="R63" s="46"/>
      <c r="S63" s="55" t="s">
        <v>89</v>
      </c>
      <c r="T63" s="46"/>
      <c r="U63" s="46"/>
      <c r="V63" s="46"/>
      <c r="W63" s="46"/>
      <c r="X63" s="46"/>
      <c r="Y63" s="46"/>
      <c r="Z63" s="46"/>
      <c r="AA63" s="45" t="s">
        <v>67</v>
      </c>
      <c r="AB63" s="46"/>
      <c r="AC63" s="46"/>
      <c r="AD63" s="46"/>
      <c r="AE63" s="46"/>
      <c r="AF63" s="45" t="s">
        <v>49</v>
      </c>
      <c r="AG63" s="46"/>
      <c r="AH63" s="46"/>
      <c r="AI63" s="6">
        <v>20</v>
      </c>
      <c r="AJ63" s="47" t="s">
        <v>68</v>
      </c>
      <c r="AK63" s="46"/>
      <c r="AL63" s="46"/>
      <c r="AM63" s="46"/>
      <c r="AN63" s="46"/>
      <c r="AO63" s="46"/>
      <c r="AP63" s="7">
        <v>5732074</v>
      </c>
      <c r="AQ63" s="8">
        <v>0</v>
      </c>
      <c r="AR63" s="7">
        <v>5732074</v>
      </c>
      <c r="AS63" s="48">
        <v>0</v>
      </c>
      <c r="AT63" s="46"/>
      <c r="AU63" s="48">
        <v>0</v>
      </c>
      <c r="AV63" s="46"/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9">
        <f t="shared" si="0"/>
        <v>0</v>
      </c>
      <c r="BF63" s="9">
        <f t="shared" si="1"/>
        <v>0</v>
      </c>
      <c r="BG63" s="9">
        <f t="shared" si="2"/>
        <v>0</v>
      </c>
    </row>
    <row r="64" spans="1:59" ht="13.5" x14ac:dyDescent="0.2">
      <c r="A64" s="45" t="s">
        <v>46</v>
      </c>
      <c r="B64" s="46"/>
      <c r="C64" s="45">
        <v>2</v>
      </c>
      <c r="D64" s="46"/>
      <c r="E64" s="45">
        <v>0</v>
      </c>
      <c r="F64" s="46"/>
      <c r="G64" s="45">
        <v>4</v>
      </c>
      <c r="H64" s="46"/>
      <c r="I64" s="45">
        <v>5</v>
      </c>
      <c r="J64" s="46"/>
      <c r="K64" s="46"/>
      <c r="L64" s="45">
        <v>6</v>
      </c>
      <c r="M64" s="46"/>
      <c r="N64" s="46"/>
      <c r="O64" s="45"/>
      <c r="P64" s="46"/>
      <c r="Q64" s="45"/>
      <c r="R64" s="46"/>
      <c r="S64" s="55" t="s">
        <v>90</v>
      </c>
      <c r="T64" s="46"/>
      <c r="U64" s="46"/>
      <c r="V64" s="46"/>
      <c r="W64" s="46"/>
      <c r="X64" s="46"/>
      <c r="Y64" s="46"/>
      <c r="Z64" s="46"/>
      <c r="AA64" s="45" t="s">
        <v>67</v>
      </c>
      <c r="AB64" s="46"/>
      <c r="AC64" s="46"/>
      <c r="AD64" s="46"/>
      <c r="AE64" s="46"/>
      <c r="AF64" s="45" t="s">
        <v>49</v>
      </c>
      <c r="AG64" s="46"/>
      <c r="AH64" s="46"/>
      <c r="AI64" s="6">
        <v>20</v>
      </c>
      <c r="AJ64" s="47" t="s">
        <v>68</v>
      </c>
      <c r="AK64" s="46"/>
      <c r="AL64" s="46"/>
      <c r="AM64" s="46"/>
      <c r="AN64" s="46"/>
      <c r="AO64" s="46"/>
      <c r="AP64" s="7">
        <v>9399458</v>
      </c>
      <c r="AQ64" s="8">
        <v>0</v>
      </c>
      <c r="AR64" s="7">
        <v>9399458</v>
      </c>
      <c r="AS64" s="48">
        <v>0</v>
      </c>
      <c r="AT64" s="46"/>
      <c r="AU64" s="48">
        <v>0</v>
      </c>
      <c r="AV64" s="46"/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9">
        <f t="shared" si="0"/>
        <v>0</v>
      </c>
      <c r="BF64" s="9">
        <f t="shared" si="1"/>
        <v>0</v>
      </c>
      <c r="BG64" s="9">
        <f t="shared" si="2"/>
        <v>0</v>
      </c>
    </row>
    <row r="65" spans="1:59" ht="13.5" x14ac:dyDescent="0.2">
      <c r="A65" s="45" t="s">
        <v>46</v>
      </c>
      <c r="B65" s="46"/>
      <c r="C65" s="45">
        <v>2</v>
      </c>
      <c r="D65" s="46"/>
      <c r="E65" s="45">
        <v>0</v>
      </c>
      <c r="F65" s="46"/>
      <c r="G65" s="45">
        <v>4</v>
      </c>
      <c r="H65" s="46"/>
      <c r="I65" s="45">
        <v>5</v>
      </c>
      <c r="J65" s="46"/>
      <c r="K65" s="46"/>
      <c r="L65" s="45">
        <v>8</v>
      </c>
      <c r="M65" s="46"/>
      <c r="N65" s="46"/>
      <c r="O65" s="45"/>
      <c r="P65" s="46"/>
      <c r="Q65" s="45"/>
      <c r="R65" s="46"/>
      <c r="S65" s="55" t="s">
        <v>91</v>
      </c>
      <c r="T65" s="46"/>
      <c r="U65" s="46"/>
      <c r="V65" s="46"/>
      <c r="W65" s="46"/>
      <c r="X65" s="46"/>
      <c r="Y65" s="46"/>
      <c r="Z65" s="46"/>
      <c r="AA65" s="45" t="s">
        <v>48</v>
      </c>
      <c r="AB65" s="46"/>
      <c r="AC65" s="46"/>
      <c r="AD65" s="46"/>
      <c r="AE65" s="46"/>
      <c r="AF65" s="45" t="s">
        <v>49</v>
      </c>
      <c r="AG65" s="46"/>
      <c r="AH65" s="46"/>
      <c r="AI65" s="6">
        <v>10</v>
      </c>
      <c r="AJ65" s="47" t="s">
        <v>50</v>
      </c>
      <c r="AK65" s="46"/>
      <c r="AL65" s="46"/>
      <c r="AM65" s="46"/>
      <c r="AN65" s="46"/>
      <c r="AO65" s="46"/>
      <c r="AP65" s="7">
        <v>44303841</v>
      </c>
      <c r="AQ65" s="7">
        <v>36347055</v>
      </c>
      <c r="AR65" s="7">
        <v>7956786</v>
      </c>
      <c r="AS65" s="48">
        <v>0</v>
      </c>
      <c r="AT65" s="46"/>
      <c r="AU65" s="49">
        <v>36347055</v>
      </c>
      <c r="AV65" s="46"/>
      <c r="AW65" s="8">
        <v>0</v>
      </c>
      <c r="AX65" s="7">
        <v>5251803</v>
      </c>
      <c r="AY65" s="7">
        <v>31095252</v>
      </c>
      <c r="AZ65" s="7">
        <v>5251803</v>
      </c>
      <c r="BA65" s="8">
        <v>0</v>
      </c>
      <c r="BB65" s="7">
        <v>5251803</v>
      </c>
      <c r="BC65" s="8">
        <v>0</v>
      </c>
      <c r="BD65" s="8">
        <v>0</v>
      </c>
      <c r="BE65" s="9">
        <f t="shared" si="0"/>
        <v>0.82040414960860841</v>
      </c>
      <c r="BF65" s="9">
        <f t="shared" si="1"/>
        <v>0.82040414960860841</v>
      </c>
      <c r="BG65" s="9">
        <f t="shared" si="2"/>
        <v>0.11854057981112744</v>
      </c>
    </row>
    <row r="66" spans="1:59" ht="13.5" x14ac:dyDescent="0.2">
      <c r="A66" s="45" t="s">
        <v>46</v>
      </c>
      <c r="B66" s="46"/>
      <c r="C66" s="45">
        <v>2</v>
      </c>
      <c r="D66" s="46"/>
      <c r="E66" s="45">
        <v>0</v>
      </c>
      <c r="F66" s="46"/>
      <c r="G66" s="45">
        <v>4</v>
      </c>
      <c r="H66" s="46"/>
      <c r="I66" s="45">
        <v>5</v>
      </c>
      <c r="J66" s="46"/>
      <c r="K66" s="46"/>
      <c r="L66" s="45">
        <v>10</v>
      </c>
      <c r="M66" s="46"/>
      <c r="N66" s="46"/>
      <c r="O66" s="45"/>
      <c r="P66" s="46"/>
      <c r="Q66" s="45"/>
      <c r="R66" s="46"/>
      <c r="S66" s="55" t="s">
        <v>92</v>
      </c>
      <c r="T66" s="46"/>
      <c r="U66" s="46"/>
      <c r="V66" s="46"/>
      <c r="W66" s="46"/>
      <c r="X66" s="46"/>
      <c r="Y66" s="46"/>
      <c r="Z66" s="46"/>
      <c r="AA66" s="45" t="s">
        <v>48</v>
      </c>
      <c r="AB66" s="46"/>
      <c r="AC66" s="46"/>
      <c r="AD66" s="46"/>
      <c r="AE66" s="46"/>
      <c r="AF66" s="45" t="s">
        <v>49</v>
      </c>
      <c r="AG66" s="46"/>
      <c r="AH66" s="46"/>
      <c r="AI66" s="6">
        <v>10</v>
      </c>
      <c r="AJ66" s="47" t="s">
        <v>50</v>
      </c>
      <c r="AK66" s="46"/>
      <c r="AL66" s="46"/>
      <c r="AM66" s="46"/>
      <c r="AN66" s="46"/>
      <c r="AO66" s="46"/>
      <c r="AP66" s="7">
        <v>97737070</v>
      </c>
      <c r="AQ66" s="7">
        <v>97343783</v>
      </c>
      <c r="AR66" s="7">
        <v>393287</v>
      </c>
      <c r="AS66" s="48">
        <v>0</v>
      </c>
      <c r="AT66" s="46"/>
      <c r="AU66" s="49">
        <v>96031471</v>
      </c>
      <c r="AV66" s="46"/>
      <c r="AW66" s="7">
        <v>1312312</v>
      </c>
      <c r="AX66" s="7">
        <v>17568412</v>
      </c>
      <c r="AY66" s="7">
        <v>78463059</v>
      </c>
      <c r="AZ66" s="7">
        <v>17568412</v>
      </c>
      <c r="BA66" s="8">
        <v>0</v>
      </c>
      <c r="BB66" s="7">
        <v>17568412</v>
      </c>
      <c r="BC66" s="8">
        <v>0</v>
      </c>
      <c r="BD66" s="8">
        <v>0</v>
      </c>
      <c r="BE66" s="9">
        <f t="shared" si="0"/>
        <v>0.99597607131050681</v>
      </c>
      <c r="BF66" s="9">
        <f t="shared" si="1"/>
        <v>0.9825491085419279</v>
      </c>
      <c r="BG66" s="9">
        <f t="shared" si="2"/>
        <v>0.17975177688465593</v>
      </c>
    </row>
    <row r="67" spans="1:59" ht="13.5" x14ac:dyDescent="0.2">
      <c r="A67" s="45" t="s">
        <v>46</v>
      </c>
      <c r="B67" s="46"/>
      <c r="C67" s="45">
        <v>2</v>
      </c>
      <c r="D67" s="46"/>
      <c r="E67" s="45">
        <v>0</v>
      </c>
      <c r="F67" s="46"/>
      <c r="G67" s="45">
        <v>4</v>
      </c>
      <c r="H67" s="46"/>
      <c r="I67" s="45">
        <v>5</v>
      </c>
      <c r="J67" s="46"/>
      <c r="K67" s="46"/>
      <c r="L67" s="45">
        <v>13</v>
      </c>
      <c r="M67" s="46"/>
      <c r="N67" s="46"/>
      <c r="O67" s="45"/>
      <c r="P67" s="46"/>
      <c r="Q67" s="45"/>
      <c r="R67" s="46"/>
      <c r="S67" s="55" t="s">
        <v>93</v>
      </c>
      <c r="T67" s="46"/>
      <c r="U67" s="46"/>
      <c r="V67" s="46"/>
      <c r="W67" s="46"/>
      <c r="X67" s="46"/>
      <c r="Y67" s="46"/>
      <c r="Z67" s="46"/>
      <c r="AA67" s="45" t="s">
        <v>67</v>
      </c>
      <c r="AB67" s="46"/>
      <c r="AC67" s="46"/>
      <c r="AD67" s="46"/>
      <c r="AE67" s="46"/>
      <c r="AF67" s="45" t="s">
        <v>49</v>
      </c>
      <c r="AG67" s="46"/>
      <c r="AH67" s="46"/>
      <c r="AI67" s="6">
        <v>20</v>
      </c>
      <c r="AJ67" s="47" t="s">
        <v>68</v>
      </c>
      <c r="AK67" s="46"/>
      <c r="AL67" s="46"/>
      <c r="AM67" s="46"/>
      <c r="AN67" s="46"/>
      <c r="AO67" s="46"/>
      <c r="AP67" s="7">
        <v>17862080</v>
      </c>
      <c r="AQ67" s="7">
        <v>17862080</v>
      </c>
      <c r="AR67" s="8">
        <v>0</v>
      </c>
      <c r="AS67" s="48">
        <v>0</v>
      </c>
      <c r="AT67" s="46"/>
      <c r="AU67" s="49">
        <v>17862080</v>
      </c>
      <c r="AV67" s="46"/>
      <c r="AW67" s="8">
        <v>0</v>
      </c>
      <c r="AX67" s="8">
        <v>0</v>
      </c>
      <c r="AY67" s="7">
        <v>17862080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9">
        <f t="shared" si="0"/>
        <v>1</v>
      </c>
      <c r="BF67" s="9">
        <f t="shared" si="1"/>
        <v>1</v>
      </c>
      <c r="BG67" s="9">
        <f t="shared" si="2"/>
        <v>0</v>
      </c>
    </row>
    <row r="68" spans="1:59" ht="13.5" x14ac:dyDescent="0.2">
      <c r="A68" s="45" t="s">
        <v>46</v>
      </c>
      <c r="B68" s="46"/>
      <c r="C68" s="45">
        <v>2</v>
      </c>
      <c r="D68" s="46"/>
      <c r="E68" s="45">
        <v>0</v>
      </c>
      <c r="F68" s="46"/>
      <c r="G68" s="45">
        <v>4</v>
      </c>
      <c r="H68" s="46"/>
      <c r="I68" s="45">
        <v>6</v>
      </c>
      <c r="J68" s="46"/>
      <c r="K68" s="46"/>
      <c r="L68" s="45">
        <v>7</v>
      </c>
      <c r="M68" s="46"/>
      <c r="N68" s="46"/>
      <c r="O68" s="45"/>
      <c r="P68" s="46"/>
      <c r="Q68" s="45"/>
      <c r="R68" s="46"/>
      <c r="S68" s="55" t="s">
        <v>94</v>
      </c>
      <c r="T68" s="46"/>
      <c r="U68" s="46"/>
      <c r="V68" s="46"/>
      <c r="W68" s="46"/>
      <c r="X68" s="46"/>
      <c r="Y68" s="46"/>
      <c r="Z68" s="46"/>
      <c r="AA68" s="45" t="s">
        <v>48</v>
      </c>
      <c r="AB68" s="46"/>
      <c r="AC68" s="46"/>
      <c r="AD68" s="46"/>
      <c r="AE68" s="46"/>
      <c r="AF68" s="45" t="s">
        <v>49</v>
      </c>
      <c r="AG68" s="46"/>
      <c r="AH68" s="46"/>
      <c r="AI68" s="6">
        <v>10</v>
      </c>
      <c r="AJ68" s="47" t="s">
        <v>50</v>
      </c>
      <c r="AK68" s="46"/>
      <c r="AL68" s="46"/>
      <c r="AM68" s="46"/>
      <c r="AN68" s="46"/>
      <c r="AO68" s="46"/>
      <c r="AP68" s="7">
        <v>3301650</v>
      </c>
      <c r="AQ68" s="7">
        <v>376050</v>
      </c>
      <c r="AR68" s="7">
        <v>2925600</v>
      </c>
      <c r="AS68" s="48">
        <v>0</v>
      </c>
      <c r="AT68" s="46"/>
      <c r="AU68" s="49">
        <v>376050</v>
      </c>
      <c r="AV68" s="46"/>
      <c r="AW68" s="8">
        <v>0</v>
      </c>
      <c r="AX68" s="7">
        <v>376050</v>
      </c>
      <c r="AY68" s="8">
        <v>0</v>
      </c>
      <c r="AZ68" s="7">
        <v>376050</v>
      </c>
      <c r="BA68" s="8">
        <v>0</v>
      </c>
      <c r="BB68" s="7">
        <v>376050</v>
      </c>
      <c r="BC68" s="8">
        <v>0</v>
      </c>
      <c r="BD68" s="8">
        <v>0</v>
      </c>
      <c r="BE68" s="9">
        <f t="shared" si="0"/>
        <v>0.11389759665621735</v>
      </c>
      <c r="BF68" s="9">
        <f t="shared" si="1"/>
        <v>0.11389759665621735</v>
      </c>
      <c r="BG68" s="9">
        <f t="shared" si="2"/>
        <v>0.11389759665621735</v>
      </c>
    </row>
    <row r="69" spans="1:59" ht="13.5" x14ac:dyDescent="0.2">
      <c r="A69" s="45" t="s">
        <v>46</v>
      </c>
      <c r="B69" s="46"/>
      <c r="C69" s="45">
        <v>2</v>
      </c>
      <c r="D69" s="46"/>
      <c r="E69" s="45">
        <v>0</v>
      </c>
      <c r="F69" s="46"/>
      <c r="G69" s="45">
        <v>4</v>
      </c>
      <c r="H69" s="46"/>
      <c r="I69" s="45">
        <v>7</v>
      </c>
      <c r="J69" s="46"/>
      <c r="K69" s="46"/>
      <c r="L69" s="45">
        <v>5</v>
      </c>
      <c r="M69" s="46"/>
      <c r="N69" s="46"/>
      <c r="O69" s="45"/>
      <c r="P69" s="46"/>
      <c r="Q69" s="45"/>
      <c r="R69" s="46"/>
      <c r="S69" s="55" t="s">
        <v>95</v>
      </c>
      <c r="T69" s="46"/>
      <c r="U69" s="46"/>
      <c r="V69" s="46"/>
      <c r="W69" s="46"/>
      <c r="X69" s="46"/>
      <c r="Y69" s="46"/>
      <c r="Z69" s="46"/>
      <c r="AA69" s="45" t="s">
        <v>48</v>
      </c>
      <c r="AB69" s="46"/>
      <c r="AC69" s="46"/>
      <c r="AD69" s="46"/>
      <c r="AE69" s="46"/>
      <c r="AF69" s="45" t="s">
        <v>49</v>
      </c>
      <c r="AG69" s="46"/>
      <c r="AH69" s="46"/>
      <c r="AI69" s="6">
        <v>10</v>
      </c>
      <c r="AJ69" s="47" t="s">
        <v>50</v>
      </c>
      <c r="AK69" s="46"/>
      <c r="AL69" s="46"/>
      <c r="AM69" s="46"/>
      <c r="AN69" s="46"/>
      <c r="AO69" s="46"/>
      <c r="AP69" s="7">
        <v>133051</v>
      </c>
      <c r="AQ69" s="8">
        <v>0</v>
      </c>
      <c r="AR69" s="7">
        <v>133051</v>
      </c>
      <c r="AS69" s="48">
        <v>0</v>
      </c>
      <c r="AT69" s="46"/>
      <c r="AU69" s="48">
        <v>0</v>
      </c>
      <c r="AV69" s="46"/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9">
        <f t="shared" si="0"/>
        <v>0</v>
      </c>
      <c r="BF69" s="9">
        <f t="shared" si="1"/>
        <v>0</v>
      </c>
      <c r="BG69" s="9">
        <f t="shared" si="2"/>
        <v>0</v>
      </c>
    </row>
    <row r="70" spans="1:59" ht="13.5" x14ac:dyDescent="0.2">
      <c r="A70" s="45" t="s">
        <v>46</v>
      </c>
      <c r="B70" s="46"/>
      <c r="C70" s="45">
        <v>2</v>
      </c>
      <c r="D70" s="46"/>
      <c r="E70" s="45">
        <v>0</v>
      </c>
      <c r="F70" s="46"/>
      <c r="G70" s="45">
        <v>4</v>
      </c>
      <c r="H70" s="46"/>
      <c r="I70" s="45">
        <v>7</v>
      </c>
      <c r="J70" s="46"/>
      <c r="K70" s="46"/>
      <c r="L70" s="45">
        <v>5</v>
      </c>
      <c r="M70" s="46"/>
      <c r="N70" s="46"/>
      <c r="O70" s="45"/>
      <c r="P70" s="46"/>
      <c r="Q70" s="45"/>
      <c r="R70" s="46"/>
      <c r="S70" s="55" t="s">
        <v>95</v>
      </c>
      <c r="T70" s="46"/>
      <c r="U70" s="46"/>
      <c r="V70" s="46"/>
      <c r="W70" s="46"/>
      <c r="X70" s="46"/>
      <c r="Y70" s="46"/>
      <c r="Z70" s="46"/>
      <c r="AA70" s="45" t="s">
        <v>67</v>
      </c>
      <c r="AB70" s="46"/>
      <c r="AC70" s="46"/>
      <c r="AD70" s="46"/>
      <c r="AE70" s="46"/>
      <c r="AF70" s="45" t="s">
        <v>49</v>
      </c>
      <c r="AG70" s="46"/>
      <c r="AH70" s="46"/>
      <c r="AI70" s="6">
        <v>20</v>
      </c>
      <c r="AJ70" s="47" t="s">
        <v>68</v>
      </c>
      <c r="AK70" s="46"/>
      <c r="AL70" s="46"/>
      <c r="AM70" s="46"/>
      <c r="AN70" s="46"/>
      <c r="AO70" s="46"/>
      <c r="AP70" s="7">
        <v>2423831</v>
      </c>
      <c r="AQ70" s="8">
        <v>0</v>
      </c>
      <c r="AR70" s="7">
        <v>2423831</v>
      </c>
      <c r="AS70" s="48">
        <v>0</v>
      </c>
      <c r="AT70" s="46"/>
      <c r="AU70" s="48">
        <v>0</v>
      </c>
      <c r="AV70" s="46"/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9">
        <f t="shared" si="0"/>
        <v>0</v>
      </c>
      <c r="BF70" s="9">
        <f t="shared" si="1"/>
        <v>0</v>
      </c>
      <c r="BG70" s="9">
        <f t="shared" si="2"/>
        <v>0</v>
      </c>
    </row>
    <row r="71" spans="1:59" ht="13.5" x14ac:dyDescent="0.2">
      <c r="A71" s="45" t="s">
        <v>46</v>
      </c>
      <c r="B71" s="46"/>
      <c r="C71" s="45">
        <v>2</v>
      </c>
      <c r="D71" s="46"/>
      <c r="E71" s="45">
        <v>0</v>
      </c>
      <c r="F71" s="46"/>
      <c r="G71" s="45">
        <v>4</v>
      </c>
      <c r="H71" s="46"/>
      <c r="I71" s="45">
        <v>8</v>
      </c>
      <c r="J71" s="46"/>
      <c r="K71" s="46"/>
      <c r="L71" s="45">
        <v>1</v>
      </c>
      <c r="M71" s="46"/>
      <c r="N71" s="46"/>
      <c r="O71" s="45"/>
      <c r="P71" s="46"/>
      <c r="Q71" s="45"/>
      <c r="R71" s="46"/>
      <c r="S71" s="55" t="s">
        <v>96</v>
      </c>
      <c r="T71" s="46"/>
      <c r="U71" s="46"/>
      <c r="V71" s="46"/>
      <c r="W71" s="46"/>
      <c r="X71" s="46"/>
      <c r="Y71" s="46"/>
      <c r="Z71" s="46"/>
      <c r="AA71" s="45" t="s">
        <v>48</v>
      </c>
      <c r="AB71" s="46"/>
      <c r="AC71" s="46"/>
      <c r="AD71" s="46"/>
      <c r="AE71" s="46"/>
      <c r="AF71" s="45" t="s">
        <v>49</v>
      </c>
      <c r="AG71" s="46"/>
      <c r="AH71" s="46"/>
      <c r="AI71" s="6">
        <v>10</v>
      </c>
      <c r="AJ71" s="47" t="s">
        <v>50</v>
      </c>
      <c r="AK71" s="46"/>
      <c r="AL71" s="46"/>
      <c r="AM71" s="46"/>
      <c r="AN71" s="46"/>
      <c r="AO71" s="46"/>
      <c r="AP71" s="7">
        <v>5381504</v>
      </c>
      <c r="AQ71" s="7">
        <v>5381504</v>
      </c>
      <c r="AR71" s="8">
        <v>0</v>
      </c>
      <c r="AS71" s="48">
        <v>0</v>
      </c>
      <c r="AT71" s="46"/>
      <c r="AU71" s="49">
        <v>611440</v>
      </c>
      <c r="AV71" s="46"/>
      <c r="AW71" s="7">
        <v>4770064</v>
      </c>
      <c r="AX71" s="7">
        <v>611440</v>
      </c>
      <c r="AY71" s="8">
        <v>0</v>
      </c>
      <c r="AZ71" s="7">
        <v>611440</v>
      </c>
      <c r="BA71" s="8">
        <v>0</v>
      </c>
      <c r="BB71" s="7">
        <v>611440</v>
      </c>
      <c r="BC71" s="8">
        <v>0</v>
      </c>
      <c r="BD71" s="8">
        <v>0</v>
      </c>
      <c r="BE71" s="9">
        <f t="shared" si="0"/>
        <v>1</v>
      </c>
      <c r="BF71" s="9">
        <f t="shared" si="1"/>
        <v>0.11361879504317009</v>
      </c>
      <c r="BG71" s="9">
        <f t="shared" si="2"/>
        <v>0.11361879504317009</v>
      </c>
    </row>
    <row r="72" spans="1:59" ht="13.5" x14ac:dyDescent="0.2">
      <c r="A72" s="45" t="s">
        <v>46</v>
      </c>
      <c r="B72" s="46"/>
      <c r="C72" s="45">
        <v>2</v>
      </c>
      <c r="D72" s="46"/>
      <c r="E72" s="45">
        <v>0</v>
      </c>
      <c r="F72" s="46"/>
      <c r="G72" s="45">
        <v>4</v>
      </c>
      <c r="H72" s="46"/>
      <c r="I72" s="45">
        <v>8</v>
      </c>
      <c r="J72" s="46"/>
      <c r="K72" s="46"/>
      <c r="L72" s="45">
        <v>1</v>
      </c>
      <c r="M72" s="46"/>
      <c r="N72" s="46"/>
      <c r="O72" s="45"/>
      <c r="P72" s="46"/>
      <c r="Q72" s="45"/>
      <c r="R72" s="46"/>
      <c r="S72" s="55" t="s">
        <v>96</v>
      </c>
      <c r="T72" s="46"/>
      <c r="U72" s="46"/>
      <c r="V72" s="46"/>
      <c r="W72" s="46"/>
      <c r="X72" s="46"/>
      <c r="Y72" s="46"/>
      <c r="Z72" s="46"/>
      <c r="AA72" s="45" t="s">
        <v>67</v>
      </c>
      <c r="AB72" s="46"/>
      <c r="AC72" s="46"/>
      <c r="AD72" s="46"/>
      <c r="AE72" s="46"/>
      <c r="AF72" s="45" t="s">
        <v>49</v>
      </c>
      <c r="AG72" s="46"/>
      <c r="AH72" s="46"/>
      <c r="AI72" s="6">
        <v>20</v>
      </c>
      <c r="AJ72" s="47" t="s">
        <v>68</v>
      </c>
      <c r="AK72" s="46"/>
      <c r="AL72" s="46"/>
      <c r="AM72" s="46"/>
      <c r="AN72" s="46"/>
      <c r="AO72" s="46"/>
      <c r="AP72" s="7">
        <v>3255568</v>
      </c>
      <c r="AQ72" s="7">
        <v>218496</v>
      </c>
      <c r="AR72" s="7">
        <v>3037072</v>
      </c>
      <c r="AS72" s="48">
        <v>0</v>
      </c>
      <c r="AT72" s="46"/>
      <c r="AU72" s="48">
        <v>0</v>
      </c>
      <c r="AV72" s="46"/>
      <c r="AW72" s="7">
        <v>218496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9">
        <f t="shared" si="0"/>
        <v>6.7114555739582152E-2</v>
      </c>
      <c r="BF72" s="9">
        <f t="shared" si="1"/>
        <v>0</v>
      </c>
      <c r="BG72" s="9">
        <f t="shared" si="2"/>
        <v>0</v>
      </c>
    </row>
    <row r="73" spans="1:59" ht="13.5" x14ac:dyDescent="0.2">
      <c r="A73" s="45" t="s">
        <v>46</v>
      </c>
      <c r="B73" s="46"/>
      <c r="C73" s="45">
        <v>2</v>
      </c>
      <c r="D73" s="46"/>
      <c r="E73" s="45">
        <v>0</v>
      </c>
      <c r="F73" s="46"/>
      <c r="G73" s="45">
        <v>4</v>
      </c>
      <c r="H73" s="46"/>
      <c r="I73" s="45">
        <v>8</v>
      </c>
      <c r="J73" s="46"/>
      <c r="K73" s="46"/>
      <c r="L73" s="45">
        <v>2</v>
      </c>
      <c r="M73" s="46"/>
      <c r="N73" s="46"/>
      <c r="O73" s="45"/>
      <c r="P73" s="46"/>
      <c r="Q73" s="45"/>
      <c r="R73" s="46"/>
      <c r="S73" s="55" t="s">
        <v>97</v>
      </c>
      <c r="T73" s="46"/>
      <c r="U73" s="46"/>
      <c r="V73" s="46"/>
      <c r="W73" s="46"/>
      <c r="X73" s="46"/>
      <c r="Y73" s="46"/>
      <c r="Z73" s="46"/>
      <c r="AA73" s="45" t="s">
        <v>48</v>
      </c>
      <c r="AB73" s="46"/>
      <c r="AC73" s="46"/>
      <c r="AD73" s="46"/>
      <c r="AE73" s="46"/>
      <c r="AF73" s="45" t="s">
        <v>49</v>
      </c>
      <c r="AG73" s="46"/>
      <c r="AH73" s="46"/>
      <c r="AI73" s="6">
        <v>10</v>
      </c>
      <c r="AJ73" s="47" t="s">
        <v>50</v>
      </c>
      <c r="AK73" s="46"/>
      <c r="AL73" s="46"/>
      <c r="AM73" s="46"/>
      <c r="AN73" s="46"/>
      <c r="AO73" s="46"/>
      <c r="AP73" s="7">
        <v>34059629</v>
      </c>
      <c r="AQ73" s="7">
        <v>34059629</v>
      </c>
      <c r="AR73" s="8">
        <v>0</v>
      </c>
      <c r="AS73" s="48">
        <v>0</v>
      </c>
      <c r="AT73" s="46"/>
      <c r="AU73" s="49">
        <v>4892180</v>
      </c>
      <c r="AV73" s="46"/>
      <c r="AW73" s="7">
        <v>29167449</v>
      </c>
      <c r="AX73" s="7">
        <v>4892180</v>
      </c>
      <c r="AY73" s="8">
        <v>0</v>
      </c>
      <c r="AZ73" s="7">
        <v>4892180</v>
      </c>
      <c r="BA73" s="8">
        <v>0</v>
      </c>
      <c r="BB73" s="7">
        <v>4892180</v>
      </c>
      <c r="BC73" s="8">
        <v>0</v>
      </c>
      <c r="BD73" s="8">
        <v>0</v>
      </c>
      <c r="BE73" s="9">
        <f t="shared" si="0"/>
        <v>1</v>
      </c>
      <c r="BF73" s="9">
        <f t="shared" si="1"/>
        <v>0.14363573954372785</v>
      </c>
      <c r="BG73" s="9">
        <f t="shared" si="2"/>
        <v>0.14363573954372785</v>
      </c>
    </row>
    <row r="74" spans="1:59" ht="13.5" x14ac:dyDescent="0.2">
      <c r="A74" s="45" t="s">
        <v>46</v>
      </c>
      <c r="B74" s="46"/>
      <c r="C74" s="45">
        <v>2</v>
      </c>
      <c r="D74" s="46"/>
      <c r="E74" s="45">
        <v>0</v>
      </c>
      <c r="F74" s="46"/>
      <c r="G74" s="45">
        <v>4</v>
      </c>
      <c r="H74" s="46"/>
      <c r="I74" s="45">
        <v>8</v>
      </c>
      <c r="J74" s="46"/>
      <c r="K74" s="46"/>
      <c r="L74" s="45">
        <v>2</v>
      </c>
      <c r="M74" s="46"/>
      <c r="N74" s="46"/>
      <c r="O74" s="45"/>
      <c r="P74" s="46"/>
      <c r="Q74" s="45"/>
      <c r="R74" s="46"/>
      <c r="S74" s="55" t="s">
        <v>97</v>
      </c>
      <c r="T74" s="46"/>
      <c r="U74" s="46"/>
      <c r="V74" s="46"/>
      <c r="W74" s="46"/>
      <c r="X74" s="46"/>
      <c r="Y74" s="46"/>
      <c r="Z74" s="46"/>
      <c r="AA74" s="45" t="s">
        <v>67</v>
      </c>
      <c r="AB74" s="46"/>
      <c r="AC74" s="46"/>
      <c r="AD74" s="46"/>
      <c r="AE74" s="46"/>
      <c r="AF74" s="45" t="s">
        <v>49</v>
      </c>
      <c r="AG74" s="46"/>
      <c r="AH74" s="46"/>
      <c r="AI74" s="6">
        <v>20</v>
      </c>
      <c r="AJ74" s="47" t="s">
        <v>68</v>
      </c>
      <c r="AK74" s="46"/>
      <c r="AL74" s="46"/>
      <c r="AM74" s="46"/>
      <c r="AN74" s="46"/>
      <c r="AO74" s="46"/>
      <c r="AP74" s="7">
        <v>13737336</v>
      </c>
      <c r="AQ74" s="7">
        <v>8840371</v>
      </c>
      <c r="AR74" s="7">
        <v>4896965</v>
      </c>
      <c r="AS74" s="48">
        <v>0</v>
      </c>
      <c r="AT74" s="46"/>
      <c r="AU74" s="48">
        <v>0</v>
      </c>
      <c r="AV74" s="46"/>
      <c r="AW74" s="7">
        <v>8840371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9">
        <f t="shared" si="0"/>
        <v>0.6435287744290451</v>
      </c>
      <c r="BF74" s="9">
        <f t="shared" si="1"/>
        <v>0</v>
      </c>
      <c r="BG74" s="9">
        <f t="shared" si="2"/>
        <v>0</v>
      </c>
    </row>
    <row r="75" spans="1:59" ht="13.5" x14ac:dyDescent="0.2">
      <c r="A75" s="45" t="s">
        <v>46</v>
      </c>
      <c r="B75" s="46"/>
      <c r="C75" s="45">
        <v>2</v>
      </c>
      <c r="D75" s="46"/>
      <c r="E75" s="45">
        <v>0</v>
      </c>
      <c r="F75" s="46"/>
      <c r="G75" s="45">
        <v>4</v>
      </c>
      <c r="H75" s="46"/>
      <c r="I75" s="45">
        <v>8</v>
      </c>
      <c r="J75" s="46"/>
      <c r="K75" s="46"/>
      <c r="L75" s="45">
        <v>5</v>
      </c>
      <c r="M75" s="46"/>
      <c r="N75" s="46"/>
      <c r="O75" s="45"/>
      <c r="P75" s="46"/>
      <c r="Q75" s="45"/>
      <c r="R75" s="46"/>
      <c r="S75" s="55" t="s">
        <v>98</v>
      </c>
      <c r="T75" s="46"/>
      <c r="U75" s="46"/>
      <c r="V75" s="46"/>
      <c r="W75" s="46"/>
      <c r="X75" s="46"/>
      <c r="Y75" s="46"/>
      <c r="Z75" s="46"/>
      <c r="AA75" s="45" t="s">
        <v>48</v>
      </c>
      <c r="AB75" s="46"/>
      <c r="AC75" s="46"/>
      <c r="AD75" s="46"/>
      <c r="AE75" s="46"/>
      <c r="AF75" s="45" t="s">
        <v>49</v>
      </c>
      <c r="AG75" s="46"/>
      <c r="AH75" s="46"/>
      <c r="AI75" s="6">
        <v>10</v>
      </c>
      <c r="AJ75" s="47" t="s">
        <v>50</v>
      </c>
      <c r="AK75" s="46"/>
      <c r="AL75" s="46"/>
      <c r="AM75" s="46"/>
      <c r="AN75" s="46"/>
      <c r="AO75" s="46"/>
      <c r="AP75" s="7">
        <v>5746786</v>
      </c>
      <c r="AQ75" s="7">
        <v>5746786</v>
      </c>
      <c r="AR75" s="8">
        <v>0</v>
      </c>
      <c r="AS75" s="48">
        <v>0</v>
      </c>
      <c r="AT75" s="46"/>
      <c r="AU75" s="49">
        <v>1423764</v>
      </c>
      <c r="AV75" s="46"/>
      <c r="AW75" s="7">
        <v>4323022</v>
      </c>
      <c r="AX75" s="7">
        <v>1423764</v>
      </c>
      <c r="AY75" s="8">
        <v>0</v>
      </c>
      <c r="AZ75" s="7">
        <v>1423764</v>
      </c>
      <c r="BA75" s="8">
        <v>0</v>
      </c>
      <c r="BB75" s="7">
        <v>1423764</v>
      </c>
      <c r="BC75" s="8">
        <v>0</v>
      </c>
      <c r="BD75" s="8">
        <v>0</v>
      </c>
      <c r="BE75" s="9">
        <f t="shared" si="0"/>
        <v>1</v>
      </c>
      <c r="BF75" s="9">
        <f t="shared" si="1"/>
        <v>0.24774961169599843</v>
      </c>
      <c r="BG75" s="9">
        <f t="shared" si="2"/>
        <v>0.24774961169599843</v>
      </c>
    </row>
    <row r="76" spans="1:59" ht="13.5" x14ac:dyDescent="0.2">
      <c r="A76" s="45" t="s">
        <v>46</v>
      </c>
      <c r="B76" s="46"/>
      <c r="C76" s="45">
        <v>2</v>
      </c>
      <c r="D76" s="46"/>
      <c r="E76" s="45">
        <v>0</v>
      </c>
      <c r="F76" s="46"/>
      <c r="G76" s="45">
        <v>4</v>
      </c>
      <c r="H76" s="46"/>
      <c r="I76" s="45">
        <v>8</v>
      </c>
      <c r="J76" s="46"/>
      <c r="K76" s="46"/>
      <c r="L76" s="45">
        <v>6</v>
      </c>
      <c r="M76" s="46"/>
      <c r="N76" s="46"/>
      <c r="O76" s="45"/>
      <c r="P76" s="46"/>
      <c r="Q76" s="45"/>
      <c r="R76" s="46"/>
      <c r="S76" s="55" t="s">
        <v>99</v>
      </c>
      <c r="T76" s="46"/>
      <c r="U76" s="46"/>
      <c r="V76" s="46"/>
      <c r="W76" s="46"/>
      <c r="X76" s="46"/>
      <c r="Y76" s="46"/>
      <c r="Z76" s="46"/>
      <c r="AA76" s="45" t="s">
        <v>48</v>
      </c>
      <c r="AB76" s="46"/>
      <c r="AC76" s="46"/>
      <c r="AD76" s="46"/>
      <c r="AE76" s="46"/>
      <c r="AF76" s="45" t="s">
        <v>49</v>
      </c>
      <c r="AG76" s="46"/>
      <c r="AH76" s="46"/>
      <c r="AI76" s="6">
        <v>10</v>
      </c>
      <c r="AJ76" s="47" t="s">
        <v>50</v>
      </c>
      <c r="AK76" s="46"/>
      <c r="AL76" s="46"/>
      <c r="AM76" s="46"/>
      <c r="AN76" s="46"/>
      <c r="AO76" s="46"/>
      <c r="AP76" s="7">
        <v>17958708</v>
      </c>
      <c r="AQ76" s="7">
        <v>17958708</v>
      </c>
      <c r="AR76" s="8">
        <v>0</v>
      </c>
      <c r="AS76" s="48">
        <v>0</v>
      </c>
      <c r="AT76" s="46"/>
      <c r="AU76" s="49">
        <v>7230062</v>
      </c>
      <c r="AV76" s="46"/>
      <c r="AW76" s="7">
        <v>10728646</v>
      </c>
      <c r="AX76" s="7">
        <v>5445086</v>
      </c>
      <c r="AY76" s="7">
        <v>1784976</v>
      </c>
      <c r="AZ76" s="7">
        <v>5445086</v>
      </c>
      <c r="BA76" s="8">
        <v>0</v>
      </c>
      <c r="BB76" s="7">
        <v>5445086</v>
      </c>
      <c r="BC76" s="8">
        <v>0</v>
      </c>
      <c r="BD76" s="8">
        <v>0</v>
      </c>
      <c r="BE76" s="9">
        <f t="shared" si="0"/>
        <v>1</v>
      </c>
      <c r="BF76" s="9">
        <f t="shared" si="1"/>
        <v>0.40259366096937488</v>
      </c>
      <c r="BG76" s="9">
        <f t="shared" si="2"/>
        <v>0.30320031931027552</v>
      </c>
    </row>
    <row r="77" spans="1:59" ht="13.5" x14ac:dyDescent="0.2">
      <c r="A77" s="45" t="s">
        <v>46</v>
      </c>
      <c r="B77" s="46"/>
      <c r="C77" s="45">
        <v>2</v>
      </c>
      <c r="D77" s="46"/>
      <c r="E77" s="45">
        <v>0</v>
      </c>
      <c r="F77" s="46"/>
      <c r="G77" s="45">
        <v>4</v>
      </c>
      <c r="H77" s="46"/>
      <c r="I77" s="45">
        <v>8</v>
      </c>
      <c r="J77" s="46"/>
      <c r="K77" s="46"/>
      <c r="L77" s="45">
        <v>6</v>
      </c>
      <c r="M77" s="46"/>
      <c r="N77" s="46"/>
      <c r="O77" s="45"/>
      <c r="P77" s="46"/>
      <c r="Q77" s="45"/>
      <c r="R77" s="46"/>
      <c r="S77" s="55" t="s">
        <v>99</v>
      </c>
      <c r="T77" s="46"/>
      <c r="U77" s="46"/>
      <c r="V77" s="46"/>
      <c r="W77" s="46"/>
      <c r="X77" s="46"/>
      <c r="Y77" s="46"/>
      <c r="Z77" s="46"/>
      <c r="AA77" s="45" t="s">
        <v>67</v>
      </c>
      <c r="AB77" s="46"/>
      <c r="AC77" s="46"/>
      <c r="AD77" s="46"/>
      <c r="AE77" s="46"/>
      <c r="AF77" s="45" t="s">
        <v>49</v>
      </c>
      <c r="AG77" s="46"/>
      <c r="AH77" s="46"/>
      <c r="AI77" s="6">
        <v>20</v>
      </c>
      <c r="AJ77" s="47" t="s">
        <v>68</v>
      </c>
      <c r="AK77" s="46"/>
      <c r="AL77" s="46"/>
      <c r="AM77" s="46"/>
      <c r="AN77" s="46"/>
      <c r="AO77" s="46"/>
      <c r="AP77" s="7">
        <v>18552386</v>
      </c>
      <c r="AQ77" s="7">
        <v>6351949</v>
      </c>
      <c r="AR77" s="7">
        <v>12200437</v>
      </c>
      <c r="AS77" s="48">
        <v>0</v>
      </c>
      <c r="AT77" s="46"/>
      <c r="AU77" s="49">
        <v>5140705</v>
      </c>
      <c r="AV77" s="46"/>
      <c r="AW77" s="7">
        <v>1211244</v>
      </c>
      <c r="AX77" s="8">
        <v>0</v>
      </c>
      <c r="AY77" s="7">
        <v>5140705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9">
        <f t="shared" si="0"/>
        <v>0.34237908805907769</v>
      </c>
      <c r="BF77" s="9">
        <f t="shared" si="1"/>
        <v>0.27709131321437575</v>
      </c>
      <c r="BG77" s="9">
        <f t="shared" si="2"/>
        <v>0</v>
      </c>
    </row>
    <row r="78" spans="1:59" ht="13.5" x14ac:dyDescent="0.2">
      <c r="A78" s="45" t="s">
        <v>46</v>
      </c>
      <c r="B78" s="46"/>
      <c r="C78" s="45">
        <v>2</v>
      </c>
      <c r="D78" s="46"/>
      <c r="E78" s="45">
        <v>0</v>
      </c>
      <c r="F78" s="46"/>
      <c r="G78" s="45">
        <v>4</v>
      </c>
      <c r="H78" s="46"/>
      <c r="I78" s="45">
        <v>9</v>
      </c>
      <c r="J78" s="46"/>
      <c r="K78" s="46"/>
      <c r="L78" s="45">
        <v>11</v>
      </c>
      <c r="M78" s="46"/>
      <c r="N78" s="46"/>
      <c r="O78" s="45"/>
      <c r="P78" s="46"/>
      <c r="Q78" s="45"/>
      <c r="R78" s="46"/>
      <c r="S78" s="55" t="s">
        <v>100</v>
      </c>
      <c r="T78" s="46"/>
      <c r="U78" s="46"/>
      <c r="V78" s="46"/>
      <c r="W78" s="46"/>
      <c r="X78" s="46"/>
      <c r="Y78" s="46"/>
      <c r="Z78" s="46"/>
      <c r="AA78" s="45" t="s">
        <v>48</v>
      </c>
      <c r="AB78" s="46"/>
      <c r="AC78" s="46"/>
      <c r="AD78" s="46"/>
      <c r="AE78" s="46"/>
      <c r="AF78" s="45" t="s">
        <v>49</v>
      </c>
      <c r="AG78" s="46"/>
      <c r="AH78" s="46"/>
      <c r="AI78" s="6">
        <v>10</v>
      </c>
      <c r="AJ78" s="47" t="s">
        <v>50</v>
      </c>
      <c r="AK78" s="46"/>
      <c r="AL78" s="46"/>
      <c r="AM78" s="46"/>
      <c r="AN78" s="46"/>
      <c r="AO78" s="46"/>
      <c r="AP78" s="7">
        <v>19222278</v>
      </c>
      <c r="AQ78" s="7">
        <v>11452877</v>
      </c>
      <c r="AR78" s="7">
        <v>7769401</v>
      </c>
      <c r="AS78" s="48">
        <v>0</v>
      </c>
      <c r="AT78" s="46"/>
      <c r="AU78" s="49">
        <v>3649128</v>
      </c>
      <c r="AV78" s="46"/>
      <c r="AW78" s="7">
        <v>7803749</v>
      </c>
      <c r="AX78" s="8">
        <v>0</v>
      </c>
      <c r="AY78" s="7">
        <v>3649128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9">
        <f t="shared" si="0"/>
        <v>0.59581268151464672</v>
      </c>
      <c r="BF78" s="9">
        <f t="shared" si="1"/>
        <v>0.18983847804094811</v>
      </c>
      <c r="BG78" s="9">
        <f t="shared" si="2"/>
        <v>0</v>
      </c>
    </row>
    <row r="79" spans="1:59" ht="13.5" x14ac:dyDescent="0.2">
      <c r="A79" s="45" t="s">
        <v>46</v>
      </c>
      <c r="B79" s="46"/>
      <c r="C79" s="45">
        <v>2</v>
      </c>
      <c r="D79" s="46"/>
      <c r="E79" s="45">
        <v>0</v>
      </c>
      <c r="F79" s="46"/>
      <c r="G79" s="45">
        <v>4</v>
      </c>
      <c r="H79" s="46"/>
      <c r="I79" s="45">
        <v>14</v>
      </c>
      <c r="J79" s="46"/>
      <c r="K79" s="46"/>
      <c r="L79" s="45"/>
      <c r="M79" s="46"/>
      <c r="N79" s="46"/>
      <c r="O79" s="45"/>
      <c r="P79" s="46"/>
      <c r="Q79" s="45"/>
      <c r="R79" s="46"/>
      <c r="S79" s="55" t="s">
        <v>101</v>
      </c>
      <c r="T79" s="46"/>
      <c r="U79" s="46"/>
      <c r="V79" s="46"/>
      <c r="W79" s="46"/>
      <c r="X79" s="46"/>
      <c r="Y79" s="46"/>
      <c r="Z79" s="46"/>
      <c r="AA79" s="45" t="s">
        <v>48</v>
      </c>
      <c r="AB79" s="46"/>
      <c r="AC79" s="46"/>
      <c r="AD79" s="46"/>
      <c r="AE79" s="46"/>
      <c r="AF79" s="45" t="s">
        <v>49</v>
      </c>
      <c r="AG79" s="46"/>
      <c r="AH79" s="46"/>
      <c r="AI79" s="6">
        <v>10</v>
      </c>
      <c r="AJ79" s="47" t="s">
        <v>50</v>
      </c>
      <c r="AK79" s="46"/>
      <c r="AL79" s="46"/>
      <c r="AM79" s="46"/>
      <c r="AN79" s="46"/>
      <c r="AO79" s="46"/>
      <c r="AP79" s="7">
        <v>330000</v>
      </c>
      <c r="AQ79" s="7">
        <v>59988</v>
      </c>
      <c r="AR79" s="7">
        <v>270012</v>
      </c>
      <c r="AS79" s="48">
        <v>0</v>
      </c>
      <c r="AT79" s="46"/>
      <c r="AU79" s="49">
        <v>59988</v>
      </c>
      <c r="AV79" s="46"/>
      <c r="AW79" s="8">
        <v>0</v>
      </c>
      <c r="AX79" s="7">
        <v>59988</v>
      </c>
      <c r="AY79" s="8">
        <v>0</v>
      </c>
      <c r="AZ79" s="7">
        <v>59988</v>
      </c>
      <c r="BA79" s="8">
        <v>0</v>
      </c>
      <c r="BB79" s="7">
        <v>59988</v>
      </c>
      <c r="BC79" s="8">
        <v>0</v>
      </c>
      <c r="BD79" s="8">
        <v>0</v>
      </c>
      <c r="BE79" s="9">
        <f t="shared" si="0"/>
        <v>0.18178181818181818</v>
      </c>
      <c r="BF79" s="9">
        <f t="shared" si="1"/>
        <v>0.18178181818181818</v>
      </c>
      <c r="BG79" s="9">
        <f t="shared" si="2"/>
        <v>0.18178181818181818</v>
      </c>
    </row>
    <row r="80" spans="1:59" ht="13.5" x14ac:dyDescent="0.2">
      <c r="A80" s="45" t="s">
        <v>46</v>
      </c>
      <c r="B80" s="46"/>
      <c r="C80" s="45">
        <v>2</v>
      </c>
      <c r="D80" s="46"/>
      <c r="E80" s="45">
        <v>0</v>
      </c>
      <c r="F80" s="46"/>
      <c r="G80" s="45">
        <v>4</v>
      </c>
      <c r="H80" s="46"/>
      <c r="I80" s="45">
        <v>21</v>
      </c>
      <c r="J80" s="46"/>
      <c r="K80" s="46"/>
      <c r="L80" s="45">
        <v>4</v>
      </c>
      <c r="M80" s="46"/>
      <c r="N80" s="46"/>
      <c r="O80" s="45"/>
      <c r="P80" s="46"/>
      <c r="Q80" s="45"/>
      <c r="R80" s="46"/>
      <c r="S80" s="55" t="s">
        <v>102</v>
      </c>
      <c r="T80" s="46"/>
      <c r="U80" s="46"/>
      <c r="V80" s="46"/>
      <c r="W80" s="46"/>
      <c r="X80" s="46"/>
      <c r="Y80" s="46"/>
      <c r="Z80" s="46"/>
      <c r="AA80" s="45" t="s">
        <v>48</v>
      </c>
      <c r="AB80" s="46"/>
      <c r="AC80" s="46"/>
      <c r="AD80" s="46"/>
      <c r="AE80" s="46"/>
      <c r="AF80" s="45" t="s">
        <v>49</v>
      </c>
      <c r="AG80" s="46"/>
      <c r="AH80" s="46"/>
      <c r="AI80" s="6">
        <v>10</v>
      </c>
      <c r="AJ80" s="47" t="s">
        <v>50</v>
      </c>
      <c r="AK80" s="46"/>
      <c r="AL80" s="46"/>
      <c r="AM80" s="46"/>
      <c r="AN80" s="46"/>
      <c r="AO80" s="46"/>
      <c r="AP80" s="7">
        <v>10000000</v>
      </c>
      <c r="AQ80" s="8">
        <v>0</v>
      </c>
      <c r="AR80" s="7">
        <v>10000000</v>
      </c>
      <c r="AS80" s="48">
        <v>0</v>
      </c>
      <c r="AT80" s="46"/>
      <c r="AU80" s="48">
        <v>0</v>
      </c>
      <c r="AV80" s="46"/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9">
        <f t="shared" si="0"/>
        <v>0</v>
      </c>
      <c r="BF80" s="9">
        <f t="shared" si="1"/>
        <v>0</v>
      </c>
      <c r="BG80" s="9">
        <f t="shared" si="2"/>
        <v>0</v>
      </c>
    </row>
    <row r="81" spans="1:59" ht="13.5" x14ac:dyDescent="0.2">
      <c r="A81" s="45" t="s">
        <v>46</v>
      </c>
      <c r="B81" s="46"/>
      <c r="C81" s="45">
        <v>2</v>
      </c>
      <c r="D81" s="46"/>
      <c r="E81" s="45">
        <v>0</v>
      </c>
      <c r="F81" s="46"/>
      <c r="G81" s="45">
        <v>4</v>
      </c>
      <c r="H81" s="46"/>
      <c r="I81" s="45">
        <v>21</v>
      </c>
      <c r="J81" s="46"/>
      <c r="K81" s="46"/>
      <c r="L81" s="45">
        <v>4</v>
      </c>
      <c r="M81" s="46"/>
      <c r="N81" s="46"/>
      <c r="O81" s="45"/>
      <c r="P81" s="46"/>
      <c r="Q81" s="45"/>
      <c r="R81" s="46"/>
      <c r="S81" s="55" t="s">
        <v>102</v>
      </c>
      <c r="T81" s="46"/>
      <c r="U81" s="46"/>
      <c r="V81" s="46"/>
      <c r="W81" s="46"/>
      <c r="X81" s="46"/>
      <c r="Y81" s="46"/>
      <c r="Z81" s="46"/>
      <c r="AA81" s="45" t="s">
        <v>67</v>
      </c>
      <c r="AB81" s="46"/>
      <c r="AC81" s="46"/>
      <c r="AD81" s="46"/>
      <c r="AE81" s="46"/>
      <c r="AF81" s="45" t="s">
        <v>49</v>
      </c>
      <c r="AG81" s="46"/>
      <c r="AH81" s="46"/>
      <c r="AI81" s="6">
        <v>20</v>
      </c>
      <c r="AJ81" s="47" t="s">
        <v>68</v>
      </c>
      <c r="AK81" s="46"/>
      <c r="AL81" s="46"/>
      <c r="AM81" s="46"/>
      <c r="AN81" s="46"/>
      <c r="AO81" s="46"/>
      <c r="AP81" s="7">
        <v>10000000</v>
      </c>
      <c r="AQ81" s="8">
        <v>0</v>
      </c>
      <c r="AR81" s="7">
        <v>10000000</v>
      </c>
      <c r="AS81" s="48">
        <v>0</v>
      </c>
      <c r="AT81" s="46"/>
      <c r="AU81" s="48">
        <v>0</v>
      </c>
      <c r="AV81" s="46"/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9">
        <f t="shared" si="0"/>
        <v>0</v>
      </c>
      <c r="BF81" s="9">
        <f t="shared" si="1"/>
        <v>0</v>
      </c>
      <c r="BG81" s="9">
        <f t="shared" si="2"/>
        <v>0</v>
      </c>
    </row>
    <row r="82" spans="1:59" ht="13.5" x14ac:dyDescent="0.2">
      <c r="A82" s="45" t="s">
        <v>46</v>
      </c>
      <c r="B82" s="46"/>
      <c r="C82" s="45">
        <v>2</v>
      </c>
      <c r="D82" s="46"/>
      <c r="E82" s="45">
        <v>0</v>
      </c>
      <c r="F82" s="46"/>
      <c r="G82" s="45">
        <v>4</v>
      </c>
      <c r="H82" s="46"/>
      <c r="I82" s="45">
        <v>21</v>
      </c>
      <c r="J82" s="46"/>
      <c r="K82" s="46"/>
      <c r="L82" s="45">
        <v>5</v>
      </c>
      <c r="M82" s="46"/>
      <c r="N82" s="46"/>
      <c r="O82" s="45"/>
      <c r="P82" s="46"/>
      <c r="Q82" s="45"/>
      <c r="R82" s="46"/>
      <c r="S82" s="55" t="s">
        <v>103</v>
      </c>
      <c r="T82" s="46"/>
      <c r="U82" s="46"/>
      <c r="V82" s="46"/>
      <c r="W82" s="46"/>
      <c r="X82" s="46"/>
      <c r="Y82" s="46"/>
      <c r="Z82" s="46"/>
      <c r="AA82" s="45" t="s">
        <v>48</v>
      </c>
      <c r="AB82" s="46"/>
      <c r="AC82" s="46"/>
      <c r="AD82" s="46"/>
      <c r="AE82" s="46"/>
      <c r="AF82" s="45" t="s">
        <v>49</v>
      </c>
      <c r="AG82" s="46"/>
      <c r="AH82" s="46"/>
      <c r="AI82" s="6">
        <v>10</v>
      </c>
      <c r="AJ82" s="47" t="s">
        <v>50</v>
      </c>
      <c r="AK82" s="46"/>
      <c r="AL82" s="46"/>
      <c r="AM82" s="46"/>
      <c r="AN82" s="46"/>
      <c r="AO82" s="46"/>
      <c r="AP82" s="7">
        <v>3619966</v>
      </c>
      <c r="AQ82" s="8">
        <v>0</v>
      </c>
      <c r="AR82" s="7">
        <v>3619966</v>
      </c>
      <c r="AS82" s="48">
        <v>0</v>
      </c>
      <c r="AT82" s="46"/>
      <c r="AU82" s="48">
        <v>0</v>
      </c>
      <c r="AV82" s="46"/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9">
        <f t="shared" si="0"/>
        <v>0</v>
      </c>
      <c r="BF82" s="9">
        <f t="shared" si="1"/>
        <v>0</v>
      </c>
      <c r="BG82" s="9">
        <f t="shared" si="2"/>
        <v>0</v>
      </c>
    </row>
    <row r="83" spans="1:59" ht="13.5" x14ac:dyDescent="0.2">
      <c r="A83" s="45" t="s">
        <v>46</v>
      </c>
      <c r="B83" s="46"/>
      <c r="C83" s="45">
        <v>2</v>
      </c>
      <c r="D83" s="46"/>
      <c r="E83" s="45">
        <v>0</v>
      </c>
      <c r="F83" s="46"/>
      <c r="G83" s="45">
        <v>4</v>
      </c>
      <c r="H83" s="46"/>
      <c r="I83" s="45">
        <v>21</v>
      </c>
      <c r="J83" s="46"/>
      <c r="K83" s="46"/>
      <c r="L83" s="45">
        <v>5</v>
      </c>
      <c r="M83" s="46"/>
      <c r="N83" s="46"/>
      <c r="O83" s="45"/>
      <c r="P83" s="46"/>
      <c r="Q83" s="45"/>
      <c r="R83" s="46"/>
      <c r="S83" s="55" t="s">
        <v>103</v>
      </c>
      <c r="T83" s="46"/>
      <c r="U83" s="46"/>
      <c r="V83" s="46"/>
      <c r="W83" s="46"/>
      <c r="X83" s="46"/>
      <c r="Y83" s="46"/>
      <c r="Z83" s="46"/>
      <c r="AA83" s="45" t="s">
        <v>67</v>
      </c>
      <c r="AB83" s="46"/>
      <c r="AC83" s="46"/>
      <c r="AD83" s="46"/>
      <c r="AE83" s="46"/>
      <c r="AF83" s="45" t="s">
        <v>49</v>
      </c>
      <c r="AG83" s="46"/>
      <c r="AH83" s="46"/>
      <c r="AI83" s="6">
        <v>20</v>
      </c>
      <c r="AJ83" s="47" t="s">
        <v>68</v>
      </c>
      <c r="AK83" s="46"/>
      <c r="AL83" s="46"/>
      <c r="AM83" s="46"/>
      <c r="AN83" s="46"/>
      <c r="AO83" s="46"/>
      <c r="AP83" s="7">
        <v>622994</v>
      </c>
      <c r="AQ83" s="8">
        <v>0</v>
      </c>
      <c r="AR83" s="7">
        <v>622994</v>
      </c>
      <c r="AS83" s="48">
        <v>0</v>
      </c>
      <c r="AT83" s="46"/>
      <c r="AU83" s="48">
        <v>0</v>
      </c>
      <c r="AV83" s="46"/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9">
        <f t="shared" ref="BE83:BE104" si="4">AQ83/AP83</f>
        <v>0</v>
      </c>
      <c r="BF83" s="9">
        <f t="shared" ref="BF83:BF104" si="5">AU83/AP83</f>
        <v>0</v>
      </c>
      <c r="BG83" s="9">
        <f t="shared" ref="BG83:BG104" si="6">BB83/AP83</f>
        <v>0</v>
      </c>
    </row>
    <row r="84" spans="1:59" ht="13.5" x14ac:dyDescent="0.2">
      <c r="A84" s="45" t="s">
        <v>46</v>
      </c>
      <c r="B84" s="46"/>
      <c r="C84" s="45">
        <v>2</v>
      </c>
      <c r="D84" s="46"/>
      <c r="E84" s="45">
        <v>0</v>
      </c>
      <c r="F84" s="46"/>
      <c r="G84" s="45">
        <v>4</v>
      </c>
      <c r="H84" s="46"/>
      <c r="I84" s="45">
        <v>21</v>
      </c>
      <c r="J84" s="46"/>
      <c r="K84" s="46"/>
      <c r="L84" s="45">
        <v>8</v>
      </c>
      <c r="M84" s="46"/>
      <c r="N84" s="46"/>
      <c r="O84" s="45"/>
      <c r="P84" s="46"/>
      <c r="Q84" s="45"/>
      <c r="R84" s="46"/>
      <c r="S84" s="55" t="s">
        <v>104</v>
      </c>
      <c r="T84" s="46"/>
      <c r="U84" s="46"/>
      <c r="V84" s="46"/>
      <c r="W84" s="46"/>
      <c r="X84" s="46"/>
      <c r="Y84" s="46"/>
      <c r="Z84" s="46"/>
      <c r="AA84" s="45" t="s">
        <v>67</v>
      </c>
      <c r="AB84" s="46"/>
      <c r="AC84" s="46"/>
      <c r="AD84" s="46"/>
      <c r="AE84" s="46"/>
      <c r="AF84" s="45" t="s">
        <v>49</v>
      </c>
      <c r="AG84" s="46"/>
      <c r="AH84" s="46"/>
      <c r="AI84" s="6">
        <v>20</v>
      </c>
      <c r="AJ84" s="47" t="s">
        <v>68</v>
      </c>
      <c r="AK84" s="46"/>
      <c r="AL84" s="46"/>
      <c r="AM84" s="46"/>
      <c r="AN84" s="46"/>
      <c r="AO84" s="46"/>
      <c r="AP84" s="7">
        <v>3000000</v>
      </c>
      <c r="AQ84" s="8">
        <v>0</v>
      </c>
      <c r="AR84" s="7">
        <v>3000000</v>
      </c>
      <c r="AS84" s="48">
        <v>0</v>
      </c>
      <c r="AT84" s="46"/>
      <c r="AU84" s="48">
        <v>0</v>
      </c>
      <c r="AV84" s="46"/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9">
        <f t="shared" si="4"/>
        <v>0</v>
      </c>
      <c r="BF84" s="9">
        <f t="shared" si="5"/>
        <v>0</v>
      </c>
      <c r="BG84" s="9">
        <f t="shared" si="6"/>
        <v>0</v>
      </c>
    </row>
    <row r="85" spans="1:59" ht="13.5" x14ac:dyDescent="0.2">
      <c r="A85" s="45" t="s">
        <v>46</v>
      </c>
      <c r="B85" s="46"/>
      <c r="C85" s="45">
        <v>2</v>
      </c>
      <c r="D85" s="46"/>
      <c r="E85" s="45">
        <v>0</v>
      </c>
      <c r="F85" s="46"/>
      <c r="G85" s="45">
        <v>4</v>
      </c>
      <c r="H85" s="46"/>
      <c r="I85" s="45">
        <v>22</v>
      </c>
      <c r="J85" s="46"/>
      <c r="K85" s="46"/>
      <c r="L85" s="45">
        <v>1</v>
      </c>
      <c r="M85" s="46"/>
      <c r="N85" s="46"/>
      <c r="O85" s="45"/>
      <c r="P85" s="46"/>
      <c r="Q85" s="45"/>
      <c r="R85" s="46"/>
      <c r="S85" s="55" t="s">
        <v>105</v>
      </c>
      <c r="T85" s="46"/>
      <c r="U85" s="46"/>
      <c r="V85" s="46"/>
      <c r="W85" s="46"/>
      <c r="X85" s="46"/>
      <c r="Y85" s="46"/>
      <c r="Z85" s="46"/>
      <c r="AA85" s="45" t="s">
        <v>67</v>
      </c>
      <c r="AB85" s="46"/>
      <c r="AC85" s="46"/>
      <c r="AD85" s="46"/>
      <c r="AE85" s="46"/>
      <c r="AF85" s="45" t="s">
        <v>49</v>
      </c>
      <c r="AG85" s="46"/>
      <c r="AH85" s="46"/>
      <c r="AI85" s="6">
        <v>20</v>
      </c>
      <c r="AJ85" s="47" t="s">
        <v>68</v>
      </c>
      <c r="AK85" s="46"/>
      <c r="AL85" s="46"/>
      <c r="AM85" s="46"/>
      <c r="AN85" s="46"/>
      <c r="AO85" s="46"/>
      <c r="AP85" s="7">
        <v>181787</v>
      </c>
      <c r="AQ85" s="8">
        <v>0</v>
      </c>
      <c r="AR85" s="7">
        <v>181787</v>
      </c>
      <c r="AS85" s="48">
        <v>0</v>
      </c>
      <c r="AT85" s="46"/>
      <c r="AU85" s="48">
        <v>0</v>
      </c>
      <c r="AV85" s="46"/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9">
        <f t="shared" si="4"/>
        <v>0</v>
      </c>
      <c r="BF85" s="9">
        <f t="shared" si="5"/>
        <v>0</v>
      </c>
      <c r="BG85" s="9">
        <f t="shared" si="6"/>
        <v>0</v>
      </c>
    </row>
    <row r="86" spans="1:59" ht="13.5" x14ac:dyDescent="0.2">
      <c r="A86" s="45" t="s">
        <v>46</v>
      </c>
      <c r="B86" s="46"/>
      <c r="C86" s="45">
        <v>2</v>
      </c>
      <c r="D86" s="46"/>
      <c r="E86" s="45">
        <v>0</v>
      </c>
      <c r="F86" s="46"/>
      <c r="G86" s="45">
        <v>4</v>
      </c>
      <c r="H86" s="46"/>
      <c r="I86" s="45">
        <v>41</v>
      </c>
      <c r="J86" s="46"/>
      <c r="K86" s="46"/>
      <c r="L86" s="45">
        <v>13</v>
      </c>
      <c r="M86" s="46"/>
      <c r="N86" s="46"/>
      <c r="O86" s="45"/>
      <c r="P86" s="46"/>
      <c r="Q86" s="45"/>
      <c r="R86" s="46"/>
      <c r="S86" s="55" t="s">
        <v>106</v>
      </c>
      <c r="T86" s="46"/>
      <c r="U86" s="46"/>
      <c r="V86" s="46"/>
      <c r="W86" s="46"/>
      <c r="X86" s="46"/>
      <c r="Y86" s="46"/>
      <c r="Z86" s="46"/>
      <c r="AA86" s="45" t="s">
        <v>67</v>
      </c>
      <c r="AB86" s="46"/>
      <c r="AC86" s="46"/>
      <c r="AD86" s="46"/>
      <c r="AE86" s="46"/>
      <c r="AF86" s="45" t="s">
        <v>49</v>
      </c>
      <c r="AG86" s="46"/>
      <c r="AH86" s="46"/>
      <c r="AI86" s="6">
        <v>20</v>
      </c>
      <c r="AJ86" s="47" t="s">
        <v>68</v>
      </c>
      <c r="AK86" s="46"/>
      <c r="AL86" s="46"/>
      <c r="AM86" s="46"/>
      <c r="AN86" s="46"/>
      <c r="AO86" s="46"/>
      <c r="AP86" s="7">
        <v>3314500</v>
      </c>
      <c r="AQ86" s="8">
        <v>0</v>
      </c>
      <c r="AR86" s="7">
        <v>3314500</v>
      </c>
      <c r="AS86" s="48">
        <v>0</v>
      </c>
      <c r="AT86" s="46"/>
      <c r="AU86" s="48">
        <v>0</v>
      </c>
      <c r="AV86" s="46"/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9">
        <f t="shared" si="4"/>
        <v>0</v>
      </c>
      <c r="BF86" s="9">
        <f t="shared" si="5"/>
        <v>0</v>
      </c>
      <c r="BG86" s="9">
        <f t="shared" si="6"/>
        <v>0</v>
      </c>
    </row>
    <row r="87" spans="1:59" ht="12.75" x14ac:dyDescent="0.2">
      <c r="A87" s="50" t="s">
        <v>107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2"/>
      <c r="AP87" s="12">
        <f>SUM(AP47:AP86)</f>
        <v>565926995</v>
      </c>
      <c r="AQ87" s="12">
        <f>SUM(AQ47:AQ86)</f>
        <v>301574111</v>
      </c>
      <c r="AR87" s="12">
        <f>SUM(AR47:AR86)</f>
        <v>264352884</v>
      </c>
      <c r="AS87" s="53">
        <f>SUM(AS47:AT86)</f>
        <v>0</v>
      </c>
      <c r="AT87" s="54"/>
      <c r="AU87" s="53">
        <f>SUM(AU47:AV86)</f>
        <v>224052313</v>
      </c>
      <c r="AV87" s="54"/>
      <c r="AW87" s="12">
        <f t="shared" ref="AW87:BD87" si="7">SUM(AW47:AW86)</f>
        <v>77521798</v>
      </c>
      <c r="AX87" s="12">
        <f t="shared" si="7"/>
        <v>57838618</v>
      </c>
      <c r="AY87" s="12">
        <f t="shared" si="7"/>
        <v>166213695</v>
      </c>
      <c r="AZ87" s="12">
        <f t="shared" si="7"/>
        <v>57838618</v>
      </c>
      <c r="BA87" s="12">
        <f t="shared" si="7"/>
        <v>0</v>
      </c>
      <c r="BB87" s="12">
        <f t="shared" si="7"/>
        <v>57838618</v>
      </c>
      <c r="BC87" s="12">
        <f t="shared" si="7"/>
        <v>0</v>
      </c>
      <c r="BD87" s="12">
        <f t="shared" si="7"/>
        <v>0</v>
      </c>
      <c r="BE87" s="11">
        <f t="shared" si="4"/>
        <v>0.53288518424536369</v>
      </c>
      <c r="BF87" s="11">
        <f t="shared" si="5"/>
        <v>0.39590320832813425</v>
      </c>
      <c r="BG87" s="11">
        <f t="shared" si="6"/>
        <v>0.10220155340001054</v>
      </c>
    </row>
    <row r="88" spans="1:59" ht="13.5" x14ac:dyDescent="0.2">
      <c r="A88" s="45" t="s">
        <v>46</v>
      </c>
      <c r="B88" s="46"/>
      <c r="C88" s="45">
        <v>3</v>
      </c>
      <c r="D88" s="46"/>
      <c r="E88" s="45">
        <v>2</v>
      </c>
      <c r="F88" s="46"/>
      <c r="G88" s="45">
        <v>1</v>
      </c>
      <c r="H88" s="46"/>
      <c r="I88" s="45">
        <v>1</v>
      </c>
      <c r="J88" s="46"/>
      <c r="K88" s="46"/>
      <c r="L88" s="45"/>
      <c r="M88" s="46"/>
      <c r="N88" s="46"/>
      <c r="O88" s="45"/>
      <c r="P88" s="46"/>
      <c r="Q88" s="45"/>
      <c r="R88" s="46"/>
      <c r="S88" s="55" t="s">
        <v>108</v>
      </c>
      <c r="T88" s="46"/>
      <c r="U88" s="46"/>
      <c r="V88" s="46"/>
      <c r="W88" s="46"/>
      <c r="X88" s="46"/>
      <c r="Y88" s="46"/>
      <c r="Z88" s="46"/>
      <c r="AA88" s="45" t="s">
        <v>48</v>
      </c>
      <c r="AB88" s="46"/>
      <c r="AC88" s="46"/>
      <c r="AD88" s="46"/>
      <c r="AE88" s="46"/>
      <c r="AF88" s="45" t="s">
        <v>109</v>
      </c>
      <c r="AG88" s="46"/>
      <c r="AH88" s="46"/>
      <c r="AI88" s="6">
        <v>11</v>
      </c>
      <c r="AJ88" s="47" t="s">
        <v>110</v>
      </c>
      <c r="AK88" s="46"/>
      <c r="AL88" s="46"/>
      <c r="AM88" s="46"/>
      <c r="AN88" s="46"/>
      <c r="AO88" s="46"/>
      <c r="AP88" s="7">
        <v>8575568</v>
      </c>
      <c r="AQ88" s="8">
        <v>0</v>
      </c>
      <c r="AR88" s="7">
        <v>8575568</v>
      </c>
      <c r="AS88" s="48">
        <v>0</v>
      </c>
      <c r="AT88" s="46"/>
      <c r="AU88" s="48">
        <v>0</v>
      </c>
      <c r="AV88" s="46"/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9">
        <f t="shared" si="4"/>
        <v>0</v>
      </c>
      <c r="BF88" s="9">
        <f t="shared" si="5"/>
        <v>0</v>
      </c>
      <c r="BG88" s="9">
        <f t="shared" si="6"/>
        <v>0</v>
      </c>
    </row>
    <row r="89" spans="1:59" ht="13.5" x14ac:dyDescent="0.2">
      <c r="A89" s="45" t="s">
        <v>46</v>
      </c>
      <c r="B89" s="46"/>
      <c r="C89" s="45">
        <v>3</v>
      </c>
      <c r="D89" s="46"/>
      <c r="E89" s="45">
        <v>6</v>
      </c>
      <c r="F89" s="46"/>
      <c r="G89" s="45">
        <v>1</v>
      </c>
      <c r="H89" s="46"/>
      <c r="I89" s="45">
        <v>1</v>
      </c>
      <c r="J89" s="46"/>
      <c r="K89" s="46"/>
      <c r="L89" s="45"/>
      <c r="M89" s="46"/>
      <c r="N89" s="46"/>
      <c r="O89" s="45"/>
      <c r="P89" s="46"/>
      <c r="Q89" s="45"/>
      <c r="R89" s="46"/>
      <c r="S89" s="55" t="s">
        <v>111</v>
      </c>
      <c r="T89" s="46"/>
      <c r="U89" s="46"/>
      <c r="V89" s="46"/>
      <c r="W89" s="46"/>
      <c r="X89" s="46"/>
      <c r="Y89" s="46"/>
      <c r="Z89" s="46"/>
      <c r="AA89" s="45" t="s">
        <v>48</v>
      </c>
      <c r="AB89" s="46"/>
      <c r="AC89" s="46"/>
      <c r="AD89" s="46"/>
      <c r="AE89" s="46"/>
      <c r="AF89" s="45" t="s">
        <v>49</v>
      </c>
      <c r="AG89" s="46"/>
      <c r="AH89" s="46"/>
      <c r="AI89" s="6">
        <v>10</v>
      </c>
      <c r="AJ89" s="47" t="s">
        <v>50</v>
      </c>
      <c r="AK89" s="46"/>
      <c r="AL89" s="46"/>
      <c r="AM89" s="46"/>
      <c r="AN89" s="46"/>
      <c r="AO89" s="46"/>
      <c r="AP89" s="7">
        <v>285366018</v>
      </c>
      <c r="AQ89" s="8">
        <v>0</v>
      </c>
      <c r="AR89" s="7">
        <v>285366018</v>
      </c>
      <c r="AS89" s="48">
        <v>0</v>
      </c>
      <c r="AT89" s="46"/>
      <c r="AU89" s="48">
        <v>0</v>
      </c>
      <c r="AV89" s="46"/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9">
        <f t="shared" si="4"/>
        <v>0</v>
      </c>
      <c r="BF89" s="9">
        <f t="shared" si="5"/>
        <v>0</v>
      </c>
      <c r="BG89" s="9">
        <f t="shared" si="6"/>
        <v>0</v>
      </c>
    </row>
    <row r="90" spans="1:59" ht="12.75" x14ac:dyDescent="0.2">
      <c r="A90" s="50" t="s">
        <v>112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2"/>
      <c r="AP90" s="13">
        <f>SUM(AP88:AP89)</f>
        <v>293941586</v>
      </c>
      <c r="AQ90" s="13">
        <f>SUM(AQ88:AQ89)</f>
        <v>0</v>
      </c>
      <c r="AR90" s="13">
        <f>SUM(AR88:AR89)</f>
        <v>293941586</v>
      </c>
      <c r="AS90" s="56">
        <f>SUM(AS88:AT89)</f>
        <v>0</v>
      </c>
      <c r="AT90" s="57"/>
      <c r="AU90" s="56">
        <f>SUM(AU88:AV89)</f>
        <v>0</v>
      </c>
      <c r="AV90" s="57"/>
      <c r="AW90" s="14">
        <f>SUM(AW88:AW89)</f>
        <v>0</v>
      </c>
      <c r="AX90" s="14">
        <f t="shared" ref="AX90:BD90" si="8">SUM(AX88:AX89)</f>
        <v>0</v>
      </c>
      <c r="AY90" s="14">
        <f t="shared" si="8"/>
        <v>0</v>
      </c>
      <c r="AZ90" s="14">
        <f t="shared" si="8"/>
        <v>0</v>
      </c>
      <c r="BA90" s="14">
        <f t="shared" si="8"/>
        <v>0</v>
      </c>
      <c r="BB90" s="14">
        <f t="shared" si="8"/>
        <v>0</v>
      </c>
      <c r="BC90" s="14">
        <f t="shared" si="8"/>
        <v>0</v>
      </c>
      <c r="BD90" s="14">
        <f t="shared" si="8"/>
        <v>0</v>
      </c>
      <c r="BE90" s="11">
        <f t="shared" si="4"/>
        <v>0</v>
      </c>
      <c r="BF90" s="11">
        <f t="shared" si="5"/>
        <v>0</v>
      </c>
      <c r="BG90" s="11">
        <f t="shared" si="6"/>
        <v>0</v>
      </c>
    </row>
    <row r="91" spans="1:59" ht="13.5" x14ac:dyDescent="0.2">
      <c r="A91" s="45" t="s">
        <v>113</v>
      </c>
      <c r="B91" s="46"/>
      <c r="C91" s="45">
        <v>2203</v>
      </c>
      <c r="D91" s="46"/>
      <c r="E91" s="45">
        <v>700</v>
      </c>
      <c r="F91" s="46"/>
      <c r="G91" s="45">
        <v>1</v>
      </c>
      <c r="H91" s="46"/>
      <c r="I91" s="45"/>
      <c r="J91" s="46"/>
      <c r="K91" s="46"/>
      <c r="L91" s="45"/>
      <c r="M91" s="46"/>
      <c r="N91" s="46"/>
      <c r="O91" s="45"/>
      <c r="P91" s="46"/>
      <c r="Q91" s="45"/>
      <c r="R91" s="46"/>
      <c r="S91" s="55" t="s">
        <v>114</v>
      </c>
      <c r="T91" s="46"/>
      <c r="U91" s="46"/>
      <c r="V91" s="46"/>
      <c r="W91" s="46"/>
      <c r="X91" s="46"/>
      <c r="Y91" s="46"/>
      <c r="Z91" s="46"/>
      <c r="AA91" s="45" t="s">
        <v>48</v>
      </c>
      <c r="AB91" s="46"/>
      <c r="AC91" s="46"/>
      <c r="AD91" s="46"/>
      <c r="AE91" s="46"/>
      <c r="AF91" s="45" t="s">
        <v>49</v>
      </c>
      <c r="AG91" s="46"/>
      <c r="AH91" s="46"/>
      <c r="AI91" s="6">
        <v>10</v>
      </c>
      <c r="AJ91" s="47" t="s">
        <v>50</v>
      </c>
      <c r="AK91" s="46"/>
      <c r="AL91" s="46"/>
      <c r="AM91" s="46"/>
      <c r="AN91" s="46"/>
      <c r="AO91" s="46"/>
      <c r="AP91" s="7">
        <v>581094455</v>
      </c>
      <c r="AQ91" s="7">
        <v>366186294</v>
      </c>
      <c r="AR91" s="7">
        <v>214908161</v>
      </c>
      <c r="AS91" s="48">
        <v>0</v>
      </c>
      <c r="AT91" s="46"/>
      <c r="AU91" s="49">
        <v>242733306</v>
      </c>
      <c r="AV91" s="46"/>
      <c r="AW91" s="7">
        <v>123452988</v>
      </c>
      <c r="AX91" s="7">
        <v>35611290</v>
      </c>
      <c r="AY91" s="7">
        <v>207122016</v>
      </c>
      <c r="AZ91" s="7">
        <v>35611290</v>
      </c>
      <c r="BA91" s="8">
        <v>0</v>
      </c>
      <c r="BB91" s="7">
        <v>35611290</v>
      </c>
      <c r="BC91" s="8">
        <v>0</v>
      </c>
      <c r="BD91" s="8">
        <v>0</v>
      </c>
      <c r="BE91" s="9">
        <f t="shared" si="4"/>
        <v>0.63016656044325869</v>
      </c>
      <c r="BF91" s="9">
        <f t="shared" si="5"/>
        <v>0.41771747073373811</v>
      </c>
      <c r="BG91" s="9">
        <f t="shared" si="6"/>
        <v>6.1283135114410962E-2</v>
      </c>
    </row>
    <row r="92" spans="1:59" ht="13.5" x14ac:dyDescent="0.2">
      <c r="A92" s="45" t="s">
        <v>113</v>
      </c>
      <c r="B92" s="46"/>
      <c r="C92" s="45">
        <v>2203</v>
      </c>
      <c r="D92" s="46"/>
      <c r="E92" s="45">
        <v>700</v>
      </c>
      <c r="F92" s="46"/>
      <c r="G92" s="45">
        <v>1</v>
      </c>
      <c r="H92" s="46"/>
      <c r="I92" s="45"/>
      <c r="J92" s="46"/>
      <c r="K92" s="46"/>
      <c r="L92" s="45"/>
      <c r="M92" s="46"/>
      <c r="N92" s="46"/>
      <c r="O92" s="45"/>
      <c r="P92" s="46"/>
      <c r="Q92" s="45"/>
      <c r="R92" s="46"/>
      <c r="S92" s="55" t="s">
        <v>114</v>
      </c>
      <c r="T92" s="46"/>
      <c r="U92" s="46"/>
      <c r="V92" s="46"/>
      <c r="W92" s="46"/>
      <c r="X92" s="46"/>
      <c r="Y92" s="46"/>
      <c r="Z92" s="46"/>
      <c r="AA92" s="45" t="s">
        <v>67</v>
      </c>
      <c r="AB92" s="46"/>
      <c r="AC92" s="46"/>
      <c r="AD92" s="46"/>
      <c r="AE92" s="46"/>
      <c r="AF92" s="45" t="s">
        <v>49</v>
      </c>
      <c r="AG92" s="46"/>
      <c r="AH92" s="46"/>
      <c r="AI92" s="6">
        <v>20</v>
      </c>
      <c r="AJ92" s="47" t="s">
        <v>68</v>
      </c>
      <c r="AK92" s="46"/>
      <c r="AL92" s="46"/>
      <c r="AM92" s="46"/>
      <c r="AN92" s="46"/>
      <c r="AO92" s="46"/>
      <c r="AP92" s="7">
        <v>286789419</v>
      </c>
      <c r="AQ92" s="7">
        <v>64491501</v>
      </c>
      <c r="AR92" s="7">
        <v>222297918</v>
      </c>
      <c r="AS92" s="48">
        <v>0</v>
      </c>
      <c r="AT92" s="46"/>
      <c r="AU92" s="49">
        <v>36213289</v>
      </c>
      <c r="AV92" s="46"/>
      <c r="AW92" s="7">
        <v>28278212</v>
      </c>
      <c r="AX92" s="7">
        <v>4781768</v>
      </c>
      <c r="AY92" s="7">
        <v>31431521</v>
      </c>
      <c r="AZ92" s="7">
        <v>4781768</v>
      </c>
      <c r="BA92" s="8">
        <v>0</v>
      </c>
      <c r="BB92" s="7">
        <v>4781768</v>
      </c>
      <c r="BC92" s="8">
        <v>0</v>
      </c>
      <c r="BD92" s="8">
        <v>0</v>
      </c>
      <c r="BE92" s="9">
        <f t="shared" si="4"/>
        <v>0.22487405994570531</v>
      </c>
      <c r="BF92" s="9">
        <f t="shared" si="5"/>
        <v>0.12627135661514766</v>
      </c>
      <c r="BG92" s="9">
        <f t="shared" si="6"/>
        <v>1.6673446379833142E-2</v>
      </c>
    </row>
    <row r="93" spans="1:59" ht="13.5" x14ac:dyDescent="0.2">
      <c r="A93" s="45" t="s">
        <v>113</v>
      </c>
      <c r="B93" s="46"/>
      <c r="C93" s="45">
        <v>2203</v>
      </c>
      <c r="D93" s="46"/>
      <c r="E93" s="45">
        <v>700</v>
      </c>
      <c r="F93" s="46"/>
      <c r="G93" s="45">
        <v>1</v>
      </c>
      <c r="H93" s="46"/>
      <c r="I93" s="45"/>
      <c r="J93" s="46"/>
      <c r="K93" s="46"/>
      <c r="L93" s="45"/>
      <c r="M93" s="46"/>
      <c r="N93" s="46"/>
      <c r="O93" s="45"/>
      <c r="P93" s="46"/>
      <c r="Q93" s="45"/>
      <c r="R93" s="46"/>
      <c r="S93" s="55" t="s">
        <v>114</v>
      </c>
      <c r="T93" s="46"/>
      <c r="U93" s="46"/>
      <c r="V93" s="46"/>
      <c r="W93" s="46"/>
      <c r="X93" s="46"/>
      <c r="Y93" s="46"/>
      <c r="Z93" s="46"/>
      <c r="AA93" s="45" t="s">
        <v>67</v>
      </c>
      <c r="AB93" s="46"/>
      <c r="AC93" s="46"/>
      <c r="AD93" s="46"/>
      <c r="AE93" s="46"/>
      <c r="AF93" s="45" t="s">
        <v>49</v>
      </c>
      <c r="AG93" s="46"/>
      <c r="AH93" s="46"/>
      <c r="AI93" s="6">
        <v>21</v>
      </c>
      <c r="AJ93" s="47" t="s">
        <v>115</v>
      </c>
      <c r="AK93" s="46"/>
      <c r="AL93" s="46"/>
      <c r="AM93" s="46"/>
      <c r="AN93" s="46"/>
      <c r="AO93" s="46"/>
      <c r="AP93" s="7">
        <v>52707162</v>
      </c>
      <c r="AQ93" s="8">
        <v>0</v>
      </c>
      <c r="AR93" s="7">
        <v>52707162</v>
      </c>
      <c r="AS93" s="48">
        <v>0</v>
      </c>
      <c r="AT93" s="46"/>
      <c r="AU93" s="48">
        <v>0</v>
      </c>
      <c r="AV93" s="46"/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9">
        <f t="shared" si="4"/>
        <v>0</v>
      </c>
      <c r="BF93" s="9">
        <f t="shared" si="5"/>
        <v>0</v>
      </c>
      <c r="BG93" s="9">
        <f t="shared" si="6"/>
        <v>0</v>
      </c>
    </row>
    <row r="94" spans="1:59" ht="13.5" x14ac:dyDescent="0.2">
      <c r="A94" s="45" t="s">
        <v>113</v>
      </c>
      <c r="B94" s="46"/>
      <c r="C94" s="45">
        <v>2203</v>
      </c>
      <c r="D94" s="46"/>
      <c r="E94" s="45">
        <v>700</v>
      </c>
      <c r="F94" s="46"/>
      <c r="G94" s="45">
        <v>2</v>
      </c>
      <c r="H94" s="46"/>
      <c r="I94" s="45"/>
      <c r="J94" s="46"/>
      <c r="K94" s="46"/>
      <c r="L94" s="45"/>
      <c r="M94" s="46"/>
      <c r="N94" s="46"/>
      <c r="O94" s="45"/>
      <c r="P94" s="46"/>
      <c r="Q94" s="45"/>
      <c r="R94" s="46"/>
      <c r="S94" s="55" t="s">
        <v>116</v>
      </c>
      <c r="T94" s="46"/>
      <c r="U94" s="46"/>
      <c r="V94" s="46"/>
      <c r="W94" s="46"/>
      <c r="X94" s="46"/>
      <c r="Y94" s="46"/>
      <c r="Z94" s="46"/>
      <c r="AA94" s="45" t="s">
        <v>48</v>
      </c>
      <c r="AB94" s="46"/>
      <c r="AC94" s="46"/>
      <c r="AD94" s="46"/>
      <c r="AE94" s="46"/>
      <c r="AF94" s="45" t="s">
        <v>49</v>
      </c>
      <c r="AG94" s="46"/>
      <c r="AH94" s="46"/>
      <c r="AI94" s="6">
        <v>10</v>
      </c>
      <c r="AJ94" s="47" t="s">
        <v>50</v>
      </c>
      <c r="AK94" s="46"/>
      <c r="AL94" s="46"/>
      <c r="AM94" s="46"/>
      <c r="AN94" s="46"/>
      <c r="AO94" s="46"/>
      <c r="AP94" s="7">
        <v>170616884</v>
      </c>
      <c r="AQ94" s="7">
        <v>150708816</v>
      </c>
      <c r="AR94" s="7">
        <v>19908068</v>
      </c>
      <c r="AS94" s="48">
        <v>0</v>
      </c>
      <c r="AT94" s="46"/>
      <c r="AU94" s="49">
        <v>150708816</v>
      </c>
      <c r="AV94" s="46"/>
      <c r="AW94" s="8">
        <v>0</v>
      </c>
      <c r="AX94" s="7">
        <v>18277165</v>
      </c>
      <c r="AY94" s="7">
        <v>132431651</v>
      </c>
      <c r="AZ94" s="7">
        <v>18277165</v>
      </c>
      <c r="BA94" s="8">
        <v>0</v>
      </c>
      <c r="BB94" s="7">
        <v>18277165</v>
      </c>
      <c r="BC94" s="8">
        <v>0</v>
      </c>
      <c r="BD94" s="8">
        <v>0</v>
      </c>
      <c r="BE94" s="9">
        <f t="shared" si="4"/>
        <v>0.88331712821575148</v>
      </c>
      <c r="BF94" s="9">
        <f t="shared" si="5"/>
        <v>0.88331712821575148</v>
      </c>
      <c r="BG94" s="9">
        <f t="shared" si="6"/>
        <v>0.10712401124381102</v>
      </c>
    </row>
    <row r="95" spans="1:59" ht="13.5" x14ac:dyDescent="0.2">
      <c r="A95" s="45" t="s">
        <v>113</v>
      </c>
      <c r="B95" s="46"/>
      <c r="C95" s="45">
        <v>2203</v>
      </c>
      <c r="D95" s="46"/>
      <c r="E95" s="45">
        <v>700</v>
      </c>
      <c r="F95" s="46"/>
      <c r="G95" s="45">
        <v>2</v>
      </c>
      <c r="H95" s="46"/>
      <c r="I95" s="45"/>
      <c r="J95" s="46"/>
      <c r="K95" s="46"/>
      <c r="L95" s="45"/>
      <c r="M95" s="46"/>
      <c r="N95" s="46"/>
      <c r="O95" s="45"/>
      <c r="P95" s="46"/>
      <c r="Q95" s="45"/>
      <c r="R95" s="46"/>
      <c r="S95" s="55" t="s">
        <v>116</v>
      </c>
      <c r="T95" s="46"/>
      <c r="U95" s="46"/>
      <c r="V95" s="46"/>
      <c r="W95" s="46"/>
      <c r="X95" s="46"/>
      <c r="Y95" s="46"/>
      <c r="Z95" s="46"/>
      <c r="AA95" s="45" t="s">
        <v>67</v>
      </c>
      <c r="AB95" s="46"/>
      <c r="AC95" s="46"/>
      <c r="AD95" s="46"/>
      <c r="AE95" s="46"/>
      <c r="AF95" s="45" t="s">
        <v>49</v>
      </c>
      <c r="AG95" s="46"/>
      <c r="AH95" s="46"/>
      <c r="AI95" s="6">
        <v>21</v>
      </c>
      <c r="AJ95" s="47" t="s">
        <v>115</v>
      </c>
      <c r="AK95" s="46"/>
      <c r="AL95" s="46"/>
      <c r="AM95" s="46"/>
      <c r="AN95" s="46"/>
      <c r="AO95" s="46"/>
      <c r="AP95" s="7">
        <v>58199414</v>
      </c>
      <c r="AQ95" s="7">
        <v>34461614</v>
      </c>
      <c r="AR95" s="7">
        <v>23737800</v>
      </c>
      <c r="AS95" s="48">
        <v>0</v>
      </c>
      <c r="AT95" s="46"/>
      <c r="AU95" s="49">
        <v>34461614</v>
      </c>
      <c r="AV95" s="46"/>
      <c r="AW95" s="8">
        <v>0</v>
      </c>
      <c r="AX95" s="7">
        <v>4734864</v>
      </c>
      <c r="AY95" s="7">
        <v>29726750</v>
      </c>
      <c r="AZ95" s="7">
        <v>4734864</v>
      </c>
      <c r="BA95" s="8">
        <v>0</v>
      </c>
      <c r="BB95" s="7">
        <v>4734864</v>
      </c>
      <c r="BC95" s="8">
        <v>0</v>
      </c>
      <c r="BD95" s="8">
        <v>0</v>
      </c>
      <c r="BE95" s="9">
        <f t="shared" si="4"/>
        <v>0.59212991388538727</v>
      </c>
      <c r="BF95" s="9">
        <f t="shared" si="5"/>
        <v>0.59212991388538727</v>
      </c>
      <c r="BG95" s="9">
        <f t="shared" si="6"/>
        <v>8.1355870696567495E-2</v>
      </c>
    </row>
    <row r="96" spans="1:59" ht="13.5" x14ac:dyDescent="0.2">
      <c r="A96" s="45" t="s">
        <v>113</v>
      </c>
      <c r="B96" s="46"/>
      <c r="C96" s="45">
        <v>2203</v>
      </c>
      <c r="D96" s="46"/>
      <c r="E96" s="45">
        <v>700</v>
      </c>
      <c r="F96" s="46"/>
      <c r="G96" s="45">
        <v>3</v>
      </c>
      <c r="H96" s="46"/>
      <c r="I96" s="45"/>
      <c r="J96" s="46"/>
      <c r="K96" s="46"/>
      <c r="L96" s="45"/>
      <c r="M96" s="46"/>
      <c r="N96" s="46"/>
      <c r="O96" s="45"/>
      <c r="P96" s="46"/>
      <c r="Q96" s="45"/>
      <c r="R96" s="46"/>
      <c r="S96" s="55" t="s">
        <v>117</v>
      </c>
      <c r="T96" s="46"/>
      <c r="U96" s="46"/>
      <c r="V96" s="46"/>
      <c r="W96" s="46"/>
      <c r="X96" s="46"/>
      <c r="Y96" s="46"/>
      <c r="Z96" s="46"/>
      <c r="AA96" s="45" t="s">
        <v>48</v>
      </c>
      <c r="AB96" s="46"/>
      <c r="AC96" s="46"/>
      <c r="AD96" s="46"/>
      <c r="AE96" s="46"/>
      <c r="AF96" s="45" t="s">
        <v>49</v>
      </c>
      <c r="AG96" s="46"/>
      <c r="AH96" s="46"/>
      <c r="AI96" s="6">
        <v>10</v>
      </c>
      <c r="AJ96" s="47" t="s">
        <v>50</v>
      </c>
      <c r="AK96" s="46"/>
      <c r="AL96" s="46"/>
      <c r="AM96" s="46"/>
      <c r="AN96" s="46"/>
      <c r="AO96" s="46"/>
      <c r="AP96" s="7">
        <v>50246754</v>
      </c>
      <c r="AQ96" s="7">
        <v>50246754</v>
      </c>
      <c r="AR96" s="8">
        <v>0</v>
      </c>
      <c r="AS96" s="48">
        <v>0</v>
      </c>
      <c r="AT96" s="46"/>
      <c r="AU96" s="49">
        <v>50246754</v>
      </c>
      <c r="AV96" s="46"/>
      <c r="AW96" s="8">
        <v>0</v>
      </c>
      <c r="AX96" s="7">
        <v>6893333</v>
      </c>
      <c r="AY96" s="7">
        <v>43353421</v>
      </c>
      <c r="AZ96" s="7">
        <v>6893333</v>
      </c>
      <c r="BA96" s="8">
        <v>0</v>
      </c>
      <c r="BB96" s="7">
        <v>6893333</v>
      </c>
      <c r="BC96" s="8">
        <v>0</v>
      </c>
      <c r="BD96" s="8">
        <v>0</v>
      </c>
      <c r="BE96" s="9">
        <f t="shared" si="4"/>
        <v>1</v>
      </c>
      <c r="BF96" s="9">
        <f t="shared" si="5"/>
        <v>1</v>
      </c>
      <c r="BG96" s="9">
        <f t="shared" si="6"/>
        <v>0.13718961825872375</v>
      </c>
    </row>
    <row r="97" spans="1:59" ht="13.5" x14ac:dyDescent="0.2">
      <c r="A97" s="45" t="s">
        <v>113</v>
      </c>
      <c r="B97" s="46"/>
      <c r="C97" s="45">
        <v>2203</v>
      </c>
      <c r="D97" s="46"/>
      <c r="E97" s="45">
        <v>700</v>
      </c>
      <c r="F97" s="46"/>
      <c r="G97" s="45">
        <v>3</v>
      </c>
      <c r="H97" s="46"/>
      <c r="I97" s="45"/>
      <c r="J97" s="46"/>
      <c r="K97" s="46"/>
      <c r="L97" s="45"/>
      <c r="M97" s="46"/>
      <c r="N97" s="46"/>
      <c r="O97" s="45"/>
      <c r="P97" s="46"/>
      <c r="Q97" s="45"/>
      <c r="R97" s="46"/>
      <c r="S97" s="55" t="s">
        <v>117</v>
      </c>
      <c r="T97" s="46"/>
      <c r="U97" s="46"/>
      <c r="V97" s="46"/>
      <c r="W97" s="46"/>
      <c r="X97" s="46"/>
      <c r="Y97" s="46"/>
      <c r="Z97" s="46"/>
      <c r="AA97" s="45" t="s">
        <v>67</v>
      </c>
      <c r="AB97" s="46"/>
      <c r="AC97" s="46"/>
      <c r="AD97" s="46"/>
      <c r="AE97" s="46"/>
      <c r="AF97" s="45" t="s">
        <v>49</v>
      </c>
      <c r="AG97" s="46"/>
      <c r="AH97" s="46"/>
      <c r="AI97" s="6">
        <v>21</v>
      </c>
      <c r="AJ97" s="47" t="s">
        <v>115</v>
      </c>
      <c r="AK97" s="46"/>
      <c r="AL97" s="46"/>
      <c r="AM97" s="46"/>
      <c r="AN97" s="46"/>
      <c r="AO97" s="46"/>
      <c r="AP97" s="7">
        <v>99116248</v>
      </c>
      <c r="AQ97" s="7">
        <v>82734067</v>
      </c>
      <c r="AR97" s="7">
        <v>16382181</v>
      </c>
      <c r="AS97" s="48">
        <v>0</v>
      </c>
      <c r="AT97" s="46"/>
      <c r="AU97" s="49">
        <v>82734067</v>
      </c>
      <c r="AV97" s="46"/>
      <c r="AW97" s="8">
        <v>0</v>
      </c>
      <c r="AX97" s="7">
        <v>4909832</v>
      </c>
      <c r="AY97" s="7">
        <v>77824235</v>
      </c>
      <c r="AZ97" s="7">
        <v>4909832</v>
      </c>
      <c r="BA97" s="8">
        <v>0</v>
      </c>
      <c r="BB97" s="7">
        <v>4909832</v>
      </c>
      <c r="BC97" s="8">
        <v>0</v>
      </c>
      <c r="BD97" s="8">
        <v>0</v>
      </c>
      <c r="BE97" s="9">
        <f t="shared" si="4"/>
        <v>0.83471750262378774</v>
      </c>
      <c r="BF97" s="9">
        <f t="shared" si="5"/>
        <v>0.83471750262378774</v>
      </c>
      <c r="BG97" s="9">
        <f t="shared" si="6"/>
        <v>4.9536096241254005E-2</v>
      </c>
    </row>
    <row r="98" spans="1:59" ht="13.5" x14ac:dyDescent="0.2">
      <c r="A98" s="45" t="s">
        <v>113</v>
      </c>
      <c r="B98" s="46"/>
      <c r="C98" s="45">
        <v>2203</v>
      </c>
      <c r="D98" s="46"/>
      <c r="E98" s="45">
        <v>700</v>
      </c>
      <c r="F98" s="46"/>
      <c r="G98" s="45">
        <v>4</v>
      </c>
      <c r="H98" s="46"/>
      <c r="I98" s="45" t="s">
        <v>13</v>
      </c>
      <c r="J98" s="46"/>
      <c r="K98" s="46"/>
      <c r="L98" s="45" t="s">
        <v>13</v>
      </c>
      <c r="M98" s="46"/>
      <c r="N98" s="46"/>
      <c r="O98" s="45" t="s">
        <v>13</v>
      </c>
      <c r="P98" s="46"/>
      <c r="Q98" s="45" t="s">
        <v>13</v>
      </c>
      <c r="R98" s="46"/>
      <c r="S98" s="55" t="s">
        <v>118</v>
      </c>
      <c r="T98" s="46"/>
      <c r="U98" s="46"/>
      <c r="V98" s="46"/>
      <c r="W98" s="46"/>
      <c r="X98" s="46"/>
      <c r="Y98" s="46"/>
      <c r="Z98" s="46"/>
      <c r="AA98" s="45" t="s">
        <v>48</v>
      </c>
      <c r="AB98" s="46"/>
      <c r="AC98" s="46"/>
      <c r="AD98" s="46"/>
      <c r="AE98" s="46"/>
      <c r="AF98" s="45" t="s">
        <v>49</v>
      </c>
      <c r="AG98" s="46"/>
      <c r="AH98" s="46"/>
      <c r="AI98" s="6">
        <v>10</v>
      </c>
      <c r="AJ98" s="47" t="s">
        <v>50</v>
      </c>
      <c r="AK98" s="46"/>
      <c r="AL98" s="46"/>
      <c r="AM98" s="46"/>
      <c r="AN98" s="46"/>
      <c r="AO98" s="46"/>
      <c r="AP98" s="7">
        <v>686000496</v>
      </c>
      <c r="AQ98" s="7">
        <v>156471515</v>
      </c>
      <c r="AR98" s="7">
        <v>529528981</v>
      </c>
      <c r="AS98" s="48">
        <v>0</v>
      </c>
      <c r="AT98" s="46"/>
      <c r="AU98" s="49">
        <v>155715896</v>
      </c>
      <c r="AV98" s="46"/>
      <c r="AW98" s="7">
        <v>755619</v>
      </c>
      <c r="AX98" s="7">
        <v>16726252</v>
      </c>
      <c r="AY98" s="7">
        <v>138989644</v>
      </c>
      <c r="AZ98" s="7">
        <v>16726252</v>
      </c>
      <c r="BA98" s="8">
        <v>0</v>
      </c>
      <c r="BB98" s="7">
        <v>16726252</v>
      </c>
      <c r="BC98" s="8">
        <v>0</v>
      </c>
      <c r="BD98" s="8">
        <v>0</v>
      </c>
      <c r="BE98" s="9">
        <f t="shared" si="4"/>
        <v>0.22809242254542042</v>
      </c>
      <c r="BF98" s="9">
        <f t="shared" si="5"/>
        <v>0.22699093791908861</v>
      </c>
      <c r="BG98" s="9">
        <f t="shared" si="6"/>
        <v>2.4382273916023524E-2</v>
      </c>
    </row>
    <row r="99" spans="1:59" ht="13.5" x14ac:dyDescent="0.2">
      <c r="A99" s="45" t="s">
        <v>113</v>
      </c>
      <c r="B99" s="46"/>
      <c r="C99" s="45">
        <v>2203</v>
      </c>
      <c r="D99" s="46"/>
      <c r="E99" s="45">
        <v>700</v>
      </c>
      <c r="F99" s="46"/>
      <c r="G99" s="45">
        <v>4</v>
      </c>
      <c r="H99" s="46"/>
      <c r="I99" s="45" t="s">
        <v>13</v>
      </c>
      <c r="J99" s="46"/>
      <c r="K99" s="46"/>
      <c r="L99" s="45" t="s">
        <v>13</v>
      </c>
      <c r="M99" s="46"/>
      <c r="N99" s="46"/>
      <c r="O99" s="45" t="s">
        <v>13</v>
      </c>
      <c r="P99" s="46"/>
      <c r="Q99" s="45" t="s">
        <v>13</v>
      </c>
      <c r="R99" s="46"/>
      <c r="S99" s="55" t="s">
        <v>118</v>
      </c>
      <c r="T99" s="46"/>
      <c r="U99" s="46"/>
      <c r="V99" s="46"/>
      <c r="W99" s="46"/>
      <c r="X99" s="46"/>
      <c r="Y99" s="46"/>
      <c r="Z99" s="46"/>
      <c r="AA99" s="45" t="s">
        <v>67</v>
      </c>
      <c r="AB99" s="46"/>
      <c r="AC99" s="46"/>
      <c r="AD99" s="46"/>
      <c r="AE99" s="46"/>
      <c r="AF99" s="45" t="s">
        <v>49</v>
      </c>
      <c r="AG99" s="46"/>
      <c r="AH99" s="46"/>
      <c r="AI99" s="6">
        <v>21</v>
      </c>
      <c r="AJ99" s="47" t="s">
        <v>115</v>
      </c>
      <c r="AK99" s="46"/>
      <c r="AL99" s="46"/>
      <c r="AM99" s="46"/>
      <c r="AN99" s="46"/>
      <c r="AO99" s="46"/>
      <c r="AP99" s="7">
        <v>155884456</v>
      </c>
      <c r="AQ99" s="8">
        <v>0</v>
      </c>
      <c r="AR99" s="7">
        <v>155884456</v>
      </c>
      <c r="AS99" s="48">
        <v>0</v>
      </c>
      <c r="AT99" s="46"/>
      <c r="AU99" s="48">
        <v>0</v>
      </c>
      <c r="AV99" s="46"/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9">
        <f t="shared" si="4"/>
        <v>0</v>
      </c>
      <c r="BF99" s="9">
        <f t="shared" si="5"/>
        <v>0</v>
      </c>
      <c r="BG99" s="9">
        <f t="shared" si="6"/>
        <v>0</v>
      </c>
    </row>
    <row r="100" spans="1:59" ht="13.5" x14ac:dyDescent="0.2">
      <c r="A100" s="45" t="s">
        <v>113</v>
      </c>
      <c r="B100" s="46"/>
      <c r="C100" s="45">
        <v>2299</v>
      </c>
      <c r="D100" s="46"/>
      <c r="E100" s="45">
        <v>700</v>
      </c>
      <c r="F100" s="46"/>
      <c r="G100" s="45">
        <v>1</v>
      </c>
      <c r="H100" s="46"/>
      <c r="I100" s="45"/>
      <c r="J100" s="46"/>
      <c r="K100" s="46"/>
      <c r="L100" s="45"/>
      <c r="M100" s="46"/>
      <c r="N100" s="46"/>
      <c r="O100" s="45"/>
      <c r="P100" s="46"/>
      <c r="Q100" s="45"/>
      <c r="R100" s="46"/>
      <c r="S100" s="55" t="s">
        <v>119</v>
      </c>
      <c r="T100" s="46"/>
      <c r="U100" s="46"/>
      <c r="V100" s="46"/>
      <c r="W100" s="46"/>
      <c r="X100" s="46"/>
      <c r="Y100" s="46"/>
      <c r="Z100" s="46"/>
      <c r="AA100" s="45" t="s">
        <v>48</v>
      </c>
      <c r="AB100" s="46"/>
      <c r="AC100" s="46"/>
      <c r="AD100" s="46"/>
      <c r="AE100" s="46"/>
      <c r="AF100" s="45" t="s">
        <v>49</v>
      </c>
      <c r="AG100" s="46"/>
      <c r="AH100" s="46"/>
      <c r="AI100" s="6">
        <v>10</v>
      </c>
      <c r="AJ100" s="47" t="s">
        <v>50</v>
      </c>
      <c r="AK100" s="46"/>
      <c r="AL100" s="46"/>
      <c r="AM100" s="46"/>
      <c r="AN100" s="46"/>
      <c r="AO100" s="46"/>
      <c r="AP100" s="7">
        <v>150000000</v>
      </c>
      <c r="AQ100" s="7">
        <v>88025813</v>
      </c>
      <c r="AR100" s="7">
        <v>61974187</v>
      </c>
      <c r="AS100" s="48">
        <v>0</v>
      </c>
      <c r="AT100" s="46"/>
      <c r="AU100" s="49">
        <v>83025813</v>
      </c>
      <c r="AV100" s="46"/>
      <c r="AW100" s="7">
        <v>5000000</v>
      </c>
      <c r="AX100" s="7">
        <v>14512227</v>
      </c>
      <c r="AY100" s="7">
        <v>68513586</v>
      </c>
      <c r="AZ100" s="7">
        <v>14512227</v>
      </c>
      <c r="BA100" s="8">
        <v>0</v>
      </c>
      <c r="BB100" s="7">
        <v>14512227</v>
      </c>
      <c r="BC100" s="8">
        <v>0</v>
      </c>
      <c r="BD100" s="8">
        <v>0</v>
      </c>
      <c r="BE100" s="9">
        <f t="shared" si="4"/>
        <v>0.58683875333333335</v>
      </c>
      <c r="BF100" s="9">
        <f t="shared" si="5"/>
        <v>0.55350542000000003</v>
      </c>
      <c r="BG100" s="9">
        <f t="shared" si="6"/>
        <v>9.6748180000000003E-2</v>
      </c>
    </row>
    <row r="101" spans="1:59" ht="13.5" x14ac:dyDescent="0.2">
      <c r="A101" s="45" t="s">
        <v>113</v>
      </c>
      <c r="B101" s="46"/>
      <c r="C101" s="45">
        <v>2299</v>
      </c>
      <c r="D101" s="46"/>
      <c r="E101" s="45">
        <v>700</v>
      </c>
      <c r="F101" s="46"/>
      <c r="G101" s="45">
        <v>1</v>
      </c>
      <c r="H101" s="46"/>
      <c r="I101" s="45"/>
      <c r="J101" s="46"/>
      <c r="K101" s="46"/>
      <c r="L101" s="45"/>
      <c r="M101" s="46"/>
      <c r="N101" s="46"/>
      <c r="O101" s="45"/>
      <c r="P101" s="46"/>
      <c r="Q101" s="45"/>
      <c r="R101" s="46"/>
      <c r="S101" s="55" t="s">
        <v>119</v>
      </c>
      <c r="T101" s="46"/>
      <c r="U101" s="46"/>
      <c r="V101" s="46"/>
      <c r="W101" s="46"/>
      <c r="X101" s="46"/>
      <c r="Y101" s="46"/>
      <c r="Z101" s="46"/>
      <c r="AA101" s="45" t="s">
        <v>67</v>
      </c>
      <c r="AB101" s="46"/>
      <c r="AC101" s="46"/>
      <c r="AD101" s="46"/>
      <c r="AE101" s="46"/>
      <c r="AF101" s="45" t="s">
        <v>49</v>
      </c>
      <c r="AG101" s="46"/>
      <c r="AH101" s="46"/>
      <c r="AI101" s="6">
        <v>21</v>
      </c>
      <c r="AJ101" s="47" t="s">
        <v>115</v>
      </c>
      <c r="AK101" s="46"/>
      <c r="AL101" s="46"/>
      <c r="AM101" s="46"/>
      <c r="AN101" s="46"/>
      <c r="AO101" s="46"/>
      <c r="AP101" s="7">
        <v>96999023</v>
      </c>
      <c r="AQ101" s="7">
        <v>24923836</v>
      </c>
      <c r="AR101" s="7">
        <v>72075187</v>
      </c>
      <c r="AS101" s="48">
        <v>0</v>
      </c>
      <c r="AT101" s="46"/>
      <c r="AU101" s="49">
        <v>24923836</v>
      </c>
      <c r="AV101" s="46"/>
      <c r="AW101" s="8">
        <v>0</v>
      </c>
      <c r="AX101" s="8">
        <v>0</v>
      </c>
      <c r="AY101" s="7">
        <v>24923836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9">
        <f t="shared" si="4"/>
        <v>0.25694935092284382</v>
      </c>
      <c r="BF101" s="9">
        <f t="shared" si="5"/>
        <v>0.25694935092284382</v>
      </c>
      <c r="BG101" s="9">
        <f t="shared" si="6"/>
        <v>0</v>
      </c>
    </row>
    <row r="102" spans="1:59" ht="12.75" x14ac:dyDescent="0.2">
      <c r="A102" s="50" t="s">
        <v>120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2"/>
      <c r="AP102" s="12">
        <f>SUM(AP91:AP101)</f>
        <v>2387654311</v>
      </c>
      <c r="AQ102" s="12">
        <f>SUM(AQ91:AQ101)</f>
        <v>1018250210</v>
      </c>
      <c r="AR102" s="12">
        <f>SUM(AR91:AR101)</f>
        <v>1369404101</v>
      </c>
      <c r="AS102" s="53">
        <f>SUM(AS91:AT101)</f>
        <v>0</v>
      </c>
      <c r="AT102" s="54"/>
      <c r="AU102" s="53">
        <f>SUM(AU91:AV101)</f>
        <v>860763391</v>
      </c>
      <c r="AV102" s="54"/>
      <c r="AW102" s="12">
        <f t="shared" ref="AW102:BD102" si="9">SUM(AW91:AW101)</f>
        <v>157486819</v>
      </c>
      <c r="AX102" s="12">
        <f t="shared" si="9"/>
        <v>106446731</v>
      </c>
      <c r="AY102" s="12">
        <f t="shared" si="9"/>
        <v>754316660</v>
      </c>
      <c r="AZ102" s="12">
        <f t="shared" si="9"/>
        <v>106446731</v>
      </c>
      <c r="BA102" s="12">
        <f t="shared" si="9"/>
        <v>0</v>
      </c>
      <c r="BB102" s="12">
        <f t="shared" si="9"/>
        <v>106446731</v>
      </c>
      <c r="BC102" s="12">
        <f t="shared" si="9"/>
        <v>0</v>
      </c>
      <c r="BD102" s="12">
        <f t="shared" si="9"/>
        <v>0</v>
      </c>
      <c r="BE102" s="11">
        <f t="shared" si="4"/>
        <v>0.42646467091525292</v>
      </c>
      <c r="BF102" s="11">
        <f t="shared" si="5"/>
        <v>0.36050586847285032</v>
      </c>
      <c r="BG102" s="11">
        <f t="shared" si="6"/>
        <v>4.4582136748019384E-2</v>
      </c>
    </row>
    <row r="103" spans="1:59" x14ac:dyDescent="0.2">
      <c r="BE103" s="9"/>
      <c r="BF103" s="9"/>
      <c r="BG103" s="9"/>
    </row>
    <row r="104" spans="1:59" ht="13.5" x14ac:dyDescent="0.25">
      <c r="A104" s="41" t="s">
        <v>121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3"/>
      <c r="AP104" s="15">
        <f>AP102+AP90+AP87+AP46</f>
        <v>7617798917</v>
      </c>
      <c r="AQ104" s="15">
        <f>AQ102+AQ90+AQ87+AQ46</f>
        <v>2293044197</v>
      </c>
      <c r="AR104" s="15">
        <f>AR102+AR90+AR87+AR46</f>
        <v>5324754720</v>
      </c>
      <c r="AS104" s="44">
        <f>AS102+AS90+AS87+AS46</f>
        <v>0</v>
      </c>
      <c r="AT104" s="43"/>
      <c r="AU104" s="44">
        <f>AU102+AU90+AU87+AU46</f>
        <v>2046625465</v>
      </c>
      <c r="AV104" s="43"/>
      <c r="AW104" s="15">
        <f t="shared" ref="AW104:BD104" si="10">AW102+AW90+AW87+AW46</f>
        <v>246418732</v>
      </c>
      <c r="AX104" s="15">
        <f t="shared" si="10"/>
        <v>1063018727</v>
      </c>
      <c r="AY104" s="15">
        <f t="shared" si="10"/>
        <v>983606738</v>
      </c>
      <c r="AZ104" s="15">
        <f t="shared" si="10"/>
        <v>980493274</v>
      </c>
      <c r="BA104" s="15">
        <f t="shared" si="10"/>
        <v>82525453</v>
      </c>
      <c r="BB104" s="15">
        <f t="shared" si="10"/>
        <v>980493274</v>
      </c>
      <c r="BC104" s="15">
        <f t="shared" si="10"/>
        <v>0</v>
      </c>
      <c r="BD104" s="15">
        <f t="shared" si="10"/>
        <v>937208</v>
      </c>
      <c r="BE104" s="11">
        <f t="shared" si="4"/>
        <v>0.30101138425730911</v>
      </c>
      <c r="BF104" s="11">
        <f t="shared" si="5"/>
        <v>0.26866362413855771</v>
      </c>
      <c r="BG104" s="11">
        <f t="shared" si="6"/>
        <v>0.12871083690748464</v>
      </c>
    </row>
    <row r="108" spans="1:59" ht="13.5" x14ac:dyDescent="0.25">
      <c r="A108" s="16" t="s">
        <v>122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 t="s">
        <v>123</v>
      </c>
      <c r="AL108" s="16"/>
      <c r="AM108" s="16"/>
      <c r="AN108" s="16"/>
      <c r="AO108" s="16"/>
      <c r="AP108" s="16"/>
      <c r="AQ108" s="16"/>
    </row>
    <row r="109" spans="1:59" ht="13.5" x14ac:dyDescent="0.25">
      <c r="A109" s="16" t="s">
        <v>124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 t="s">
        <v>125</v>
      </c>
      <c r="AL109" s="16"/>
      <c r="AM109" s="16"/>
      <c r="AN109" s="16"/>
      <c r="AO109" s="16"/>
      <c r="AP109" s="16"/>
      <c r="AQ109" s="16"/>
    </row>
  </sheetData>
  <mergeCells count="1189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AS45:AT45"/>
    <mergeCell ref="AU45:AV45"/>
    <mergeCell ref="A46:AO46"/>
    <mergeCell ref="AS46:AT46"/>
    <mergeCell ref="AU46:AV46"/>
    <mergeCell ref="A47:B47"/>
    <mergeCell ref="C47:D47"/>
    <mergeCell ref="E47:F47"/>
    <mergeCell ref="G47:H47"/>
    <mergeCell ref="I47:K47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L47:N47"/>
    <mergeCell ref="O47:P47"/>
    <mergeCell ref="Q47:R47"/>
    <mergeCell ref="S47:Z47"/>
    <mergeCell ref="AA47:AE47"/>
    <mergeCell ref="AF47:AH47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79:B79"/>
    <mergeCell ref="C79:D79"/>
    <mergeCell ref="E79:F79"/>
    <mergeCell ref="G79:H79"/>
    <mergeCell ref="I79:K79"/>
    <mergeCell ref="AU78:AV78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AJ82:AO82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L82:N82"/>
    <mergeCell ref="O82:P82"/>
    <mergeCell ref="Q82:R82"/>
    <mergeCell ref="S82:Z82"/>
    <mergeCell ref="AA82:AE82"/>
    <mergeCell ref="AF82:AH82"/>
    <mergeCell ref="AA81:AE81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AA84:AE84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Q83:R83"/>
    <mergeCell ref="S83:Z83"/>
    <mergeCell ref="AA83:AE83"/>
    <mergeCell ref="AF83:AH83"/>
    <mergeCell ref="AJ83:AO83"/>
    <mergeCell ref="AS83:AT83"/>
    <mergeCell ref="AU86:AV86"/>
    <mergeCell ref="A87:AO87"/>
    <mergeCell ref="AS87:AT87"/>
    <mergeCell ref="AU87:AV87"/>
    <mergeCell ref="A88:B88"/>
    <mergeCell ref="C88:D88"/>
    <mergeCell ref="E88:F88"/>
    <mergeCell ref="G88:H88"/>
    <mergeCell ref="I88:K88"/>
    <mergeCell ref="L88:N88"/>
    <mergeCell ref="Q86:R86"/>
    <mergeCell ref="S86:Z86"/>
    <mergeCell ref="AA86:AE86"/>
    <mergeCell ref="AF86:AH86"/>
    <mergeCell ref="AJ86:AO86"/>
    <mergeCell ref="AS86:AT86"/>
    <mergeCell ref="AJ85:AO85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L85:N85"/>
    <mergeCell ref="O85:P85"/>
    <mergeCell ref="Q85:R85"/>
    <mergeCell ref="S85:Z85"/>
    <mergeCell ref="AA85:AE85"/>
    <mergeCell ref="AF85:AH85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Q91:R91"/>
    <mergeCell ref="S91:Z91"/>
    <mergeCell ref="AA91:AE91"/>
    <mergeCell ref="AF91:AH91"/>
    <mergeCell ref="AJ91:AO91"/>
    <mergeCell ref="AS91:AT91"/>
    <mergeCell ref="A90:AO90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AJ93:AO93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L93:N93"/>
    <mergeCell ref="O93:P93"/>
    <mergeCell ref="Q93:R93"/>
    <mergeCell ref="S93:Z93"/>
    <mergeCell ref="AA93:AE93"/>
    <mergeCell ref="AF93:AH93"/>
    <mergeCell ref="AA92:AE92"/>
    <mergeCell ref="AF92:AH92"/>
    <mergeCell ref="AJ92:AO92"/>
    <mergeCell ref="AS92:AT92"/>
    <mergeCell ref="AU92:AV92"/>
    <mergeCell ref="A93:B93"/>
    <mergeCell ref="C93:D93"/>
    <mergeCell ref="E93:F93"/>
    <mergeCell ref="G93:H93"/>
    <mergeCell ref="I93:K93"/>
    <mergeCell ref="AA95:AE95"/>
    <mergeCell ref="AF95:AH95"/>
    <mergeCell ref="AJ95:AO95"/>
    <mergeCell ref="AS95:AT95"/>
    <mergeCell ref="AU95:AV95"/>
    <mergeCell ref="A96:B96"/>
    <mergeCell ref="C96:D96"/>
    <mergeCell ref="E96:F96"/>
    <mergeCell ref="G96:H96"/>
    <mergeCell ref="I96:K96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S95:Z95"/>
    <mergeCell ref="Q94:R94"/>
    <mergeCell ref="S94:Z94"/>
    <mergeCell ref="AA94:AE94"/>
    <mergeCell ref="AF94:AH94"/>
    <mergeCell ref="AJ94:AO94"/>
    <mergeCell ref="AS94:AT94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S98:Z98"/>
    <mergeCell ref="Q97:R97"/>
    <mergeCell ref="S97:Z97"/>
    <mergeCell ref="AA97:AE97"/>
    <mergeCell ref="AF97:AH97"/>
    <mergeCell ref="AJ97:AO97"/>
    <mergeCell ref="AS97:AT97"/>
    <mergeCell ref="AJ96:AO96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L96:N96"/>
    <mergeCell ref="O96:P96"/>
    <mergeCell ref="Q96:R96"/>
    <mergeCell ref="S96:Z96"/>
    <mergeCell ref="AA96:AE96"/>
    <mergeCell ref="AF96:AH96"/>
    <mergeCell ref="AJ99:AO99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L99:N99"/>
    <mergeCell ref="O99:P99"/>
    <mergeCell ref="Q99:R99"/>
    <mergeCell ref="S99:Z99"/>
    <mergeCell ref="AA99:AE99"/>
    <mergeCell ref="AF99:AH99"/>
    <mergeCell ref="AA98:AE98"/>
    <mergeCell ref="AF98:AH98"/>
    <mergeCell ref="AJ98:AO98"/>
    <mergeCell ref="AS98:AT98"/>
    <mergeCell ref="AU98:AV98"/>
    <mergeCell ref="A99:B99"/>
    <mergeCell ref="C99:D99"/>
    <mergeCell ref="E99:F99"/>
    <mergeCell ref="G99:H99"/>
    <mergeCell ref="I99:K99"/>
    <mergeCell ref="A104:AO104"/>
    <mergeCell ref="AS104:AT104"/>
    <mergeCell ref="AU104:AV104"/>
    <mergeCell ref="AA101:AE101"/>
    <mergeCell ref="AF101:AH101"/>
    <mergeCell ref="AJ101:AO101"/>
    <mergeCell ref="AS101:AT101"/>
    <mergeCell ref="AU101:AV101"/>
    <mergeCell ref="A102:AO102"/>
    <mergeCell ref="AS102:AT102"/>
    <mergeCell ref="AU102:AV102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  <mergeCell ref="Q100:R100"/>
    <mergeCell ref="S100:Z100"/>
    <mergeCell ref="AA100:AE100"/>
    <mergeCell ref="AF100:AH100"/>
    <mergeCell ref="AJ100:AO100"/>
    <mergeCell ref="AS100:AT100"/>
  </mergeCells>
  <pageMargins left="0.39370078740157499" right="0.39370078740157499" top="0.39370078740157499" bottom="0.70272440944881898" header="0.39370078740157499" footer="0.39370078740157499"/>
  <pageSetup paperSize="14" scale="52" fitToHeight="0" orientation="landscape" horizontalDpi="4294967295" verticalDpi="4294967295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showGridLines="0" tabSelected="1" workbookViewId="0">
      <selection activeCell="Q34" sqref="Q34"/>
    </sheetView>
  </sheetViews>
  <sheetFormatPr baseColWidth="10" defaultRowHeight="13.5" x14ac:dyDescent="0.25"/>
  <cols>
    <col min="1" max="1" width="0.5703125" style="20" customWidth="1"/>
    <col min="2" max="2" width="0.28515625" style="20" customWidth="1"/>
    <col min="3" max="3" width="9.7109375" style="20" customWidth="1"/>
    <col min="4" max="4" width="13" style="20" customWidth="1"/>
    <col min="5" max="5" width="0.85546875" style="20" customWidth="1"/>
    <col min="6" max="6" width="5.7109375" style="20" customWidth="1"/>
    <col min="7" max="7" width="4" style="20" customWidth="1"/>
    <col min="8" max="9" width="3.28515625" style="20" customWidth="1"/>
    <col min="10" max="16" width="4" style="20" customWidth="1"/>
    <col min="17" max="17" width="20.28515625" style="20" customWidth="1"/>
    <col min="18" max="18" width="11.7109375" style="20" customWidth="1"/>
    <col min="19" max="19" width="3.85546875" style="20" customWidth="1"/>
    <col min="20" max="20" width="1.140625" style="20" customWidth="1"/>
    <col min="21" max="21" width="10.28515625" style="20" customWidth="1"/>
    <col min="22" max="22" width="11.42578125" style="20" customWidth="1"/>
    <col min="23" max="23" width="7.140625" style="20" customWidth="1"/>
    <col min="24" max="24" width="0" style="20" hidden="1" customWidth="1"/>
    <col min="25" max="25" width="3.42578125" style="20" customWidth="1"/>
    <col min="26" max="26" width="10.140625" style="20" customWidth="1"/>
    <col min="27" max="27" width="0.42578125" style="20" customWidth="1"/>
    <col min="28" max="28" width="13.28515625" style="20" customWidth="1"/>
    <col min="29" max="29" width="10.5703125" style="20" customWidth="1"/>
    <col min="30" max="30" width="6.28515625" style="20" customWidth="1"/>
    <col min="31" max="31" width="1.28515625" style="20" customWidth="1"/>
    <col min="32" max="32" width="1.85546875" style="20" customWidth="1"/>
    <col min="33" max="33" width="1" style="20" customWidth="1"/>
    <col min="34" max="16384" width="11.42578125" style="20"/>
  </cols>
  <sheetData>
    <row r="1" spans="1:33" x14ac:dyDescent="0.25">
      <c r="A1" s="17"/>
      <c r="B1" s="18"/>
      <c r="C1" s="18"/>
      <c r="D1" s="18"/>
      <c r="E1" s="18"/>
      <c r="F1" s="92" t="s">
        <v>126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</row>
    <row r="2" spans="1:33" ht="14.1" customHeight="1" x14ac:dyDescent="0.25">
      <c r="A2" s="21"/>
      <c r="B2" s="88"/>
      <c r="C2" s="88"/>
      <c r="D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U2" s="94" t="s">
        <v>1</v>
      </c>
      <c r="V2" s="88"/>
      <c r="W2" s="88"/>
      <c r="Y2" s="87" t="s">
        <v>127</v>
      </c>
      <c r="Z2" s="88"/>
      <c r="AA2" s="87" t="s">
        <v>128</v>
      </c>
      <c r="AB2" s="88"/>
      <c r="AC2" s="88"/>
      <c r="AD2" s="88"/>
      <c r="AE2" s="88"/>
      <c r="AF2" s="22"/>
    </row>
    <row r="3" spans="1:33" ht="0" hidden="1" customHeight="1" x14ac:dyDescent="0.25">
      <c r="A3" s="21"/>
      <c r="B3" s="88"/>
      <c r="C3" s="88"/>
      <c r="D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AF3" s="22"/>
    </row>
    <row r="4" spans="1:33" ht="14.1" customHeight="1" x14ac:dyDescent="0.25">
      <c r="A4" s="21"/>
      <c r="B4" s="88"/>
      <c r="C4" s="88"/>
      <c r="D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U4" s="94" t="s">
        <v>129</v>
      </c>
      <c r="V4" s="88"/>
      <c r="W4" s="88"/>
      <c r="Y4" s="87" t="s">
        <v>130</v>
      </c>
      <c r="Z4" s="88"/>
      <c r="AA4" s="87" t="s">
        <v>131</v>
      </c>
      <c r="AB4" s="88"/>
      <c r="AC4" s="88"/>
      <c r="AD4" s="88"/>
      <c r="AE4" s="88"/>
      <c r="AF4" s="22"/>
    </row>
    <row r="5" spans="1:33" ht="14.1" customHeight="1" x14ac:dyDescent="0.25">
      <c r="A5" s="21"/>
      <c r="B5" s="88"/>
      <c r="C5" s="88"/>
      <c r="D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U5" s="94" t="s">
        <v>5</v>
      </c>
      <c r="V5" s="88"/>
      <c r="W5" s="88"/>
      <c r="Y5" s="87" t="s">
        <v>132</v>
      </c>
      <c r="Z5" s="88"/>
      <c r="AA5" s="88"/>
      <c r="AB5" s="88"/>
      <c r="AC5" s="88"/>
      <c r="AD5" s="88"/>
      <c r="AF5" s="22"/>
    </row>
    <row r="6" spans="1:33" ht="0" hidden="1" customHeight="1" x14ac:dyDescent="0.25">
      <c r="A6" s="21"/>
      <c r="B6" s="88"/>
      <c r="C6" s="88"/>
      <c r="D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AF6" s="22"/>
    </row>
    <row r="7" spans="1:33" ht="4.3499999999999996" customHeight="1" x14ac:dyDescent="0.25">
      <c r="A7" s="21"/>
      <c r="B7" s="88"/>
      <c r="C7" s="88"/>
      <c r="D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AF7" s="22"/>
    </row>
    <row r="8" spans="1:33" ht="9.9499999999999993" customHeight="1" x14ac:dyDescent="0.25">
      <c r="A8" s="21"/>
      <c r="B8" s="88"/>
      <c r="C8" s="88"/>
      <c r="D8" s="88"/>
      <c r="AF8" s="22"/>
    </row>
    <row r="9" spans="1:33" ht="11.4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</row>
    <row r="10" spans="1:33" ht="9.9499999999999993" customHeight="1" x14ac:dyDescent="0.25"/>
    <row r="11" spans="1:33" x14ac:dyDescent="0.25">
      <c r="C11" s="89" t="s">
        <v>133</v>
      </c>
      <c r="D11" s="86"/>
      <c r="E11" s="86"/>
      <c r="F11" s="86"/>
      <c r="G11" s="86"/>
      <c r="H11" s="86"/>
      <c r="I11" s="86"/>
      <c r="J11" s="86"/>
      <c r="K11" s="87" t="s">
        <v>8</v>
      </c>
      <c r="L11" s="88"/>
      <c r="M11" s="88"/>
      <c r="N11" s="88"/>
      <c r="O11" s="26" t="s">
        <v>13</v>
      </c>
      <c r="P11" s="89" t="s">
        <v>134</v>
      </c>
      <c r="Q11" s="86"/>
      <c r="R11" s="87" t="s">
        <v>135</v>
      </c>
      <c r="S11" s="88"/>
      <c r="T11" s="88"/>
      <c r="U11" s="88"/>
      <c r="V11" s="88"/>
      <c r="W11" s="87" t="s">
        <v>13</v>
      </c>
      <c r="X11" s="88"/>
      <c r="Y11" s="88"/>
      <c r="Z11" s="87" t="s">
        <v>13</v>
      </c>
      <c r="AA11" s="88"/>
      <c r="AB11" s="26" t="s">
        <v>13</v>
      </c>
      <c r="AC11" s="26" t="s">
        <v>13</v>
      </c>
      <c r="AD11" s="87" t="s">
        <v>13</v>
      </c>
      <c r="AE11" s="88"/>
      <c r="AF11" s="88"/>
      <c r="AG11" s="88"/>
    </row>
    <row r="12" spans="1:33" x14ac:dyDescent="0.25">
      <c r="C12" s="89" t="s">
        <v>136</v>
      </c>
      <c r="D12" s="86"/>
      <c r="E12" s="86"/>
      <c r="F12" s="86"/>
      <c r="G12" s="86"/>
      <c r="H12" s="86"/>
      <c r="I12" s="86"/>
      <c r="J12" s="86"/>
      <c r="K12" s="87" t="s">
        <v>137</v>
      </c>
      <c r="L12" s="88"/>
      <c r="M12" s="88"/>
      <c r="N12" s="88"/>
      <c r="O12" s="26" t="s">
        <v>13</v>
      </c>
      <c r="P12" s="89" t="s">
        <v>138</v>
      </c>
      <c r="Q12" s="86"/>
      <c r="R12" s="87" t="s">
        <v>139</v>
      </c>
      <c r="S12" s="88"/>
      <c r="T12" s="88"/>
      <c r="U12" s="88"/>
      <c r="V12" s="88"/>
      <c r="W12" s="88"/>
      <c r="X12" s="88"/>
      <c r="Y12" s="88"/>
      <c r="Z12" s="87" t="s">
        <v>13</v>
      </c>
      <c r="AA12" s="88"/>
      <c r="AB12" s="26" t="s">
        <v>13</v>
      </c>
      <c r="AC12" s="26" t="s">
        <v>13</v>
      </c>
      <c r="AD12" s="87" t="s">
        <v>13</v>
      </c>
      <c r="AE12" s="88"/>
      <c r="AF12" s="88"/>
      <c r="AG12" s="88"/>
    </row>
    <row r="13" spans="1:33" ht="18" customHeight="1" x14ac:dyDescent="0.25">
      <c r="C13" s="89" t="s">
        <v>140</v>
      </c>
      <c r="D13" s="86"/>
      <c r="E13" s="86"/>
      <c r="F13" s="86"/>
      <c r="G13" s="86"/>
      <c r="H13" s="86"/>
      <c r="I13" s="86"/>
      <c r="J13" s="86"/>
      <c r="K13" s="87" t="s">
        <v>141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</row>
    <row r="14" spans="1:33" ht="18" customHeight="1" x14ac:dyDescent="0.25">
      <c r="C14" s="89" t="s">
        <v>142</v>
      </c>
      <c r="D14" s="86"/>
      <c r="E14" s="86"/>
      <c r="F14" s="86"/>
      <c r="G14" s="86"/>
      <c r="H14" s="86"/>
      <c r="I14" s="86"/>
      <c r="J14" s="86"/>
      <c r="K14" s="87" t="s">
        <v>143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7" t="s">
        <v>13</v>
      </c>
      <c r="AE14" s="88"/>
      <c r="AF14" s="88"/>
      <c r="AG14" s="88"/>
    </row>
    <row r="15" spans="1:33" x14ac:dyDescent="0.25">
      <c r="C15" s="89" t="s">
        <v>144</v>
      </c>
      <c r="D15" s="86"/>
      <c r="E15" s="86"/>
      <c r="F15" s="86"/>
      <c r="G15" s="86"/>
      <c r="H15" s="86"/>
      <c r="I15" s="86"/>
      <c r="J15" s="86"/>
      <c r="K15" s="87" t="s">
        <v>145</v>
      </c>
      <c r="L15" s="88"/>
      <c r="M15" s="88"/>
      <c r="N15" s="88"/>
      <c r="O15" s="26" t="s">
        <v>13</v>
      </c>
      <c r="P15" s="90" t="s">
        <v>146</v>
      </c>
      <c r="Q15" s="91"/>
      <c r="R15" s="87" t="s">
        <v>147</v>
      </c>
      <c r="S15" s="88"/>
      <c r="T15" s="88"/>
      <c r="U15" s="88"/>
      <c r="V15" s="88"/>
      <c r="W15" s="87" t="s">
        <v>13</v>
      </c>
      <c r="X15" s="88"/>
      <c r="Y15" s="88"/>
      <c r="Z15" s="87" t="s">
        <v>13</v>
      </c>
      <c r="AA15" s="88"/>
      <c r="AB15" s="26" t="s">
        <v>13</v>
      </c>
      <c r="AC15" s="26" t="s">
        <v>13</v>
      </c>
      <c r="AD15" s="87" t="s">
        <v>13</v>
      </c>
      <c r="AE15" s="88"/>
      <c r="AF15" s="88"/>
      <c r="AG15" s="88"/>
    </row>
    <row r="16" spans="1:33" x14ac:dyDescent="0.25">
      <c r="C16" s="26" t="s">
        <v>13</v>
      </c>
      <c r="D16" s="87" t="s">
        <v>13</v>
      </c>
      <c r="E16" s="88"/>
      <c r="F16" s="88"/>
      <c r="G16" s="26" t="s">
        <v>13</v>
      </c>
      <c r="H16" s="26" t="s">
        <v>13</v>
      </c>
      <c r="I16" s="26" t="s">
        <v>13</v>
      </c>
      <c r="J16" s="26" t="s">
        <v>13</v>
      </c>
      <c r="K16" s="26" t="s">
        <v>13</v>
      </c>
      <c r="L16" s="26" t="s">
        <v>13</v>
      </c>
      <c r="M16" s="26" t="s">
        <v>13</v>
      </c>
      <c r="N16" s="26" t="s">
        <v>13</v>
      </c>
      <c r="O16" s="26" t="s">
        <v>13</v>
      </c>
      <c r="P16" s="26" t="s">
        <v>13</v>
      </c>
      <c r="Q16" s="26" t="s">
        <v>13</v>
      </c>
      <c r="R16" s="26" t="s">
        <v>13</v>
      </c>
      <c r="S16" s="87" t="s">
        <v>13</v>
      </c>
      <c r="T16" s="88"/>
      <c r="U16" s="88"/>
      <c r="V16" s="26" t="s">
        <v>13</v>
      </c>
      <c r="W16" s="87" t="s">
        <v>13</v>
      </c>
      <c r="X16" s="88"/>
      <c r="Y16" s="88"/>
      <c r="Z16" s="87" t="s">
        <v>13</v>
      </c>
      <c r="AA16" s="88"/>
      <c r="AB16" s="26" t="s">
        <v>13</v>
      </c>
      <c r="AC16" s="26" t="s">
        <v>13</v>
      </c>
      <c r="AD16" s="87" t="s">
        <v>13</v>
      </c>
      <c r="AE16" s="88"/>
      <c r="AF16" s="88"/>
      <c r="AG16" s="88"/>
    </row>
    <row r="17" spans="3:33" ht="63.75" x14ac:dyDescent="0.25">
      <c r="C17" s="27" t="s">
        <v>148</v>
      </c>
      <c r="D17" s="85" t="s">
        <v>149</v>
      </c>
      <c r="E17" s="86"/>
      <c r="F17" s="86"/>
      <c r="G17" s="27" t="s">
        <v>150</v>
      </c>
      <c r="H17" s="27" t="s">
        <v>151</v>
      </c>
      <c r="I17" s="27" t="s">
        <v>152</v>
      </c>
      <c r="J17" s="27" t="s">
        <v>153</v>
      </c>
      <c r="K17" s="27" t="s">
        <v>154</v>
      </c>
      <c r="L17" s="27" t="s">
        <v>155</v>
      </c>
      <c r="M17" s="27" t="s">
        <v>156</v>
      </c>
      <c r="N17" s="27" t="s">
        <v>157</v>
      </c>
      <c r="O17" s="27" t="s">
        <v>158</v>
      </c>
      <c r="P17" s="27" t="s">
        <v>159</v>
      </c>
      <c r="Q17" s="27" t="s">
        <v>160</v>
      </c>
      <c r="R17" s="27" t="s">
        <v>161</v>
      </c>
      <c r="S17" s="85" t="s">
        <v>162</v>
      </c>
      <c r="T17" s="86"/>
      <c r="U17" s="86"/>
      <c r="V17" s="27" t="s">
        <v>163</v>
      </c>
      <c r="W17" s="85" t="s">
        <v>164</v>
      </c>
      <c r="X17" s="86"/>
      <c r="Y17" s="86"/>
      <c r="Z17" s="85" t="s">
        <v>165</v>
      </c>
      <c r="AA17" s="86"/>
      <c r="AB17" s="27" t="s">
        <v>166</v>
      </c>
      <c r="AC17" s="27" t="s">
        <v>167</v>
      </c>
      <c r="AD17" s="85" t="s">
        <v>168</v>
      </c>
      <c r="AE17" s="86"/>
      <c r="AF17" s="86"/>
      <c r="AG17" s="86"/>
    </row>
    <row r="18" spans="3:33" ht="40.5" x14ac:dyDescent="0.25">
      <c r="C18" s="28" t="s">
        <v>130</v>
      </c>
      <c r="D18" s="81" t="s">
        <v>131</v>
      </c>
      <c r="E18" s="82"/>
      <c r="F18" s="82"/>
      <c r="G18" s="28">
        <v>3</v>
      </c>
      <c r="H18" s="28"/>
      <c r="I18" s="28"/>
      <c r="J18" s="28"/>
      <c r="K18" s="28"/>
      <c r="L18" s="28"/>
      <c r="M18" s="28"/>
      <c r="N18" s="28" t="s">
        <v>13</v>
      </c>
      <c r="O18" s="28" t="s">
        <v>13</v>
      </c>
      <c r="P18" s="28" t="s">
        <v>13</v>
      </c>
      <c r="Q18" s="28" t="s">
        <v>169</v>
      </c>
      <c r="R18" s="29">
        <v>1000376303</v>
      </c>
      <c r="S18" s="83">
        <v>0</v>
      </c>
      <c r="T18" s="82"/>
      <c r="U18" s="82"/>
      <c r="V18" s="29">
        <v>1000376303</v>
      </c>
      <c r="W18" s="84">
        <v>502149037</v>
      </c>
      <c r="X18" s="82"/>
      <c r="Y18" s="82"/>
      <c r="Z18" s="84">
        <v>576213281.75999999</v>
      </c>
      <c r="AA18" s="82"/>
      <c r="AB18" s="30">
        <v>0</v>
      </c>
      <c r="AC18" s="29">
        <v>576213281.75999999</v>
      </c>
      <c r="AD18" s="84">
        <v>424163021.24000001</v>
      </c>
      <c r="AE18" s="82"/>
      <c r="AF18" s="82"/>
      <c r="AG18" s="82"/>
    </row>
    <row r="19" spans="3:33" ht="27" x14ac:dyDescent="0.25">
      <c r="C19" s="28"/>
      <c r="D19" s="81"/>
      <c r="E19" s="82"/>
      <c r="F19" s="82"/>
      <c r="G19" s="28">
        <v>3</v>
      </c>
      <c r="H19" s="28">
        <v>1</v>
      </c>
      <c r="I19" s="28"/>
      <c r="J19" s="28"/>
      <c r="K19" s="28"/>
      <c r="L19" s="28"/>
      <c r="M19" s="28"/>
      <c r="N19" s="28" t="s">
        <v>13</v>
      </c>
      <c r="O19" s="28" t="s">
        <v>13</v>
      </c>
      <c r="P19" s="28" t="s">
        <v>13</v>
      </c>
      <c r="Q19" s="28" t="s">
        <v>170</v>
      </c>
      <c r="R19" s="29">
        <v>537470000</v>
      </c>
      <c r="S19" s="83">
        <v>0</v>
      </c>
      <c r="T19" s="82"/>
      <c r="U19" s="82"/>
      <c r="V19" s="29">
        <v>537470000</v>
      </c>
      <c r="W19" s="84">
        <v>43242734</v>
      </c>
      <c r="X19" s="82"/>
      <c r="Y19" s="82"/>
      <c r="Z19" s="84">
        <v>117306978.76000001</v>
      </c>
      <c r="AA19" s="82"/>
      <c r="AB19" s="30">
        <v>0</v>
      </c>
      <c r="AC19" s="29">
        <v>117306978.76000001</v>
      </c>
      <c r="AD19" s="84">
        <v>420163021.24000001</v>
      </c>
      <c r="AE19" s="82"/>
      <c r="AF19" s="82"/>
      <c r="AG19" s="82"/>
    </row>
    <row r="20" spans="3:33" x14ac:dyDescent="0.25">
      <c r="C20" s="28"/>
      <c r="D20" s="81"/>
      <c r="E20" s="82"/>
      <c r="F20" s="82"/>
      <c r="G20" s="28">
        <v>3</v>
      </c>
      <c r="H20" s="28">
        <v>1</v>
      </c>
      <c r="I20" s="28">
        <v>2</v>
      </c>
      <c r="J20" s="28"/>
      <c r="K20" s="28"/>
      <c r="L20" s="28"/>
      <c r="M20" s="28"/>
      <c r="N20" s="28" t="s">
        <v>13</v>
      </c>
      <c r="O20" s="28" t="s">
        <v>13</v>
      </c>
      <c r="P20" s="28" t="s">
        <v>13</v>
      </c>
      <c r="Q20" s="28" t="s">
        <v>171</v>
      </c>
      <c r="R20" s="29">
        <v>537470000</v>
      </c>
      <c r="S20" s="83">
        <v>0</v>
      </c>
      <c r="T20" s="82"/>
      <c r="U20" s="82"/>
      <c r="V20" s="29">
        <v>537470000</v>
      </c>
      <c r="W20" s="84">
        <v>43242734</v>
      </c>
      <c r="X20" s="82"/>
      <c r="Y20" s="82"/>
      <c r="Z20" s="84">
        <v>117306978.76000001</v>
      </c>
      <c r="AA20" s="82"/>
      <c r="AB20" s="30">
        <v>0</v>
      </c>
      <c r="AC20" s="29">
        <v>117306978.76000001</v>
      </c>
      <c r="AD20" s="84">
        <v>420163021.24000001</v>
      </c>
      <c r="AE20" s="82"/>
      <c r="AF20" s="82"/>
      <c r="AG20" s="82"/>
    </row>
    <row r="21" spans="3:33" ht="27" x14ac:dyDescent="0.25">
      <c r="C21" s="28"/>
      <c r="D21" s="81"/>
      <c r="E21" s="82"/>
      <c r="F21" s="82"/>
      <c r="G21" s="28">
        <v>3</v>
      </c>
      <c r="H21" s="28">
        <v>1</v>
      </c>
      <c r="I21" s="28">
        <v>2</v>
      </c>
      <c r="J21" s="28">
        <v>1</v>
      </c>
      <c r="K21" s="28"/>
      <c r="L21" s="28"/>
      <c r="M21" s="28"/>
      <c r="N21" s="28" t="s">
        <v>13</v>
      </c>
      <c r="O21" s="28" t="s">
        <v>13</v>
      </c>
      <c r="P21" s="28" t="s">
        <v>13</v>
      </c>
      <c r="Q21" s="28" t="s">
        <v>172</v>
      </c>
      <c r="R21" s="29">
        <v>470000000</v>
      </c>
      <c r="S21" s="83">
        <v>0</v>
      </c>
      <c r="T21" s="82"/>
      <c r="U21" s="82"/>
      <c r="V21" s="29">
        <v>470000000</v>
      </c>
      <c r="W21" s="84">
        <v>33408077</v>
      </c>
      <c r="X21" s="82"/>
      <c r="Y21" s="82"/>
      <c r="Z21" s="84">
        <v>93586333.760000005</v>
      </c>
      <c r="AA21" s="82"/>
      <c r="AB21" s="30">
        <v>0</v>
      </c>
      <c r="AC21" s="29">
        <v>93586333.760000005</v>
      </c>
      <c r="AD21" s="84">
        <v>376413666.24000001</v>
      </c>
      <c r="AE21" s="82"/>
      <c r="AF21" s="82"/>
      <c r="AG21" s="82"/>
    </row>
    <row r="22" spans="3:33" ht="27" x14ac:dyDescent="0.25">
      <c r="C22" s="28"/>
      <c r="D22" s="81"/>
      <c r="E22" s="82"/>
      <c r="F22" s="82"/>
      <c r="G22" s="28">
        <v>3</v>
      </c>
      <c r="H22" s="28">
        <v>1</v>
      </c>
      <c r="I22" s="28">
        <v>2</v>
      </c>
      <c r="J22" s="28">
        <v>3</v>
      </c>
      <c r="K22" s="28"/>
      <c r="L22" s="28"/>
      <c r="M22" s="28"/>
      <c r="N22" s="28" t="s">
        <v>13</v>
      </c>
      <c r="O22" s="28" t="s">
        <v>13</v>
      </c>
      <c r="P22" s="28" t="s">
        <v>13</v>
      </c>
      <c r="Q22" s="28" t="s">
        <v>173</v>
      </c>
      <c r="R22" s="29">
        <v>60000000</v>
      </c>
      <c r="S22" s="83">
        <v>0</v>
      </c>
      <c r="T22" s="82"/>
      <c r="U22" s="82"/>
      <c r="V22" s="29">
        <v>60000000</v>
      </c>
      <c r="W22" s="84">
        <v>9829198</v>
      </c>
      <c r="X22" s="82"/>
      <c r="Y22" s="82"/>
      <c r="Z22" s="84">
        <v>23030754</v>
      </c>
      <c r="AA22" s="82"/>
      <c r="AB22" s="30">
        <v>0</v>
      </c>
      <c r="AC22" s="29">
        <v>23030754</v>
      </c>
      <c r="AD22" s="84">
        <v>36969246</v>
      </c>
      <c r="AE22" s="82"/>
      <c r="AF22" s="82"/>
      <c r="AG22" s="82"/>
    </row>
    <row r="23" spans="3:33" x14ac:dyDescent="0.25">
      <c r="C23" s="28"/>
      <c r="D23" s="81"/>
      <c r="E23" s="82"/>
      <c r="F23" s="82"/>
      <c r="G23" s="28">
        <v>3</v>
      </c>
      <c r="H23" s="28">
        <v>1</v>
      </c>
      <c r="I23" s="28">
        <v>2</v>
      </c>
      <c r="J23" s="28">
        <v>8</v>
      </c>
      <c r="K23" s="28"/>
      <c r="L23" s="28"/>
      <c r="M23" s="28"/>
      <c r="N23" s="28" t="s">
        <v>13</v>
      </c>
      <c r="O23" s="28" t="s">
        <v>13</v>
      </c>
      <c r="P23" s="28" t="s">
        <v>13</v>
      </c>
      <c r="Q23" s="28" t="s">
        <v>174</v>
      </c>
      <c r="R23" s="29">
        <v>7470000</v>
      </c>
      <c r="S23" s="83">
        <v>0</v>
      </c>
      <c r="T23" s="82"/>
      <c r="U23" s="82"/>
      <c r="V23" s="29">
        <v>7470000</v>
      </c>
      <c r="W23" s="84">
        <v>5459</v>
      </c>
      <c r="X23" s="82"/>
      <c r="Y23" s="82"/>
      <c r="Z23" s="84">
        <v>689891</v>
      </c>
      <c r="AA23" s="82"/>
      <c r="AB23" s="30">
        <v>0</v>
      </c>
      <c r="AC23" s="29">
        <v>689891</v>
      </c>
      <c r="AD23" s="84">
        <v>6780109</v>
      </c>
      <c r="AE23" s="82"/>
      <c r="AF23" s="82"/>
      <c r="AG23" s="82"/>
    </row>
    <row r="24" spans="3:33" x14ac:dyDescent="0.25">
      <c r="C24" s="28"/>
      <c r="D24" s="81"/>
      <c r="E24" s="82"/>
      <c r="F24" s="82"/>
      <c r="G24" s="28">
        <v>3</v>
      </c>
      <c r="H24" s="28">
        <v>2</v>
      </c>
      <c r="I24" s="28"/>
      <c r="J24" s="28"/>
      <c r="K24" s="28"/>
      <c r="L24" s="28"/>
      <c r="M24" s="28"/>
      <c r="N24" s="28" t="s">
        <v>13</v>
      </c>
      <c r="O24" s="28" t="s">
        <v>13</v>
      </c>
      <c r="P24" s="28" t="s">
        <v>13</v>
      </c>
      <c r="Q24" s="28" t="s">
        <v>175</v>
      </c>
      <c r="R24" s="29">
        <v>462906303</v>
      </c>
      <c r="S24" s="83">
        <v>0</v>
      </c>
      <c r="T24" s="82"/>
      <c r="U24" s="82"/>
      <c r="V24" s="29">
        <v>462906303</v>
      </c>
      <c r="W24" s="84">
        <v>458906303</v>
      </c>
      <c r="X24" s="82"/>
      <c r="Y24" s="82"/>
      <c r="Z24" s="84">
        <v>458906303</v>
      </c>
      <c r="AA24" s="82"/>
      <c r="AB24" s="30">
        <v>0</v>
      </c>
      <c r="AC24" s="29">
        <v>458906303</v>
      </c>
      <c r="AD24" s="84">
        <v>4000000</v>
      </c>
      <c r="AE24" s="82"/>
      <c r="AF24" s="82"/>
      <c r="AG24" s="82"/>
    </row>
    <row r="25" spans="3:33" ht="27" x14ac:dyDescent="0.25">
      <c r="C25" s="28"/>
      <c r="D25" s="81"/>
      <c r="E25" s="82"/>
      <c r="F25" s="82"/>
      <c r="G25" s="28">
        <v>3</v>
      </c>
      <c r="H25" s="28">
        <v>2</v>
      </c>
      <c r="I25" s="28">
        <v>3</v>
      </c>
      <c r="J25" s="28">
        <v>0</v>
      </c>
      <c r="K25" s="28"/>
      <c r="L25" s="28"/>
      <c r="M25" s="28"/>
      <c r="N25" s="28" t="s">
        <v>13</v>
      </c>
      <c r="O25" s="28" t="s">
        <v>13</v>
      </c>
      <c r="P25" s="28" t="s">
        <v>13</v>
      </c>
      <c r="Q25" s="28" t="s">
        <v>176</v>
      </c>
      <c r="R25" s="29">
        <v>4000000</v>
      </c>
      <c r="S25" s="83">
        <v>0</v>
      </c>
      <c r="T25" s="82"/>
      <c r="U25" s="82"/>
      <c r="V25" s="29">
        <v>4000000</v>
      </c>
      <c r="W25" s="83">
        <v>0</v>
      </c>
      <c r="X25" s="82"/>
      <c r="Y25" s="82"/>
      <c r="Z25" s="83">
        <v>0</v>
      </c>
      <c r="AA25" s="82"/>
      <c r="AB25" s="30">
        <v>0</v>
      </c>
      <c r="AC25" s="30">
        <v>0</v>
      </c>
      <c r="AD25" s="84">
        <v>4000000</v>
      </c>
      <c r="AE25" s="82"/>
      <c r="AF25" s="82"/>
      <c r="AG25" s="82"/>
    </row>
    <row r="26" spans="3:33" ht="27" x14ac:dyDescent="0.25">
      <c r="C26" s="28"/>
      <c r="D26" s="81"/>
      <c r="E26" s="82"/>
      <c r="F26" s="82"/>
      <c r="G26" s="28">
        <v>3</v>
      </c>
      <c r="H26" s="28">
        <v>2</v>
      </c>
      <c r="I26" s="28">
        <v>5</v>
      </c>
      <c r="J26" s="28">
        <v>2</v>
      </c>
      <c r="K26" s="28"/>
      <c r="L26" s="28"/>
      <c r="M26" s="28"/>
      <c r="N26" s="28" t="s">
        <v>13</v>
      </c>
      <c r="O26" s="28" t="s">
        <v>13</v>
      </c>
      <c r="P26" s="28" t="s">
        <v>13</v>
      </c>
      <c r="Q26" s="28" t="s">
        <v>177</v>
      </c>
      <c r="R26" s="29">
        <v>458906303</v>
      </c>
      <c r="S26" s="83">
        <v>0</v>
      </c>
      <c r="T26" s="82"/>
      <c r="U26" s="82"/>
      <c r="V26" s="29">
        <v>458906303</v>
      </c>
      <c r="W26" s="84">
        <v>458906303</v>
      </c>
      <c r="X26" s="82"/>
      <c r="Y26" s="82"/>
      <c r="Z26" s="84">
        <v>458906303</v>
      </c>
      <c r="AA26" s="82"/>
      <c r="AB26" s="30">
        <v>0</v>
      </c>
      <c r="AC26" s="29">
        <v>458906303</v>
      </c>
      <c r="AD26" s="83">
        <v>0</v>
      </c>
      <c r="AE26" s="82"/>
      <c r="AF26" s="82"/>
      <c r="AG26" s="82"/>
    </row>
    <row r="27" spans="3:33" ht="0" hidden="1" customHeight="1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30" spans="3:33" ht="16.5" x14ac:dyDescent="0.3">
      <c r="C30" s="78" t="s">
        <v>178</v>
      </c>
      <c r="D30" s="78"/>
    </row>
    <row r="31" spans="3:33" x14ac:dyDescent="0.25">
      <c r="C31" s="20" t="s">
        <v>179</v>
      </c>
    </row>
    <row r="32" spans="3:33" x14ac:dyDescent="0.25">
      <c r="C32" s="20" t="s">
        <v>186</v>
      </c>
    </row>
    <row r="33" spans="3:25" x14ac:dyDescent="0.25">
      <c r="C33" s="20" t="s">
        <v>180</v>
      </c>
    </row>
    <row r="37" spans="3:25" x14ac:dyDescent="0.25">
      <c r="C37" s="32" t="s">
        <v>122</v>
      </c>
      <c r="D37" s="33"/>
      <c r="E37" s="33"/>
      <c r="F37" s="34"/>
      <c r="G37" s="34"/>
      <c r="H37" s="34"/>
      <c r="I37" s="34"/>
      <c r="J37" s="34"/>
      <c r="K37" s="35"/>
      <c r="L37" s="35"/>
      <c r="M37" s="35"/>
      <c r="N37" s="79" t="s">
        <v>181</v>
      </c>
      <c r="O37" s="79"/>
      <c r="P37" s="79"/>
      <c r="Q37" s="79"/>
      <c r="R37" s="79"/>
      <c r="S37" s="36"/>
      <c r="T37" s="37"/>
      <c r="U37" s="38"/>
      <c r="V37" s="38" t="s">
        <v>182</v>
      </c>
      <c r="W37" s="38"/>
      <c r="X37" s="38"/>
      <c r="Y37" s="39"/>
    </row>
    <row r="38" spans="3:25" x14ac:dyDescent="0.25">
      <c r="C38" s="33" t="s">
        <v>183</v>
      </c>
      <c r="D38" s="33"/>
      <c r="E38" s="33"/>
      <c r="F38" s="35"/>
      <c r="G38" s="35"/>
      <c r="H38" s="35"/>
      <c r="I38" s="34"/>
      <c r="J38" s="34"/>
      <c r="K38" s="35"/>
      <c r="L38" s="35"/>
      <c r="M38" s="35"/>
      <c r="N38" s="80" t="s">
        <v>184</v>
      </c>
      <c r="O38" s="80"/>
      <c r="P38" s="80"/>
      <c r="Q38" s="80"/>
      <c r="R38" s="80"/>
      <c r="S38" s="35"/>
      <c r="T38" s="35"/>
      <c r="U38" s="33"/>
      <c r="V38" s="40" t="s">
        <v>185</v>
      </c>
      <c r="W38" s="39"/>
      <c r="X38" s="39"/>
      <c r="Y38" s="39"/>
    </row>
  </sheetData>
  <mergeCells count="93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C13:J13"/>
    <mergeCell ref="K13:AG13"/>
    <mergeCell ref="C14:J14"/>
    <mergeCell ref="K14:AC14"/>
    <mergeCell ref="AD14:AG14"/>
    <mergeCell ref="Z15:AA15"/>
    <mergeCell ref="AD15:AG15"/>
    <mergeCell ref="D16:F16"/>
    <mergeCell ref="S16:U16"/>
    <mergeCell ref="W16:Y16"/>
    <mergeCell ref="Z16:AA16"/>
    <mergeCell ref="AD16:AG16"/>
    <mergeCell ref="C15:J15"/>
    <mergeCell ref="K15:N15"/>
    <mergeCell ref="P15:Q15"/>
    <mergeCell ref="R15:V15"/>
    <mergeCell ref="W15:Y15"/>
    <mergeCell ref="D18:F18"/>
    <mergeCell ref="S18:U18"/>
    <mergeCell ref="W18:Y18"/>
    <mergeCell ref="Z18:AA18"/>
    <mergeCell ref="AD18:AG18"/>
    <mergeCell ref="D17:F17"/>
    <mergeCell ref="S17:U17"/>
    <mergeCell ref="W17:Y17"/>
    <mergeCell ref="Z17:AA17"/>
    <mergeCell ref="AD17:AG17"/>
    <mergeCell ref="D20:F20"/>
    <mergeCell ref="S20:U20"/>
    <mergeCell ref="W20:Y20"/>
    <mergeCell ref="Z20:AA20"/>
    <mergeCell ref="AD20:AG20"/>
    <mergeCell ref="D19:F19"/>
    <mergeCell ref="S19:U19"/>
    <mergeCell ref="W19:Y19"/>
    <mergeCell ref="Z19:AA19"/>
    <mergeCell ref="AD19:AG19"/>
    <mergeCell ref="D22:F22"/>
    <mergeCell ref="S22:U22"/>
    <mergeCell ref="W22:Y22"/>
    <mergeCell ref="Z22:AA22"/>
    <mergeCell ref="AD22:AG22"/>
    <mergeCell ref="D21:F21"/>
    <mergeCell ref="S21:U21"/>
    <mergeCell ref="W21:Y21"/>
    <mergeCell ref="Z21:AA21"/>
    <mergeCell ref="AD21:AG21"/>
    <mergeCell ref="D24:F24"/>
    <mergeCell ref="S24:U24"/>
    <mergeCell ref="W24:Y24"/>
    <mergeCell ref="Z24:AA24"/>
    <mergeCell ref="AD24:AG24"/>
    <mergeCell ref="D23:F23"/>
    <mergeCell ref="S23:U23"/>
    <mergeCell ref="W23:Y23"/>
    <mergeCell ref="Z23:AA23"/>
    <mergeCell ref="AD23:AG23"/>
    <mergeCell ref="W25:Y25"/>
    <mergeCell ref="Z25:AA25"/>
    <mergeCell ref="AD25:AG25"/>
    <mergeCell ref="D26:F26"/>
    <mergeCell ref="S26:U26"/>
    <mergeCell ref="W26:Y26"/>
    <mergeCell ref="Z26:AA26"/>
    <mergeCell ref="AD26:AG26"/>
    <mergeCell ref="C30:D30"/>
    <mergeCell ref="N37:R37"/>
    <mergeCell ref="N38:R38"/>
    <mergeCell ref="D25:F25"/>
    <mergeCell ref="S25:U25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 MAR-2018</vt:lpstr>
      <vt:lpstr>GASTOS MARZO-2018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2018-04-09T20:04:52Z</dcterms:created>
  <dcterms:modified xsi:type="dcterms:W3CDTF">2018-04-09T20:24:45Z</dcterms:modified>
</cp:coreProperties>
</file>