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\Desktop\Nueva carpeta (2)\OTROS\"/>
    </mc:Choice>
  </mc:AlternateContent>
  <bookViews>
    <workbookView xWindow="0" yWindow="0" windowWidth="24000" windowHeight="8235"/>
  </bookViews>
  <sheets>
    <sheet name="EJECUCUCION PRESUPUEST DIC 2018" sheetId="1" r:id="rId1"/>
    <sheet name="INGRESOS DIC 2018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A" localSheetId="1">#REF!</definedName>
    <definedName name="AA">#REF!</definedName>
    <definedName name="AAA" localSheetId="1">#REF!</definedName>
    <definedName name="AAA">#REF!</definedName>
    <definedName name="asad">'[2]Listas PE'!$AA$2:$AA$162</definedName>
    <definedName name="asigbas" localSheetId="1">#REF!</definedName>
    <definedName name="asigbas">#REF!</definedName>
    <definedName name="asigbasisten" localSheetId="1">#REF!</definedName>
    <definedName name="asigbasisten">#REF!</definedName>
    <definedName name="asigbastotal" localSheetId="1">#REF!</definedName>
    <definedName name="asigbastotal">#REF!</definedName>
    <definedName name="asigmen" localSheetId="1">#REF!</definedName>
    <definedName name="asigmen">#REF!</definedName>
    <definedName name="auxalm" localSheetId="1">#REF!</definedName>
    <definedName name="auxalm">#REF!</definedName>
    <definedName name="boncom" localSheetId="1">#REF!</definedName>
    <definedName name="boncom">#REF!</definedName>
    <definedName name="bonrec" localSheetId="1">#REF!</definedName>
    <definedName name="bonrec">#REF!</definedName>
    <definedName name="bonser" localSheetId="1">#REF!</definedName>
    <definedName name="bonser">#REF!</definedName>
    <definedName name="cargo" localSheetId="1">#REF!</definedName>
    <definedName name="cargo">#REF!</definedName>
    <definedName name="CATEGORIA">[3]SALARIOS!$H$3:$H$7</definedName>
    <definedName name="cesfna" localSheetId="1">#REF!</definedName>
    <definedName name="cesfna">#REF!</definedName>
    <definedName name="CODSUB" localSheetId="1">#REF!</definedName>
    <definedName name="CODSUB">#REF!</definedName>
    <definedName name="comfam" localSheetId="1">#REF!</definedName>
    <definedName name="comfam">#REF!</definedName>
    <definedName name="compln1" localSheetId="1">#REF!</definedName>
    <definedName name="compln1">#REF!</definedName>
    <definedName name="compln2" localSheetId="1">#REF!</definedName>
    <definedName name="compln2">#REF!</definedName>
    <definedName name="conpln1" localSheetId="1">#REF!</definedName>
    <definedName name="conpln1">#REF!</definedName>
    <definedName name="conpln2" localSheetId="1">#REF!</definedName>
    <definedName name="conpln2">#REF!</definedName>
    <definedName name="conpln3" localSheetId="1">#REF!</definedName>
    <definedName name="conpln3">#REF!</definedName>
    <definedName name="conpln4" localSheetId="1">#REF!</definedName>
    <definedName name="conpln4">#REF!</definedName>
    <definedName name="conpln5" localSheetId="1">#REF!</definedName>
    <definedName name="conpln5">#REF!</definedName>
    <definedName name="cua" localSheetId="1">#REF!</definedName>
    <definedName name="cua">#REF!</definedName>
    <definedName name="DENOMINACIONES" localSheetId="1">#REF!</definedName>
    <definedName name="DENOMINACIONES">#REF!</definedName>
    <definedName name="emppln" localSheetId="1">#REF!</definedName>
    <definedName name="emppln">#REF!</definedName>
    <definedName name="ffff" localSheetId="1">#REF!</definedName>
    <definedName name="ffff">#REF!</definedName>
    <definedName name="gasrep" localSheetId="1">#REF!</definedName>
    <definedName name="gasrep">#REF!</definedName>
    <definedName name="GASTO" localSheetId="1">#REF!</definedName>
    <definedName name="GASTO">#REF!</definedName>
    <definedName name="GASTOS_REPRESENTACION" localSheetId="1">#REF!</definedName>
    <definedName name="GASTOS_REPRESENTACION">#REF!</definedName>
    <definedName name="grado" localSheetId="1">#REF!</definedName>
    <definedName name="grado">#REF!</definedName>
    <definedName name="GRADOS" localSheetId="1">#REF!</definedName>
    <definedName name="GRADOS">#REF!</definedName>
    <definedName name="horext" localSheetId="1">#REF!</definedName>
    <definedName name="horext">#REF!</definedName>
    <definedName name="icbf" localSheetId="1">#REF!</definedName>
    <definedName name="icbf">#REF!</definedName>
    <definedName name="indvac" localSheetId="1">#REF!</definedName>
    <definedName name="indvac">#REF!</definedName>
    <definedName name="instec" localSheetId="1">#REF!</definedName>
    <definedName name="instec">#REF!</definedName>
    <definedName name="META" localSheetId="1">#REF!</definedName>
    <definedName name="META">#REF!</definedName>
    <definedName name="modalidad">[4]Listas!$B$3:$B$16</definedName>
    <definedName name="nivcar" localSheetId="1">#REF!</definedName>
    <definedName name="nivcar">#REF!</definedName>
    <definedName name="NIVELES" localSheetId="1">#REF!</definedName>
    <definedName name="NIVELES">#REF!</definedName>
    <definedName name="nomcar" localSheetId="1">#REF!</definedName>
    <definedName name="nomcar">#REF!</definedName>
    <definedName name="NUEVA">'[5]planta base'!$C$504:$AA$803</definedName>
    <definedName name="PAA" localSheetId="1">#REF!</definedName>
    <definedName name="PAA">#REF!</definedName>
    <definedName name="prevarp" localSheetId="1">#REF!</definedName>
    <definedName name="prevarp">#REF!</definedName>
    <definedName name="prevpen" localSheetId="1">#REF!</definedName>
    <definedName name="prevpen">#REF!</definedName>
    <definedName name="prevsal" localSheetId="1">#REF!</definedName>
    <definedName name="prevsal">#REF!</definedName>
    <definedName name="primant" localSheetId="1">#REF!</definedName>
    <definedName name="primant">#REF!</definedName>
    <definedName name="primfas" localSheetId="1">#REF!</definedName>
    <definedName name="primfas">#REF!</definedName>
    <definedName name="primfns" localSheetId="1">#REF!</definedName>
    <definedName name="primfns">#REF!</definedName>
    <definedName name="primnav" localSheetId="1">#REF!</definedName>
    <definedName name="primnav">#REF!</definedName>
    <definedName name="primniv" localSheetId="1">#REF!</definedName>
    <definedName name="primniv">#REF!</definedName>
    <definedName name="primser" localSheetId="1">#REF!</definedName>
    <definedName name="primser">#REF!</definedName>
    <definedName name="primtec" localSheetId="1">#REF!</definedName>
    <definedName name="primtec">#REF!</definedName>
    <definedName name="primtecf" localSheetId="1">#REF!</definedName>
    <definedName name="primtecf">#REF!</definedName>
    <definedName name="primtfac" localSheetId="1">#REF!</definedName>
    <definedName name="primtfac">#REF!</definedName>
    <definedName name="primtnofac" localSheetId="1">#REF!</definedName>
    <definedName name="primtnofac">#REF!</definedName>
    <definedName name="primvac" localSheetId="1">#REF!</definedName>
    <definedName name="primvac">#REF!</definedName>
    <definedName name="PROCESO" localSheetId="1">#REF!</definedName>
    <definedName name="PROCESO">#REF!</definedName>
    <definedName name="PROYECTO" localSheetId="1">#REF!</definedName>
    <definedName name="PROYECTO">#REF!</definedName>
    <definedName name="reccor" localSheetId="1">#REF!</definedName>
    <definedName name="reccor">#REF!</definedName>
    <definedName name="sal">[5]tablas!$D$1:$H$814</definedName>
    <definedName name="seccion" localSheetId="1">#REF!</definedName>
    <definedName name="seccion">#REF!</definedName>
    <definedName name="sena" localSheetId="1">#REF!</definedName>
    <definedName name="sena">#REF!</definedName>
    <definedName name="subtrn" localSheetId="1">#REF!</definedName>
    <definedName name="subtrn">#REF!</definedName>
    <definedName name="SUPERVISOR" localSheetId="1">#REF!</definedName>
    <definedName name="SUPERVISOR">#REF!</definedName>
    <definedName name="tothorext" localSheetId="1">#REF!</definedName>
    <definedName name="tothorext">#REF!</definedName>
    <definedName name="tres" localSheetId="1">#REF!</definedName>
    <definedName name="tres">#REF!</definedName>
    <definedName name="tres1" localSheetId="1">#REF!</definedName>
    <definedName name="tres1">#REF!</definedName>
    <definedName name="vieja">'[5]planta base'!$C$2:$AC$503</definedName>
    <definedName name="wwwww" localSheetId="1">#REF!</definedName>
    <definedName name="wwwww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D106" i="1" l="1"/>
  <c r="BC106" i="1"/>
  <c r="BB106" i="1"/>
  <c r="BG106" i="1" s="1"/>
  <c r="BA106" i="1"/>
  <c r="BA109" i="1" s="1"/>
  <c r="AZ106" i="1"/>
  <c r="AY106" i="1"/>
  <c r="AX106" i="1"/>
  <c r="AX109" i="1" s="1"/>
  <c r="AW106" i="1"/>
  <c r="AW109" i="1" s="1"/>
  <c r="AU106" i="1"/>
  <c r="AS106" i="1"/>
  <c r="AR106" i="1"/>
  <c r="AR109" i="1" s="1"/>
  <c r="AQ106" i="1"/>
  <c r="AQ109" i="1" s="1"/>
  <c r="AP106" i="1"/>
  <c r="BG105" i="1"/>
  <c r="BF105" i="1"/>
  <c r="BE105" i="1"/>
  <c r="BG104" i="1"/>
  <c r="BF104" i="1"/>
  <c r="BE104" i="1"/>
  <c r="BG103" i="1"/>
  <c r="BF103" i="1"/>
  <c r="BE103" i="1"/>
  <c r="BG102" i="1"/>
  <c r="BF102" i="1"/>
  <c r="BE102" i="1"/>
  <c r="BG101" i="1"/>
  <c r="BF101" i="1"/>
  <c r="BE101" i="1"/>
  <c r="BG100" i="1"/>
  <c r="BF100" i="1"/>
  <c r="BE100" i="1"/>
  <c r="BG99" i="1"/>
  <c r="BF99" i="1"/>
  <c r="BE99" i="1"/>
  <c r="BG98" i="1"/>
  <c r="BF98" i="1"/>
  <c r="BE98" i="1"/>
  <c r="BG97" i="1"/>
  <c r="BF97" i="1"/>
  <c r="BE97" i="1"/>
  <c r="BG96" i="1"/>
  <c r="BF96" i="1"/>
  <c r="BE96" i="1"/>
  <c r="BG95" i="1"/>
  <c r="BF95" i="1"/>
  <c r="BE95" i="1"/>
  <c r="BF94" i="1"/>
  <c r="BD94" i="1"/>
  <c r="BC94" i="1"/>
  <c r="BB94" i="1"/>
  <c r="BG94" i="1" s="1"/>
  <c r="BA94" i="1"/>
  <c r="AZ94" i="1"/>
  <c r="AY94" i="1"/>
  <c r="AX94" i="1"/>
  <c r="AW94" i="1"/>
  <c r="AU94" i="1"/>
  <c r="AS94" i="1"/>
  <c r="AR94" i="1"/>
  <c r="AQ94" i="1"/>
  <c r="BE94" i="1" s="1"/>
  <c r="AP94" i="1"/>
  <c r="BG93" i="1"/>
  <c r="BF93" i="1"/>
  <c r="BE93" i="1"/>
  <c r="BG92" i="1"/>
  <c r="BF92" i="1"/>
  <c r="BE92" i="1"/>
  <c r="BG91" i="1"/>
  <c r="BF91" i="1"/>
  <c r="BE91" i="1"/>
  <c r="BF89" i="1"/>
  <c r="BD89" i="1"/>
  <c r="BD90" i="1" s="1"/>
  <c r="BD109" i="1" s="1"/>
  <c r="BC89" i="1"/>
  <c r="BC90" i="1" s="1"/>
  <c r="BB89" i="1"/>
  <c r="BG89" i="1" s="1"/>
  <c r="BA89" i="1"/>
  <c r="BA90" i="1" s="1"/>
  <c r="AZ89" i="1"/>
  <c r="AZ90" i="1" s="1"/>
  <c r="AY89" i="1"/>
  <c r="AY90" i="1" s="1"/>
  <c r="AX89" i="1"/>
  <c r="AX90" i="1" s="1"/>
  <c r="AW89" i="1"/>
  <c r="AW90" i="1" s="1"/>
  <c r="AU89" i="1"/>
  <c r="AU90" i="1" s="1"/>
  <c r="BF90" i="1" s="1"/>
  <c r="AS89" i="1"/>
  <c r="AS90" i="1" s="1"/>
  <c r="AR89" i="1"/>
  <c r="AR90" i="1" s="1"/>
  <c r="AQ89" i="1"/>
  <c r="AQ90" i="1" s="1"/>
  <c r="AP89" i="1"/>
  <c r="AP90" i="1" s="1"/>
  <c r="BG88" i="1"/>
  <c r="BF88" i="1"/>
  <c r="BE88" i="1"/>
  <c r="BG87" i="1"/>
  <c r="BF87" i="1"/>
  <c r="BE87" i="1"/>
  <c r="BG86" i="1"/>
  <c r="BF86" i="1"/>
  <c r="BE86" i="1"/>
  <c r="BG85" i="1"/>
  <c r="BF85" i="1"/>
  <c r="BE85" i="1"/>
  <c r="BG83" i="1"/>
  <c r="BF83" i="1"/>
  <c r="BE83" i="1"/>
  <c r="BG82" i="1"/>
  <c r="BF82" i="1"/>
  <c r="BE82" i="1"/>
  <c r="BG81" i="1"/>
  <c r="BF81" i="1"/>
  <c r="BE81" i="1"/>
  <c r="BG80" i="1"/>
  <c r="BF80" i="1"/>
  <c r="BE80" i="1"/>
  <c r="BG79" i="1"/>
  <c r="BF79" i="1"/>
  <c r="BE79" i="1"/>
  <c r="BG78" i="1"/>
  <c r="BF78" i="1"/>
  <c r="BE78" i="1"/>
  <c r="BG77" i="1"/>
  <c r="BF77" i="1"/>
  <c r="BE77" i="1"/>
  <c r="BG76" i="1"/>
  <c r="BF76" i="1"/>
  <c r="BE76" i="1"/>
  <c r="BG75" i="1"/>
  <c r="BF75" i="1"/>
  <c r="BE75" i="1"/>
  <c r="BG74" i="1"/>
  <c r="BF74" i="1"/>
  <c r="BE74" i="1"/>
  <c r="BG73" i="1"/>
  <c r="BF73" i="1"/>
  <c r="BE73" i="1"/>
  <c r="BG72" i="1"/>
  <c r="BF72" i="1"/>
  <c r="BE72" i="1"/>
  <c r="BG70" i="1"/>
  <c r="BF70" i="1"/>
  <c r="BE70" i="1"/>
  <c r="BG69" i="1"/>
  <c r="BF69" i="1"/>
  <c r="BE69" i="1"/>
  <c r="BG68" i="1"/>
  <c r="BF68" i="1"/>
  <c r="BE68" i="1"/>
  <c r="BG67" i="1"/>
  <c r="BF67" i="1"/>
  <c r="BE67" i="1"/>
  <c r="BG66" i="1"/>
  <c r="BF66" i="1"/>
  <c r="BE66" i="1"/>
  <c r="BG65" i="1"/>
  <c r="BF65" i="1"/>
  <c r="BE65" i="1"/>
  <c r="BG64" i="1"/>
  <c r="BF64" i="1"/>
  <c r="BE64" i="1"/>
  <c r="BG63" i="1"/>
  <c r="BF63" i="1"/>
  <c r="BE63" i="1"/>
  <c r="BG62" i="1"/>
  <c r="BF62" i="1"/>
  <c r="BE62" i="1"/>
  <c r="BG61" i="1"/>
  <c r="BF61" i="1"/>
  <c r="BE61" i="1"/>
  <c r="BG60" i="1"/>
  <c r="BF60" i="1"/>
  <c r="BE60" i="1"/>
  <c r="BG59" i="1"/>
  <c r="BF59" i="1"/>
  <c r="BE59" i="1"/>
  <c r="BG58" i="1"/>
  <c r="BF58" i="1"/>
  <c r="BE58" i="1"/>
  <c r="BG57" i="1"/>
  <c r="BF57" i="1"/>
  <c r="BE57" i="1"/>
  <c r="BG56" i="1"/>
  <c r="BF56" i="1"/>
  <c r="BE56" i="1"/>
  <c r="BG55" i="1"/>
  <c r="BF55" i="1"/>
  <c r="BE55" i="1"/>
  <c r="BG54" i="1"/>
  <c r="BF54" i="1"/>
  <c r="BE54" i="1"/>
  <c r="BG53" i="1"/>
  <c r="BF53" i="1"/>
  <c r="BE53" i="1"/>
  <c r="BG52" i="1"/>
  <c r="BF52" i="1"/>
  <c r="BE52" i="1"/>
  <c r="BG51" i="1"/>
  <c r="BF51" i="1"/>
  <c r="BE51" i="1"/>
  <c r="BG50" i="1"/>
  <c r="BF50" i="1"/>
  <c r="BE50" i="1"/>
  <c r="BG49" i="1"/>
  <c r="BF49" i="1"/>
  <c r="BE49" i="1"/>
  <c r="BG48" i="1"/>
  <c r="BF48" i="1"/>
  <c r="BE48" i="1"/>
  <c r="BG47" i="1"/>
  <c r="BF47" i="1"/>
  <c r="BE47" i="1"/>
  <c r="BF46" i="1"/>
  <c r="BD46" i="1"/>
  <c r="BC46" i="1"/>
  <c r="BB46" i="1"/>
  <c r="BG46" i="1" s="1"/>
  <c r="BA46" i="1"/>
  <c r="AZ46" i="1"/>
  <c r="AY46" i="1"/>
  <c r="AX46" i="1"/>
  <c r="AW46" i="1"/>
  <c r="AU46" i="1"/>
  <c r="AS46" i="1"/>
  <c r="AR46" i="1"/>
  <c r="AQ46" i="1"/>
  <c r="BE46" i="1" s="1"/>
  <c r="AP46" i="1"/>
  <c r="BG45" i="1"/>
  <c r="BF45" i="1"/>
  <c r="BE45" i="1"/>
  <c r="BG44" i="1"/>
  <c r="BF44" i="1"/>
  <c r="BE44" i="1"/>
  <c r="BG43" i="1"/>
  <c r="BF43" i="1"/>
  <c r="BE43" i="1"/>
  <c r="BG42" i="1"/>
  <c r="BF42" i="1"/>
  <c r="BE42" i="1"/>
  <c r="BG41" i="1"/>
  <c r="BF41" i="1"/>
  <c r="BE41" i="1"/>
  <c r="BG40" i="1"/>
  <c r="BF40" i="1"/>
  <c r="BE40" i="1"/>
  <c r="BG39" i="1"/>
  <c r="BF39" i="1"/>
  <c r="BE39" i="1"/>
  <c r="BG38" i="1"/>
  <c r="BF38" i="1"/>
  <c r="BE38" i="1"/>
  <c r="BG37" i="1"/>
  <c r="BF37" i="1"/>
  <c r="BE37" i="1"/>
  <c r="BG35" i="1"/>
  <c r="BF35" i="1"/>
  <c r="BE35" i="1"/>
  <c r="BG34" i="1"/>
  <c r="BF34" i="1"/>
  <c r="BE34" i="1"/>
  <c r="BG33" i="1"/>
  <c r="BF33" i="1"/>
  <c r="BE33" i="1"/>
  <c r="BG32" i="1"/>
  <c r="BF32" i="1"/>
  <c r="BE32" i="1"/>
  <c r="BG31" i="1"/>
  <c r="BF31" i="1"/>
  <c r="BE31" i="1"/>
  <c r="BG30" i="1"/>
  <c r="BF30" i="1"/>
  <c r="BE30" i="1"/>
  <c r="BG29" i="1"/>
  <c r="BF29" i="1"/>
  <c r="BE29" i="1"/>
  <c r="BG28" i="1"/>
  <c r="BF28" i="1"/>
  <c r="BE28" i="1"/>
  <c r="BG27" i="1"/>
  <c r="BF27" i="1"/>
  <c r="BE27" i="1"/>
  <c r="BG26" i="1"/>
  <c r="BF26" i="1"/>
  <c r="BE26" i="1"/>
  <c r="BG25" i="1"/>
  <c r="BF25" i="1"/>
  <c r="BE25" i="1"/>
  <c r="BG24" i="1"/>
  <c r="BF24" i="1"/>
  <c r="BE24" i="1"/>
  <c r="BG23" i="1"/>
  <c r="BF23" i="1"/>
  <c r="BE23" i="1"/>
  <c r="BG22" i="1"/>
  <c r="BF22" i="1"/>
  <c r="BE22" i="1"/>
  <c r="BG21" i="1"/>
  <c r="BF21" i="1"/>
  <c r="BE21" i="1"/>
  <c r="BG20" i="1"/>
  <c r="BF20" i="1"/>
  <c r="BE20" i="1"/>
  <c r="BG19" i="1"/>
  <c r="BF19" i="1"/>
  <c r="BE19" i="1"/>
  <c r="BG18" i="1"/>
  <c r="BF18" i="1"/>
  <c r="BE18" i="1"/>
  <c r="BE90" i="1" l="1"/>
  <c r="AS109" i="1"/>
  <c r="AY109" i="1"/>
  <c r="BC109" i="1"/>
  <c r="AP109" i="1"/>
  <c r="BE109" i="1" s="1"/>
  <c r="AU109" i="1"/>
  <c r="BF109" i="1" s="1"/>
  <c r="AZ109" i="1"/>
  <c r="BB90" i="1"/>
  <c r="BG90" i="1" s="1"/>
  <c r="BE106" i="1"/>
  <c r="BF106" i="1"/>
  <c r="BB109" i="1"/>
  <c r="BG109" i="1" s="1"/>
  <c r="BE89" i="1"/>
</calcChain>
</file>

<file path=xl/sharedStrings.xml><?xml version="1.0" encoding="utf-8"?>
<sst xmlns="http://schemas.openxmlformats.org/spreadsheetml/2006/main" count="1027" uniqueCount="207">
  <si>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</si>
  <si>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</si>
  <si>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</si>
  <si>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</si>
  <si>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</si>
  <si>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</si>
  <si>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2019-02-06-9:04 a. m.</t>
  </si>
  <si>
    <t>AÑO FISCAL:</t>
  </si>
  <si>
    <t>2018</t>
  </si>
  <si>
    <t>VIGENCIA PRESUPUESTAL:</t>
  </si>
  <si>
    <t>ACTUAL</t>
  </si>
  <si>
    <t>FECHA MOVIMIENTOS:</t>
  </si>
  <si>
    <t>01/01/2018 A 31/12/2018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</si>
  <si>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</si>
  <si>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</si>
  <si>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</si>
  <si>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</si>
  <si>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</si>
  <si>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</si>
  <si>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</si>
  <si>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</si>
  <si>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</si>
  <si>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</si>
  <si>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</si>
  <si>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</si>
  <si>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</si>
  <si>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</si>
  <si>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</si>
  <si>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</si>
  <si>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</si>
  <si>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</si>
  <si>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</si>
  <si>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</si>
  <si>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</si>
  <si>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</si>
  <si>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</si>
  <si>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</si>
  <si>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</si>
  <si>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</si>
  <si>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</si>
  <si>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</si>
  <si>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</si>
  <si>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</si>
  <si>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% CDP VS APROPIACIÓN</t>
  </si>
  <si>
    <t>% RP VS APROPIACIÓN</t>
  </si>
  <si>
    <t>% PAGOS VS APROPIACIÓN</t>
  </si>
  <si>
    <t>A</t>
  </si>
  <si>
    <t>SUELDOS</t>
  </si>
  <si>
    <t>Nación</t>
  </si>
  <si>
    <t>CSF</t>
  </si>
  <si>
    <t>10</t>
  </si>
  <si>
    <t>RECURSOS CORRIENTES</t>
  </si>
  <si>
    <t>SUELDOS DE VACACIONES</t>
  </si>
  <si>
    <t>INCAPACIDADES Y LICENCIA DE MATERNIDAD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</si>
  <si>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</si>
  <si>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</si>
  <si>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</si>
  <si>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</si>
  <si>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</si>
  <si>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AUXILIO DE TRANSPORTE</t>
  </si>
  <si>
    <t>PRIMA DE SERVICIO</t>
  </si>
  <si>
    <t>PRIMA DE VACACIONES</t>
  </si>
  <si>
    <t>PRIMA DE NAVIDAD</t>
  </si>
  <si>
    <t>PRIMA DE COORDINACION</t>
  </si>
  <si>
    <t>BONIFICACION DE DIRECCION</t>
  </si>
  <si>
    <t>HORAS EXTRAS</t>
  </si>
  <si>
    <t>INDEMNIZACION POR VACACIONES</t>
  </si>
  <si>
    <t>HONORARIOS</t>
  </si>
  <si>
    <t>Propios</t>
  </si>
  <si>
    <t>20</t>
  </si>
  <si>
    <t>INGRESOS CORRIENTES</t>
  </si>
  <si>
    <t>REMUNERACION SERVICIOS TECNICOS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</si>
  <si>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</si>
  <si>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</si>
  <si>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</si>
  <si>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</si>
  <si>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</si>
  <si>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</si>
  <si>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APORTES AL ICBF</t>
  </si>
  <si>
    <t>APORTES AL SENA</t>
  </si>
  <si>
    <t>SUBTOTAL GASTOS DE PERSONAL</t>
  </si>
  <si>
    <t>2</t>
  </si>
  <si>
    <t>0</t>
  </si>
  <si>
    <t>3</t>
  </si>
  <si>
    <t>50</t>
  </si>
  <si>
    <t>IMPUESTO DE VEHICULO</t>
  </si>
  <si>
    <t>IMPUESTO PREDIAL</t>
  </si>
  <si>
    <t>5</t>
  </si>
  <si>
    <t>CONTRIBUCIONES</t>
  </si>
  <si>
    <t>4</t>
  </si>
  <si>
    <t>1</t>
  </si>
  <si>
    <t>EQUIPOS Y MAQUINAS PARA OFICINA</t>
  </si>
  <si>
    <t>MOBILIARIO Y ENSERES</t>
  </si>
  <si>
    <t>COMBUSTIBLE Y LUBRICANTES</t>
  </si>
  <si>
    <t>DOTACION</t>
  </si>
  <si>
    <t>15</t>
  </si>
  <si>
    <t>PAPELERIA, UTILES DE ESCRITORIO Y OFICINA</t>
  </si>
  <si>
    <t>17</t>
  </si>
  <si>
    <t>PRODUCTOS DE ASEO Y LIMPIEZA</t>
  </si>
  <si>
    <t>18</t>
  </si>
  <si>
    <t>PRODUCTOS DE CAFETERIA Y RESTAURANTE</t>
  </si>
  <si>
    <t>MANTENIMIENTO DE BIENES INMUEBLES</t>
  </si>
  <si>
    <t>MANTENIMIENTO DE BIENES MUEBLES, EQUIPOS Y ENSERES</t>
  </si>
  <si>
    <t>6</t>
  </si>
  <si>
    <t>MANTENIMIENTO EQUIPO DE NAVEGACION Y TRANSPORTE</t>
  </si>
  <si>
    <t>8</t>
  </si>
  <si>
    <t>SERVICIO DE ASEO</t>
  </si>
  <si>
    <t>SERVICIO DE SEGURIDAD Y VIGILANCIA</t>
  </si>
  <si>
    <t>13</t>
  </si>
  <si>
    <t>MANTENIMIENTO DE SOFTWARE</t>
  </si>
  <si>
    <t>7</t>
  </si>
  <si>
    <t>TRANSPORTE</t>
  </si>
  <si>
    <t>SUSCRIPCIONES</t>
  </si>
  <si>
    <t>ACUEDUCTO ALCANTARILLADO Y ASEO</t>
  </si>
  <si>
    <t>ENERGIA</t>
  </si>
  <si>
    <t>TELEFONIA MOVIL CELULAR</t>
  </si>
  <si>
    <t>TELEFONO,FAX Y OTROS</t>
  </si>
  <si>
    <t>9</t>
  </si>
  <si>
    <t>11</t>
  </si>
  <si>
    <t>SEGUROS GENERALES</t>
  </si>
  <si>
    <t>14</t>
  </si>
  <si>
    <t>GASTOS JUDICIALES</t>
  </si>
  <si>
    <t>21</t>
  </si>
  <si>
    <t>SERVICIOS DE BIENESTAR SOCIAL</t>
  </si>
  <si>
    <t>SERVICIOS DE CAPACITACION</t>
  </si>
  <si>
    <t>SERVICIOS PARA ESTIMULOS</t>
  </si>
  <si>
    <t>22</t>
  </si>
  <si>
    <t>COMISIONES BANCARIAS</t>
  </si>
  <si>
    <t>41</t>
  </si>
  <si>
    <t>OTROS GASTOS POR ADQUISICION DE SERVICIOS</t>
  </si>
  <si>
    <t>SUBTOTAL GASTOS GENERALES</t>
  </si>
  <si>
    <t>SUBTOTAL GASTOS DE FUNCIONAMIENTO</t>
  </si>
  <si>
    <t>CUOTA DE AUDITAJE CONTRANAL</t>
  </si>
  <si>
    <t>SSF</t>
  </si>
  <si>
    <t>OTROS RECURSOS DEL TESORO</t>
  </si>
  <si>
    <t>SENTENCIAS Y CONCILIACIONES</t>
  </si>
  <si>
    <t>SUBTOTAL GASTOS DE TRANSFERENCIA</t>
  </si>
  <si>
    <t>C</t>
  </si>
  <si>
    <t>2203</t>
  </si>
  <si>
    <t>0700</t>
  </si>
  <si>
    <t>DESARROLLO DE CAPACIDADES PARA LA INCLUSIÓN DE PERSONAS CON DISCAPACIDAD VISUAL A NIVEL NACIONAL</t>
  </si>
  <si>
    <t>OTROS RECURSOS DE TESORERIA</t>
  </si>
  <si>
    <t>DESARROLLO Y APROPIACIÓN DE TIC Y CONTENIDOS DIGITALES ACCESIBLES PARA LA POBLACIÓN CON DISCAPACIDAD VISUAL DEL PAÍS</t>
  </si>
  <si>
    <t>FORTALECIMIENTO DE LA PARTICIPACIÓN Y EL EJERCICIO DE LOS DERECHOS DE LA POBLACIÓN CON DISCAPACIDAD EN EL PAÍS</t>
  </si>
  <si>
    <t>MEJORAMIENTO DE LA CALIDAD, COBERTURA Y SOSTENIBILIDAD DE LA DOTACIÓN DE MATERIAL PARA ESTUDIANTES CON DISCAPACIDAD VISUAL A NIVEL NACIONAL</t>
  </si>
  <si>
    <t>2299</t>
  </si>
  <si>
    <t>MEJORAMIENTO DE LOS PROCESOS Y RECURSOS DEL INSTITUTO NACIONAL PARA CIEGOS NACIONAL</t>
  </si>
  <si>
    <t xml:space="preserve">SUBTOTAL GASTOS DE INVERSION </t>
  </si>
  <si>
    <t xml:space="preserve">TOTAL GASTOS INCI </t>
  </si>
  <si>
    <t>GLADYS MIREYA PARDO MORALES</t>
  </si>
  <si>
    <t>SINTHYA PAMELA MARIN RODRIGUEZ</t>
  </si>
  <si>
    <t>Profesional Especializado - Secretaria General</t>
  </si>
  <si>
    <t>Tecnico Administrativo- Presupuesto</t>
  </si>
  <si>
    <t>Reporte Ejecución de Ingresos Agregada</t>
  </si>
  <si>
    <t>MHspmarin</t>
  </si>
  <si>
    <t>Sinthya Pamela Marin Rodriguez</t>
  </si>
  <si>
    <t>Unidad ó Subunidad Ejecutora Solicitante:</t>
  </si>
  <si>
    <t>22-10-00</t>
  </si>
  <si>
    <t>INSTITUTO NACIONAL PARA CIEGOS (INCI)</t>
  </si>
  <si>
    <t>2019-02-06-2:24 p. m.</t>
  </si>
  <si>
    <t>Año Fiscal</t>
  </si>
  <si>
    <t>Vigencia Fiscal</t>
  </si>
  <si>
    <t>Actual</t>
  </si>
  <si>
    <t>Mes</t>
  </si>
  <si>
    <t>Diciembre</t>
  </si>
  <si>
    <t>Tipo Reporte</t>
  </si>
  <si>
    <t>Detalle</t>
  </si>
  <si>
    <t>Posición Institucional .</t>
  </si>
  <si>
    <t>22-10-00 - INSTITUTO NACIONAL PARA CIEGOS (INCI)</t>
  </si>
  <si>
    <t>Nivel Catálogo de Ingresos:</t>
  </si>
  <si>
    <t>Decreto de liquidacion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</si>
  <si>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</si>
  <si>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</si>
  <si>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</si>
  <si>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</si>
  <si>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</si>
  <si>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</si>
  <si>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</si>
  <si>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</si>
  <si>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</si>
  <si>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</si>
  <si>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</si>
  <si>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</si>
  <si>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</si>
  <si>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</si>
  <si>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</si>
  <si>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</si>
  <si>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</si>
  <si>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</si>
  <si>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</si>
  <si>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</si>
  <si>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</si>
  <si>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</si>
  <si>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</si>
  <si>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</si>
  <si>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</si>
  <si>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I-INGRESOS DE LOS ESTABLECIMIENTOS PUBLICOS</t>
  </si>
  <si>
    <t xml:space="preserve"> A-INGRESOS CORRIENTES</t>
  </si>
  <si>
    <t>NO TRIBUTARIOS</t>
  </si>
  <si>
    <t>VENTA DE BIENES Y SERVICIOS</t>
  </si>
  <si>
    <t>OPERACIONES COMERCIALES</t>
  </si>
  <si>
    <t>OTROS INGRESOS</t>
  </si>
  <si>
    <t>B-RECURSOS DE CAPITAL</t>
  </si>
  <si>
    <t>RENDIMIENTOS FINANCIEROS</t>
  </si>
  <si>
    <t>EXCEDENTES FINANCIEROS</t>
  </si>
  <si>
    <t xml:space="preserve">MANUEL ALBERTO BOCANEGRA 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</si>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</sst>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9"/>
      <name val="Calibri"/>
      <family val="2"/>
    </font>
    <font>
      <b/>
      <sz val="8"/>
      <name val="Arial Narrow"/>
      <family val="2"/>
    </font>
    <font>
      <b/>
      <sz val="10"/>
      <color rgb="FF000000"/>
      <name val="Arial Narrow"/>
      <family val="2"/>
    </font>
    <font>
      <b/>
      <sz val="10"/>
      <name val="Calibri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2D77C2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</borders>
  <cellStyleXfs count="5">
    <xf numFmtId="0" fontId="0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91">
    <xf numFmtId="0" fontId="0" fillId="0" borderId="0" xfId="0"/>
    <xf numFmtId="0" fontId="3" fillId="0" borderId="0" xfId="0" applyFont="1" applyFill="1" applyBorder="1"/>
    <xf numFmtId="41" fontId="3" fillId="0" borderId="0" xfId="1" applyFont="1" applyFill="1" applyBorder="1"/>
    <xf numFmtId="0" fontId="3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6" fillId="2" borderId="1" xfId="0" applyNumberFormat="1" applyFont="1" applyFill="1" applyBorder="1" applyAlignment="1">
      <alignment horizontal="left" vertical="center" wrapText="1" readingOrder="1"/>
    </xf>
    <xf numFmtId="0" fontId="3" fillId="0" borderId="2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horizontal="left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41" fontId="5" fillId="0" borderId="0" xfId="1" applyFont="1" applyFill="1" applyBorder="1" applyAlignment="1">
      <alignment vertical="top" wrapText="1" readingOrder="1"/>
    </xf>
    <xf numFmtId="41" fontId="5" fillId="0" borderId="0" xfId="1" applyFont="1" applyFill="1" applyBorder="1" applyAlignment="1">
      <alignment vertical="top" wrapText="1" readingOrder="1"/>
    </xf>
    <xf numFmtId="41" fontId="3" fillId="0" borderId="0" xfId="1" applyFont="1" applyFill="1" applyBorder="1"/>
    <xf numFmtId="0" fontId="6" fillId="2" borderId="1" xfId="0" applyNumberFormat="1" applyFont="1" applyFill="1" applyBorder="1" applyAlignment="1">
      <alignment horizontal="left" vertical="top" wrapText="1" readingOrder="1"/>
    </xf>
    <xf numFmtId="0" fontId="6" fillId="0" borderId="3" xfId="0" applyNumberFormat="1" applyFont="1" applyFill="1" applyBorder="1" applyAlignment="1">
      <alignment horizontal="left"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/>
    </xf>
    <xf numFmtId="0" fontId="6" fillId="2" borderId="5" xfId="0" applyNumberFormat="1" applyFont="1" applyFill="1" applyBorder="1" applyAlignment="1">
      <alignment horizontal="left" vertical="top" wrapText="1" readingOrder="1"/>
    </xf>
    <xf numFmtId="0" fontId="3" fillId="0" borderId="6" xfId="0" applyNumberFormat="1" applyFont="1" applyFill="1" applyBorder="1" applyAlignment="1">
      <alignment vertical="top" wrapText="1"/>
    </xf>
    <xf numFmtId="0" fontId="3" fillId="0" borderId="7" xfId="0" applyNumberFormat="1" applyFont="1" applyFill="1" applyBorder="1" applyAlignment="1">
      <alignment vertical="top" wrapText="1"/>
    </xf>
    <xf numFmtId="0" fontId="6" fillId="0" borderId="7" xfId="0" applyNumberFormat="1" applyFont="1" applyFill="1" applyBorder="1" applyAlignment="1">
      <alignment horizontal="left" vertical="top" wrapText="1" readingOrder="1"/>
    </xf>
    <xf numFmtId="0" fontId="7" fillId="2" borderId="8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41" fontId="7" fillId="2" borderId="9" xfId="1" applyFont="1" applyFill="1" applyBorder="1" applyAlignment="1">
      <alignment horizontal="center" vertical="center" wrapText="1" readingOrder="1"/>
    </xf>
    <xf numFmtId="41" fontId="7" fillId="2" borderId="9" xfId="1" applyFont="1" applyFill="1" applyBorder="1" applyAlignment="1">
      <alignment horizontal="center" vertical="center" wrapText="1" readingOrder="1"/>
    </xf>
    <xf numFmtId="41" fontId="8" fillId="0" borderId="9" xfId="1" applyFont="1" applyFill="1" applyBorder="1" applyAlignment="1">
      <alignment vertical="center" wrapText="1" readingOrder="1"/>
    </xf>
    <xf numFmtId="0" fontId="9" fillId="3" borderId="10" xfId="0" applyFont="1" applyFill="1" applyBorder="1" applyAlignment="1">
      <alignment horizontal="center" vertical="center" wrapText="1" readingOrder="1"/>
    </xf>
    <xf numFmtId="0" fontId="9" fillId="3" borderId="8" xfId="0" applyFont="1" applyFill="1" applyBorder="1" applyAlignment="1">
      <alignment horizontal="center" vertical="center" wrapText="1" readingOrder="1"/>
    </xf>
    <xf numFmtId="0" fontId="9" fillId="3" borderId="11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vertical="center" readingOrder="1"/>
    </xf>
    <xf numFmtId="0" fontId="8" fillId="0" borderId="9" xfId="0" applyFont="1" applyFill="1" applyBorder="1" applyAlignment="1">
      <alignment vertical="center" readingOrder="1"/>
    </xf>
    <xf numFmtId="0" fontId="6" fillId="0" borderId="12" xfId="0" applyNumberFormat="1" applyFont="1" applyFill="1" applyBorder="1" applyAlignment="1">
      <alignment horizontal="center" vertical="center" wrapText="1" readingOrder="1"/>
    </xf>
    <xf numFmtId="0" fontId="3" fillId="0" borderId="12" xfId="0" applyFont="1" applyFill="1" applyBorder="1"/>
    <xf numFmtId="0" fontId="6" fillId="0" borderId="12" xfId="0" applyNumberFormat="1" applyFont="1" applyFill="1" applyBorder="1" applyAlignment="1">
      <alignment vertical="center" wrapText="1" readingOrder="1"/>
    </xf>
    <xf numFmtId="0" fontId="6" fillId="0" borderId="12" xfId="0" applyNumberFormat="1" applyFont="1" applyFill="1" applyBorder="1" applyAlignment="1">
      <alignment horizontal="center" vertical="center" wrapText="1" readingOrder="1"/>
    </xf>
    <xf numFmtId="0" fontId="6" fillId="0" borderId="12" xfId="0" applyNumberFormat="1" applyFont="1" applyFill="1" applyBorder="1" applyAlignment="1">
      <alignment horizontal="left" vertical="center" wrapText="1" readingOrder="1"/>
    </xf>
    <xf numFmtId="41" fontId="6" fillId="0" borderId="12" xfId="1" applyFont="1" applyFill="1" applyBorder="1" applyAlignment="1">
      <alignment horizontal="right" vertical="center" wrapText="1" readingOrder="1"/>
    </xf>
    <xf numFmtId="41" fontId="6" fillId="0" borderId="12" xfId="1" applyFont="1" applyFill="1" applyBorder="1" applyAlignment="1">
      <alignment horizontal="right" vertical="center" wrapText="1" readingOrder="1"/>
    </xf>
    <xf numFmtId="41" fontId="3" fillId="0" borderId="12" xfId="1" applyFont="1" applyFill="1" applyBorder="1"/>
    <xf numFmtId="9" fontId="3" fillId="0" borderId="12" xfId="2" applyFont="1" applyFill="1" applyBorder="1"/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3" fillId="0" borderId="13" xfId="0" applyFont="1" applyFill="1" applyBorder="1"/>
    <xf numFmtId="0" fontId="6" fillId="0" borderId="13" xfId="0" applyNumberFormat="1" applyFont="1" applyFill="1" applyBorder="1" applyAlignment="1">
      <alignment vertical="center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horizontal="left" vertical="center" wrapText="1" readingOrder="1"/>
    </xf>
    <xf numFmtId="41" fontId="6" fillId="0" borderId="13" xfId="1" applyFont="1" applyFill="1" applyBorder="1" applyAlignment="1">
      <alignment horizontal="right" vertical="center" wrapText="1" readingOrder="1"/>
    </xf>
    <xf numFmtId="41" fontId="6" fillId="0" borderId="13" xfId="1" applyFont="1" applyFill="1" applyBorder="1" applyAlignment="1">
      <alignment horizontal="right" vertical="center" wrapText="1" readingOrder="1"/>
    </xf>
    <xf numFmtId="41" fontId="3" fillId="0" borderId="13" xfId="1" applyFont="1" applyFill="1" applyBorder="1"/>
    <xf numFmtId="9" fontId="3" fillId="0" borderId="13" xfId="2" applyFont="1" applyFill="1" applyBorder="1"/>
    <xf numFmtId="0" fontId="10" fillId="4" borderId="14" xfId="0" applyNumberFormat="1" applyFont="1" applyFill="1" applyBorder="1" applyAlignment="1">
      <alignment horizontal="center" vertical="center" wrapText="1" readingOrder="1"/>
    </xf>
    <xf numFmtId="0" fontId="10" fillId="4" borderId="15" xfId="0" applyNumberFormat="1" applyFont="1" applyFill="1" applyBorder="1" applyAlignment="1">
      <alignment horizontal="center" vertical="center" wrapText="1" readingOrder="1"/>
    </xf>
    <xf numFmtId="0" fontId="10" fillId="4" borderId="16" xfId="0" applyNumberFormat="1" applyFont="1" applyFill="1" applyBorder="1" applyAlignment="1">
      <alignment horizontal="center" vertical="center" wrapText="1" readingOrder="1"/>
    </xf>
    <xf numFmtId="41" fontId="10" fillId="4" borderId="13" xfId="1" applyFont="1" applyFill="1" applyBorder="1" applyAlignment="1">
      <alignment horizontal="right" vertical="center" wrapText="1" readingOrder="1"/>
    </xf>
    <xf numFmtId="41" fontId="10" fillId="4" borderId="14" xfId="1" applyFont="1" applyFill="1" applyBorder="1" applyAlignment="1">
      <alignment horizontal="center" vertical="center" wrapText="1" readingOrder="1"/>
    </xf>
    <xf numFmtId="41" fontId="10" fillId="4" borderId="16" xfId="1" applyFont="1" applyFill="1" applyBorder="1" applyAlignment="1">
      <alignment horizontal="center" vertical="center" wrapText="1" readingOrder="1"/>
    </xf>
    <xf numFmtId="9" fontId="11" fillId="4" borderId="13" xfId="2" applyFont="1" applyFill="1" applyBorder="1"/>
    <xf numFmtId="0" fontId="12" fillId="0" borderId="0" xfId="0" applyFont="1" applyFill="1" applyBorder="1"/>
    <xf numFmtId="0" fontId="3" fillId="0" borderId="17" xfId="0" applyNumberFormat="1" applyFont="1" applyFill="1" applyBorder="1" applyAlignment="1">
      <alignment vertical="top" wrapText="1"/>
    </xf>
    <xf numFmtId="0" fontId="3" fillId="0" borderId="18" xfId="0" applyNumberFormat="1" applyFont="1" applyFill="1" applyBorder="1" applyAlignment="1">
      <alignment vertical="top" wrapText="1"/>
    </xf>
    <xf numFmtId="0" fontId="4" fillId="0" borderId="18" xfId="0" applyNumberFormat="1" applyFont="1" applyFill="1" applyBorder="1" applyAlignment="1">
      <alignment horizontal="center" vertical="top" wrapText="1" readingOrder="1"/>
    </xf>
    <xf numFmtId="0" fontId="3" fillId="0" borderId="18" xfId="0" applyNumberFormat="1" applyFont="1" applyFill="1" applyBorder="1" applyAlignment="1">
      <alignment vertical="top" wrapText="1"/>
    </xf>
    <xf numFmtId="0" fontId="3" fillId="0" borderId="19" xfId="0" applyNumberFormat="1" applyFont="1" applyFill="1" applyBorder="1" applyAlignment="1">
      <alignment vertical="top" wrapText="1"/>
    </xf>
    <xf numFmtId="0" fontId="3" fillId="0" borderId="20" xfId="0" applyNumberFormat="1" applyFont="1" applyFill="1" applyBorder="1" applyAlignment="1">
      <alignment vertical="top" wrapText="1"/>
    </xf>
    <xf numFmtId="0" fontId="3" fillId="0" borderId="21" xfId="0" applyNumberFormat="1" applyFont="1" applyFill="1" applyBorder="1" applyAlignment="1">
      <alignment vertical="top" wrapText="1"/>
    </xf>
    <xf numFmtId="0" fontId="3" fillId="0" borderId="22" xfId="0" applyNumberFormat="1" applyFont="1" applyFill="1" applyBorder="1" applyAlignment="1">
      <alignment vertical="top" wrapText="1"/>
    </xf>
    <xf numFmtId="0" fontId="3" fillId="0" borderId="23" xfId="0" applyNumberFormat="1" applyFont="1" applyFill="1" applyBorder="1" applyAlignment="1">
      <alignment vertical="top" wrapText="1"/>
    </xf>
    <xf numFmtId="0" fontId="3" fillId="0" borderId="24" xfId="0" applyNumberFormat="1" applyFont="1" applyFill="1" applyBorder="1" applyAlignment="1">
      <alignment vertical="top" wrapText="1"/>
    </xf>
    <xf numFmtId="0" fontId="12" fillId="5" borderId="13" xfId="0" applyNumberFormat="1" applyFont="1" applyFill="1" applyBorder="1" applyAlignment="1">
      <alignment horizontal="left" vertical="center" wrapText="1" readingOrder="1"/>
    </xf>
    <xf numFmtId="0" fontId="8" fillId="6" borderId="13" xfId="0" applyNumberFormat="1" applyFont="1" applyFill="1" applyBorder="1" applyAlignment="1">
      <alignment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12" fillId="5" borderId="13" xfId="0" applyNumberFormat="1" applyFont="1" applyFill="1" applyBorder="1" applyAlignment="1">
      <alignment vertical="center" wrapText="1" readingOrder="1"/>
    </xf>
    <xf numFmtId="0" fontId="8" fillId="6" borderId="13" xfId="0" applyFont="1" applyFill="1" applyBorder="1" applyAlignment="1">
      <alignment vertical="center" readingOrder="1"/>
    </xf>
    <xf numFmtId="0" fontId="12" fillId="5" borderId="13" xfId="0" applyNumberFormat="1" applyFont="1" applyFill="1" applyBorder="1" applyAlignment="1">
      <alignment horizontal="center" vertical="center" wrapText="1" readingOrder="1"/>
    </xf>
    <xf numFmtId="0" fontId="12" fillId="5" borderId="13" xfId="0" applyNumberFormat="1" applyFont="1" applyFill="1" applyBorder="1" applyAlignment="1">
      <alignment horizontal="center" vertical="center" wrapText="1" readingOrder="1"/>
    </xf>
    <xf numFmtId="0" fontId="6" fillId="0" borderId="13" xfId="0" applyNumberFormat="1" applyFont="1" applyFill="1" applyBorder="1" applyAlignment="1">
      <alignment vertical="top" wrapText="1" readingOrder="1"/>
    </xf>
    <xf numFmtId="0" fontId="6" fillId="0" borderId="13" xfId="0" applyNumberFormat="1" applyFont="1" applyFill="1" applyBorder="1" applyAlignment="1">
      <alignment vertical="top" wrapText="1" readingOrder="1"/>
    </xf>
    <xf numFmtId="4" fontId="6" fillId="0" borderId="13" xfId="0" applyNumberFormat="1" applyFont="1" applyFill="1" applyBorder="1" applyAlignment="1">
      <alignment horizontal="right" vertical="top" wrapText="1" readingOrder="1"/>
    </xf>
    <xf numFmtId="0" fontId="6" fillId="0" borderId="13" xfId="0" applyNumberFormat="1" applyFont="1" applyFill="1" applyBorder="1" applyAlignment="1">
      <alignment horizontal="right" vertical="top" wrapText="1" readingOrder="1"/>
    </xf>
    <xf numFmtId="4" fontId="6" fillId="0" borderId="13" xfId="0" applyNumberFormat="1" applyFont="1" applyFill="1" applyBorder="1" applyAlignment="1">
      <alignment horizontal="right" vertical="top" wrapText="1" readingOrder="1"/>
    </xf>
    <xf numFmtId="0" fontId="6" fillId="0" borderId="13" xfId="0" applyNumberFormat="1" applyFont="1" applyFill="1" applyBorder="1" applyAlignment="1">
      <alignment horizontal="right" vertical="top" wrapText="1" readingOrder="1"/>
    </xf>
    <xf numFmtId="0" fontId="12" fillId="0" borderId="0" xfId="3" applyFont="1" applyFill="1" applyBorder="1"/>
    <xf numFmtId="0" fontId="13" fillId="0" borderId="0" xfId="4" applyFont="1" applyFill="1" applyBorder="1" applyAlignment="1">
      <alignment horizontal="center" vertical="top" wrapText="1"/>
    </xf>
    <xf numFmtId="0" fontId="13" fillId="0" borderId="0" xfId="4" applyFont="1" applyFill="1" applyBorder="1" applyAlignment="1">
      <alignment horizontal="center"/>
    </xf>
  </cellXfs>
  <cellStyles count="5">
    <cellStyle name="Millares [0]" xfId="1" builtinId="6"/>
    <cellStyle name="Normal" xfId="0" builtinId="0"/>
    <cellStyle name="Normal 2 3" xfId="4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</xdr:row>
      <xdr:rowOff>0</xdr:rowOff>
    </xdr:from>
    <xdr:to>
      <xdr:col>12</xdr:col>
      <xdr:colOff>76200</xdr:colOff>
      <xdr:row>8</xdr:row>
      <xdr:rowOff>63500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352425"/>
          <a:ext cx="1800225" cy="68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52400"/>
          <a:ext cx="153035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/AppData/Local/Microsoft/Windows/INetCache/Content.Outlook/93660SB3/INFORMES%20DICIEMBRE%20D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rmato%20PE%20y%20PAA%202015%20SI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ESUPUESTO%202010\ENTIDADES\2234%20-%20INSTITUTO%20TECNICO%20CENTRAL\PLANTA\PLANTA%20INST.TECNICO%20CENT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nformacion%20Institucional\BCK%20PRESUPUESTO\PRESUPUESTO%202\PRESUPUESTO%202017\INFORMES\MAYO\Copia%20de%20PLAN%20DE%20ADQUISICIONES%202017%20MAY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parada\Mis%20documentos\Ren%20Admon%20Publ\BASURA2%2012nov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JECUCUCION"/>
      <sheetName val="Hoja2"/>
      <sheetName val="LISTADO HOMOLOGACION RESERVA"/>
      <sheetName val="RESERVA (2)"/>
      <sheetName val=" RESERVAPORTERCERO2017"/>
      <sheetName val=" RESERVA POR TERCERO2018"/>
      <sheetName val="Hoja1 (2)"/>
      <sheetName val="CUENTASXPAGAR"/>
      <sheetName val="CUENTASXPAGARPORTERCERO2017"/>
      <sheetName val="CUENTASXPAGAR TERCERO2018 "/>
      <sheetName val="CDP"/>
      <sheetName val="RP"/>
      <sheetName val="VIGENCIA FUTURA"/>
      <sheetName val="PAA"/>
      <sheetName val="REP_ING031_InformeEjecucionPre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-ITC"/>
      <sheetName val="SALARIOS"/>
      <sheetName val="DENOMINACIONES"/>
      <sheetName val="APROPIACION"/>
    </sheetNames>
    <sheetDataSet>
      <sheetData sheetId="0" refreshError="1"/>
      <sheetData sheetId="1">
        <row r="3">
          <cell r="H3" t="str">
            <v>Profesor Auxiliar</v>
          </cell>
        </row>
        <row r="4">
          <cell r="H4" t="str">
            <v>Profesor Asistente Tiempo Completo</v>
          </cell>
        </row>
        <row r="5">
          <cell r="H5" t="str">
            <v>Profesor Asociado</v>
          </cell>
        </row>
        <row r="6">
          <cell r="H6" t="str">
            <v>Profesor Titular</v>
          </cell>
        </row>
        <row r="7">
          <cell r="H7" t="str">
            <v>Profesor Asistente Medio Tiempo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TABLA DINAMICA"/>
      <sheetName val="Plan de Adquisiones INCI"/>
      <sheetName val="LISTA 2"/>
      <sheetName val="SECOP II"/>
      <sheetName val="PRESUPUESTO Y MODIFICACIONES"/>
      <sheetName val="Hoja7"/>
      <sheetName val="Hoja1"/>
      <sheetName val="Listas"/>
      <sheetName val=" PPTO DECRETO 2170 DE 2016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Solicitud de información a los Proveedores</v>
          </cell>
        </row>
        <row r="4">
          <cell r="B4" t="str">
            <v>No es Contrato</v>
          </cell>
        </row>
        <row r="5">
          <cell r="B5" t="str">
            <v>Licitación pública</v>
          </cell>
        </row>
        <row r="6">
          <cell r="B6" t="str">
            <v>Concurso de méritos con precalificación</v>
          </cell>
        </row>
        <row r="7">
          <cell r="B7" t="str">
            <v>Concurso de méritos abierto</v>
          </cell>
        </row>
        <row r="8">
          <cell r="B8" t="str">
            <v>Contratación directa</v>
          </cell>
        </row>
        <row r="9">
          <cell r="B9" t="str">
            <v>Selección abreviada menor cuantía</v>
          </cell>
        </row>
        <row r="10">
          <cell r="B10" t="str">
            <v>Selección abreviada subasta inversa (No disponible)</v>
          </cell>
        </row>
        <row r="11">
          <cell r="B11" t="str">
            <v>Mínima cuantía</v>
          </cell>
        </row>
        <row r="12">
          <cell r="B12" t="str">
            <v>Publicación contratación régimen especial - Selección de comisionista</v>
          </cell>
        </row>
        <row r="13">
          <cell r="B13" t="str">
            <v>Publicación contratación régimen especial - Enajenación de bienes para intermediarios idóneos</v>
          </cell>
        </row>
        <row r="14">
          <cell r="B14" t="str">
            <v>Publicación contratación régimen especial - Régimen especial</v>
          </cell>
        </row>
        <row r="15">
          <cell r="B15" t="str">
            <v>Publicación contratación régimen especial - Banco multilateral y organismos multilaterales</v>
          </cell>
        </row>
        <row r="16">
          <cell r="B16" t="str">
            <v>Seléccion abreviada - acuerdo marco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B113"/>
  <sheetViews>
    <sheetView showGridLines="0" tabSelected="1" topLeftCell="A23" workbookViewId="0">
      <selection activeCell="O39" sqref="O39:P39"/>
    </sheetView>
  </sheetViews>
  <sheetFormatPr baseColWidth="10" defaultRowHeight="12" x14ac:dyDescent="0.2"/>
  <cols>
    <col min="1" max="1" width="2.85546875" style="1" customWidth="1"/>
    <col min="2" max="5" width="2.7109375" style="1" customWidth="1"/>
    <col min="6" max="6" width="2.85546875" style="1" customWidth="1"/>
    <col min="7" max="9" width="2.7109375" style="1" customWidth="1"/>
    <col min="10" max="10" width="2.42578125" style="1" customWidth="1"/>
    <col min="11" max="11" width="0.28515625" style="1" customWidth="1"/>
    <col min="12" max="12" width="1" style="1" customWidth="1"/>
    <col min="13" max="13" width="1.5703125" style="1" customWidth="1"/>
    <col min="14" max="26" width="2.7109375" style="1" customWidth="1"/>
    <col min="27" max="27" width="2.42578125" style="1" customWidth="1"/>
    <col min="28" max="28" width="0.28515625" style="1" customWidth="1"/>
    <col min="29" max="29" width="1.85546875" style="1" customWidth="1"/>
    <col min="30" max="30" width="0.85546875" style="1" customWidth="1"/>
    <col min="31" max="34" width="2.7109375" style="1" customWidth="1"/>
    <col min="35" max="35" width="3.28515625" style="1" customWidth="1"/>
    <col min="36" max="36" width="3.140625" style="1" customWidth="1"/>
    <col min="37" max="38" width="2.7109375" style="1" customWidth="1"/>
    <col min="39" max="40" width="0.85546875" style="1" customWidth="1"/>
    <col min="41" max="41" width="1" style="1" customWidth="1"/>
    <col min="42" max="42" width="12.42578125" style="2" customWidth="1"/>
    <col min="43" max="43" width="13.140625" style="2" customWidth="1"/>
    <col min="44" max="44" width="10.85546875" style="2" customWidth="1"/>
    <col min="45" max="45" width="3.85546875" style="2" customWidth="1"/>
    <col min="46" max="46" width="7" style="2" customWidth="1"/>
    <col min="47" max="47" width="6.85546875" style="2" customWidth="1"/>
    <col min="48" max="48" width="5.85546875" style="2" customWidth="1"/>
    <col min="49" max="49" width="12" style="2" customWidth="1"/>
    <col min="50" max="50" width="12.28515625" style="2" customWidth="1"/>
    <col min="51" max="51" width="10.85546875" style="2" customWidth="1"/>
    <col min="52" max="52" width="12.42578125" style="2" customWidth="1"/>
    <col min="53" max="53" width="12.28515625" style="2" customWidth="1"/>
    <col min="54" max="54" width="12.5703125" style="2" customWidth="1"/>
    <col min="55" max="56" width="10.85546875" style="2" customWidth="1"/>
    <col min="57" max="57" width="10.5703125" style="1" customWidth="1"/>
    <col min="58" max="16384" width="11.42578125" style="1"/>
  </cols>
  <sheetData>
    <row r="1" spans="1:56" ht="4.3499999999999996" customHeight="1" x14ac:dyDescent="0.2"/>
    <row r="2" spans="1:56" ht="4.349999999999999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56" ht="14.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M3" s="4" t="s">
        <v>0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D3" s="5" t="s">
        <v>1</v>
      </c>
      <c r="AE3" s="3"/>
      <c r="AF3" s="3"/>
      <c r="AG3" s="3"/>
      <c r="AH3" s="3"/>
      <c r="AI3" s="3"/>
      <c r="AJ3" s="3"/>
      <c r="AK3" s="3"/>
      <c r="AL3" s="3"/>
      <c r="AM3" s="3"/>
      <c r="AO3" s="6" t="s">
        <v>2</v>
      </c>
      <c r="AP3" s="3"/>
      <c r="AQ3" s="3"/>
      <c r="AR3" s="3"/>
      <c r="AS3" s="3"/>
    </row>
    <row r="4" spans="1:56" ht="7.1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56" ht="28.3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D5" s="5" t="s">
        <v>3</v>
      </c>
      <c r="AE5" s="3"/>
      <c r="AF5" s="3"/>
      <c r="AG5" s="3"/>
      <c r="AH5" s="3"/>
      <c r="AI5" s="3"/>
      <c r="AJ5" s="3"/>
      <c r="AK5" s="3"/>
      <c r="AL5" s="3"/>
      <c r="AM5" s="3"/>
      <c r="AO5" s="6" t="s">
        <v>4</v>
      </c>
      <c r="AP5" s="3"/>
      <c r="AQ5" s="3"/>
      <c r="AR5" s="3"/>
      <c r="AS5" s="3"/>
    </row>
    <row r="6" spans="1:56" ht="2.8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AD6" s="3"/>
      <c r="AE6" s="3"/>
      <c r="AF6" s="3"/>
      <c r="AG6" s="3"/>
      <c r="AH6" s="3"/>
      <c r="AI6" s="3"/>
      <c r="AJ6" s="3"/>
      <c r="AK6" s="3"/>
      <c r="AL6" s="3"/>
      <c r="AM6" s="3"/>
      <c r="AO6" s="3"/>
      <c r="AP6" s="3"/>
      <c r="AQ6" s="3"/>
      <c r="AR6" s="3"/>
      <c r="AS6" s="3"/>
    </row>
    <row r="7" spans="1:56" x14ac:dyDescent="0.2">
      <c r="AD7" s="3"/>
      <c r="AE7" s="3"/>
      <c r="AF7" s="3"/>
      <c r="AG7" s="3"/>
      <c r="AH7" s="3"/>
      <c r="AI7" s="3"/>
      <c r="AJ7" s="3"/>
      <c r="AK7" s="3"/>
      <c r="AL7" s="3"/>
      <c r="AM7" s="3"/>
      <c r="AO7" s="3"/>
      <c r="AP7" s="3"/>
      <c r="AQ7" s="3"/>
      <c r="AR7" s="3"/>
      <c r="AS7" s="3"/>
    </row>
    <row r="8" spans="1:56" ht="7.15" customHeight="1" x14ac:dyDescent="0.2"/>
    <row r="9" spans="1:56" ht="14.1" customHeight="1" x14ac:dyDescent="0.2">
      <c r="AD9" s="5" t="s">
        <v>5</v>
      </c>
      <c r="AE9" s="3"/>
      <c r="AF9" s="3"/>
      <c r="AG9" s="3"/>
      <c r="AH9" s="3"/>
      <c r="AI9" s="3"/>
      <c r="AJ9" s="3"/>
      <c r="AK9" s="3"/>
      <c r="AL9" s="3"/>
      <c r="AM9" s="3"/>
      <c r="AO9" s="6" t="s">
        <v>6</v>
      </c>
      <c r="AP9" s="3"/>
      <c r="AQ9" s="3"/>
      <c r="AR9" s="3"/>
      <c r="AS9" s="3"/>
    </row>
    <row r="10" spans="1:56" ht="0" hidden="1" customHeight="1" x14ac:dyDescent="0.2"/>
    <row r="11" spans="1:56" ht="19.899999999999999" customHeight="1" x14ac:dyDescent="0.2"/>
    <row r="12" spans="1:56" ht="0" hidden="1" customHeight="1" x14ac:dyDescent="0.2"/>
    <row r="13" spans="1:56" ht="8.4499999999999993" customHeight="1" x14ac:dyDescent="0.2"/>
    <row r="14" spans="1:56" x14ac:dyDescent="0.2">
      <c r="A14" s="7" t="s">
        <v>7</v>
      </c>
      <c r="B14" s="8"/>
      <c r="C14" s="8"/>
      <c r="D14" s="8"/>
      <c r="E14" s="9"/>
      <c r="F14" s="10" t="s">
        <v>8</v>
      </c>
      <c r="G14" s="8"/>
      <c r="H14" s="9"/>
      <c r="I14" s="7" t="s">
        <v>9</v>
      </c>
      <c r="J14" s="8"/>
      <c r="K14" s="8"/>
      <c r="L14" s="8"/>
      <c r="M14" s="8"/>
      <c r="N14" s="8"/>
      <c r="O14" s="8"/>
      <c r="P14" s="9"/>
      <c r="Q14" s="11" t="s">
        <v>10</v>
      </c>
      <c r="R14" s="8"/>
      <c r="S14" s="8"/>
      <c r="T14" s="8"/>
      <c r="U14" s="8"/>
      <c r="V14" s="8"/>
      <c r="W14" s="9"/>
      <c r="X14" s="7" t="s">
        <v>11</v>
      </c>
      <c r="Y14" s="8"/>
      <c r="Z14" s="8"/>
      <c r="AA14" s="8"/>
      <c r="AB14" s="8"/>
      <c r="AC14" s="8"/>
      <c r="AD14" s="9"/>
      <c r="AE14" s="11" t="s">
        <v>12</v>
      </c>
      <c r="AF14" s="8"/>
      <c r="AG14" s="8"/>
      <c r="AH14" s="8"/>
      <c r="AI14" s="8"/>
      <c r="AJ14" s="9"/>
      <c r="AK14" s="12" t="s">
        <v>13</v>
      </c>
      <c r="AL14" s="12" t="s">
        <v>13</v>
      </c>
      <c r="AM14" s="13" t="s">
        <v>13</v>
      </c>
      <c r="AN14" s="3"/>
      <c r="AO14" s="3"/>
      <c r="AP14" s="14" t="s">
        <v>13</v>
      </c>
      <c r="AQ14" s="14" t="s">
        <v>13</v>
      </c>
      <c r="AR14" s="14" t="s">
        <v>13</v>
      </c>
      <c r="AS14" s="15" t="s">
        <v>13</v>
      </c>
      <c r="AT14" s="16"/>
      <c r="AU14" s="15" t="s">
        <v>13</v>
      </c>
      <c r="AV14" s="16"/>
      <c r="AW14" s="14" t="s">
        <v>13</v>
      </c>
      <c r="AX14" s="14" t="s">
        <v>13</v>
      </c>
      <c r="AY14" s="14" t="s">
        <v>13</v>
      </c>
      <c r="AZ14" s="14" t="s">
        <v>13</v>
      </c>
      <c r="BA14" s="14" t="s">
        <v>13</v>
      </c>
      <c r="BB14" s="14" t="s">
        <v>13</v>
      </c>
      <c r="BC14" s="14" t="s">
        <v>13</v>
      </c>
      <c r="BD14" s="14" t="s">
        <v>13</v>
      </c>
    </row>
    <row r="15" spans="1:56" x14ac:dyDescent="0.2">
      <c r="A15" s="17" t="s">
        <v>14</v>
      </c>
      <c r="B15" s="8"/>
      <c r="C15" s="8"/>
      <c r="D15" s="8"/>
      <c r="E15" s="8"/>
      <c r="F15" s="9"/>
      <c r="G15" s="18" t="s">
        <v>4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  <c r="AH15" s="19" t="s">
        <v>13</v>
      </c>
      <c r="AI15" s="19" t="s">
        <v>13</v>
      </c>
      <c r="AJ15" s="19" t="s">
        <v>13</v>
      </c>
      <c r="AK15" s="19" t="s">
        <v>13</v>
      </c>
      <c r="AL15" s="19" t="s">
        <v>13</v>
      </c>
      <c r="AM15" s="20" t="s">
        <v>13</v>
      </c>
      <c r="AN15" s="21"/>
      <c r="AO15" s="21"/>
      <c r="AP15" s="14" t="s">
        <v>13</v>
      </c>
      <c r="AQ15" s="14" t="s">
        <v>13</v>
      </c>
      <c r="AR15" s="14" t="s">
        <v>13</v>
      </c>
      <c r="AS15" s="15" t="s">
        <v>13</v>
      </c>
      <c r="AT15" s="16"/>
      <c r="AU15" s="15" t="s">
        <v>13</v>
      </c>
      <c r="AV15" s="16"/>
      <c r="AW15" s="14" t="s">
        <v>13</v>
      </c>
      <c r="AX15" s="14" t="s">
        <v>13</v>
      </c>
      <c r="AY15" s="14" t="s">
        <v>13</v>
      </c>
      <c r="AZ15" s="14" t="s">
        <v>13</v>
      </c>
      <c r="BA15" s="14" t="s">
        <v>13</v>
      </c>
      <c r="BB15" s="14" t="s">
        <v>13</v>
      </c>
      <c r="BC15" s="14" t="s">
        <v>13</v>
      </c>
      <c r="BD15" s="14" t="s">
        <v>13</v>
      </c>
    </row>
    <row r="16" spans="1:56" ht="12.75" thickBot="1" x14ac:dyDescent="0.25">
      <c r="A16" s="22" t="s">
        <v>15</v>
      </c>
      <c r="B16" s="23"/>
      <c r="C16" s="23"/>
      <c r="D16" s="23"/>
      <c r="E16" s="23"/>
      <c r="F16" s="23"/>
      <c r="G16" s="24"/>
      <c r="H16" s="25" t="s">
        <v>16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4"/>
      <c r="AP16" s="14" t="s">
        <v>13</v>
      </c>
      <c r="AQ16" s="14" t="s">
        <v>13</v>
      </c>
      <c r="AR16" s="14" t="s">
        <v>13</v>
      </c>
      <c r="AS16" s="15" t="s">
        <v>13</v>
      </c>
      <c r="AT16" s="16"/>
      <c r="AU16" s="15" t="s">
        <v>13</v>
      </c>
      <c r="AV16" s="16"/>
      <c r="AW16" s="14" t="s">
        <v>13</v>
      </c>
      <c r="AX16" s="14" t="s">
        <v>13</v>
      </c>
      <c r="AY16" s="14" t="s">
        <v>13</v>
      </c>
      <c r="AZ16" s="14" t="s">
        <v>13</v>
      </c>
      <c r="BA16" s="14" t="s">
        <v>13</v>
      </c>
      <c r="BB16" s="14" t="s">
        <v>13</v>
      </c>
      <c r="BC16" s="14" t="s">
        <v>13</v>
      </c>
      <c r="BD16" s="14" t="s">
        <v>13</v>
      </c>
    </row>
    <row r="17" spans="1:80" s="37" customFormat="1" ht="68.25" thickBot="1" x14ac:dyDescent="0.3">
      <c r="A17" s="26" t="s">
        <v>17</v>
      </c>
      <c r="B17" s="27"/>
      <c r="C17" s="28" t="s">
        <v>18</v>
      </c>
      <c r="D17" s="27"/>
      <c r="E17" s="28" t="s">
        <v>19</v>
      </c>
      <c r="F17" s="27"/>
      <c r="G17" s="28" t="s">
        <v>20</v>
      </c>
      <c r="H17" s="27"/>
      <c r="I17" s="28" t="s">
        <v>21</v>
      </c>
      <c r="J17" s="27"/>
      <c r="K17" s="27"/>
      <c r="L17" s="28" t="s">
        <v>22</v>
      </c>
      <c r="M17" s="27"/>
      <c r="N17" s="27"/>
      <c r="O17" s="28" t="s">
        <v>23</v>
      </c>
      <c r="P17" s="27"/>
      <c r="Q17" s="28" t="s">
        <v>24</v>
      </c>
      <c r="R17" s="27"/>
      <c r="S17" s="28" t="s">
        <v>25</v>
      </c>
      <c r="T17" s="27"/>
      <c r="U17" s="27"/>
      <c r="V17" s="27"/>
      <c r="W17" s="27"/>
      <c r="X17" s="27"/>
      <c r="Y17" s="27"/>
      <c r="Z17" s="27"/>
      <c r="AA17" s="28" t="s">
        <v>26</v>
      </c>
      <c r="AB17" s="27"/>
      <c r="AC17" s="27"/>
      <c r="AD17" s="27"/>
      <c r="AE17" s="27"/>
      <c r="AF17" s="28" t="s">
        <v>27</v>
      </c>
      <c r="AG17" s="27"/>
      <c r="AH17" s="27"/>
      <c r="AI17" s="29" t="s">
        <v>28</v>
      </c>
      <c r="AJ17" s="28" t="s">
        <v>29</v>
      </c>
      <c r="AK17" s="27"/>
      <c r="AL17" s="27"/>
      <c r="AM17" s="27"/>
      <c r="AN17" s="27"/>
      <c r="AO17" s="27"/>
      <c r="AP17" s="30" t="s">
        <v>30</v>
      </c>
      <c r="AQ17" s="30" t="s">
        <v>31</v>
      </c>
      <c r="AR17" s="30" t="s">
        <v>32</v>
      </c>
      <c r="AS17" s="31" t="s">
        <v>33</v>
      </c>
      <c r="AT17" s="32"/>
      <c r="AU17" s="31" t="s">
        <v>34</v>
      </c>
      <c r="AV17" s="32"/>
      <c r="AW17" s="30" t="s">
        <v>35</v>
      </c>
      <c r="AX17" s="30" t="s">
        <v>36</v>
      </c>
      <c r="AY17" s="30" t="s">
        <v>37</v>
      </c>
      <c r="AZ17" s="30" t="s">
        <v>38</v>
      </c>
      <c r="BA17" s="30" t="s">
        <v>39</v>
      </c>
      <c r="BB17" s="30" t="s">
        <v>40</v>
      </c>
      <c r="BC17" s="30" t="s">
        <v>41</v>
      </c>
      <c r="BD17" s="30" t="s">
        <v>42</v>
      </c>
      <c r="BE17" s="33" t="s">
        <v>43</v>
      </c>
      <c r="BF17" s="34" t="s">
        <v>44</v>
      </c>
      <c r="BG17" s="35" t="s">
        <v>45</v>
      </c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</row>
    <row r="18" spans="1:80" ht="13.5" x14ac:dyDescent="0.2">
      <c r="A18" s="38" t="s">
        <v>46</v>
      </c>
      <c r="B18" s="39"/>
      <c r="C18" s="38">
        <v>1</v>
      </c>
      <c r="D18" s="39"/>
      <c r="E18" s="38">
        <v>0</v>
      </c>
      <c r="F18" s="39"/>
      <c r="G18" s="38">
        <v>1</v>
      </c>
      <c r="H18" s="39"/>
      <c r="I18" s="38">
        <v>1</v>
      </c>
      <c r="J18" s="39"/>
      <c r="K18" s="39"/>
      <c r="L18" s="38">
        <v>1</v>
      </c>
      <c r="M18" s="39"/>
      <c r="N18" s="39"/>
      <c r="O18" s="38"/>
      <c r="P18" s="39"/>
      <c r="Q18" s="38"/>
      <c r="R18" s="39"/>
      <c r="S18" s="40" t="s">
        <v>47</v>
      </c>
      <c r="T18" s="39"/>
      <c r="U18" s="39"/>
      <c r="V18" s="39"/>
      <c r="W18" s="39"/>
      <c r="X18" s="39"/>
      <c r="Y18" s="39"/>
      <c r="Z18" s="39"/>
      <c r="AA18" s="38" t="s">
        <v>48</v>
      </c>
      <c r="AB18" s="39"/>
      <c r="AC18" s="39"/>
      <c r="AD18" s="39"/>
      <c r="AE18" s="39"/>
      <c r="AF18" s="38" t="s">
        <v>49</v>
      </c>
      <c r="AG18" s="39"/>
      <c r="AH18" s="39"/>
      <c r="AI18" s="41" t="s">
        <v>50</v>
      </c>
      <c r="AJ18" s="42" t="s">
        <v>51</v>
      </c>
      <c r="AK18" s="39"/>
      <c r="AL18" s="39"/>
      <c r="AM18" s="39"/>
      <c r="AN18" s="39"/>
      <c r="AO18" s="39"/>
      <c r="AP18" s="43">
        <v>2230447570</v>
      </c>
      <c r="AQ18" s="43">
        <v>2225806186</v>
      </c>
      <c r="AR18" s="43">
        <v>4641384</v>
      </c>
      <c r="AS18" s="44">
        <v>0</v>
      </c>
      <c r="AT18" s="45"/>
      <c r="AU18" s="44">
        <v>2225806186</v>
      </c>
      <c r="AV18" s="45"/>
      <c r="AW18" s="43">
        <v>0</v>
      </c>
      <c r="AX18" s="43">
        <v>2225806186</v>
      </c>
      <c r="AY18" s="43">
        <v>0</v>
      </c>
      <c r="AZ18" s="43">
        <v>2225806186</v>
      </c>
      <c r="BA18" s="43">
        <v>0</v>
      </c>
      <c r="BB18" s="43">
        <v>2225806186</v>
      </c>
      <c r="BC18" s="43">
        <v>0</v>
      </c>
      <c r="BD18" s="43">
        <v>18789995</v>
      </c>
      <c r="BE18" s="46">
        <f>AQ18/AP18</f>
        <v>0.99791907953254422</v>
      </c>
      <c r="BF18" s="46">
        <f>AU18/AP18</f>
        <v>0.99791907953254422</v>
      </c>
      <c r="BG18" s="46">
        <f>BB18/AP18</f>
        <v>0.99791907953254422</v>
      </c>
    </row>
    <row r="19" spans="1:80" ht="13.5" x14ac:dyDescent="0.2">
      <c r="A19" s="47" t="s">
        <v>46</v>
      </c>
      <c r="B19" s="48"/>
      <c r="C19" s="47">
        <v>1</v>
      </c>
      <c r="D19" s="48"/>
      <c r="E19" s="47">
        <v>0</v>
      </c>
      <c r="F19" s="48"/>
      <c r="G19" s="47">
        <v>1</v>
      </c>
      <c r="H19" s="48"/>
      <c r="I19" s="47">
        <v>1</v>
      </c>
      <c r="J19" s="48"/>
      <c r="K19" s="48"/>
      <c r="L19" s="47">
        <v>2</v>
      </c>
      <c r="M19" s="48"/>
      <c r="N19" s="48"/>
      <c r="O19" s="47"/>
      <c r="P19" s="48"/>
      <c r="Q19" s="47"/>
      <c r="R19" s="48"/>
      <c r="S19" s="49" t="s">
        <v>52</v>
      </c>
      <c r="T19" s="48"/>
      <c r="U19" s="48"/>
      <c r="V19" s="48"/>
      <c r="W19" s="48"/>
      <c r="X19" s="48"/>
      <c r="Y19" s="48"/>
      <c r="Z19" s="48"/>
      <c r="AA19" s="47" t="s">
        <v>48</v>
      </c>
      <c r="AB19" s="48"/>
      <c r="AC19" s="48"/>
      <c r="AD19" s="48"/>
      <c r="AE19" s="48"/>
      <c r="AF19" s="47" t="s">
        <v>49</v>
      </c>
      <c r="AG19" s="48"/>
      <c r="AH19" s="48"/>
      <c r="AI19" s="50" t="s">
        <v>50</v>
      </c>
      <c r="AJ19" s="51" t="s">
        <v>51</v>
      </c>
      <c r="AK19" s="48"/>
      <c r="AL19" s="48"/>
      <c r="AM19" s="48"/>
      <c r="AN19" s="48"/>
      <c r="AO19" s="48"/>
      <c r="AP19" s="52">
        <v>124851644</v>
      </c>
      <c r="AQ19" s="52">
        <v>117423964</v>
      </c>
      <c r="AR19" s="52">
        <v>7427680</v>
      </c>
      <c r="AS19" s="53">
        <v>0</v>
      </c>
      <c r="AT19" s="54"/>
      <c r="AU19" s="53">
        <v>117423964</v>
      </c>
      <c r="AV19" s="54"/>
      <c r="AW19" s="52">
        <v>0</v>
      </c>
      <c r="AX19" s="52">
        <v>117423964</v>
      </c>
      <c r="AY19" s="52">
        <v>0</v>
      </c>
      <c r="AZ19" s="52">
        <v>117423964</v>
      </c>
      <c r="BA19" s="52">
        <v>0</v>
      </c>
      <c r="BB19" s="52">
        <v>117423964</v>
      </c>
      <c r="BC19" s="52">
        <v>0</v>
      </c>
      <c r="BD19" s="52">
        <v>0</v>
      </c>
      <c r="BE19" s="55">
        <f t="shared" ref="BE19:BE82" si="0">AQ19/AP19</f>
        <v>0.94050795198179371</v>
      </c>
      <c r="BF19" s="55">
        <f t="shared" ref="BF19:BF82" si="1">AU19/AP19</f>
        <v>0.94050795198179371</v>
      </c>
      <c r="BG19" s="55">
        <f t="shared" ref="BG19:BG82" si="2">BB19/AP19</f>
        <v>0.94050795198179371</v>
      </c>
    </row>
    <row r="20" spans="1:80" ht="13.5" x14ac:dyDescent="0.2">
      <c r="A20" s="47" t="s">
        <v>46</v>
      </c>
      <c r="B20" s="48"/>
      <c r="C20" s="47">
        <v>1</v>
      </c>
      <c r="D20" s="48"/>
      <c r="E20" s="47">
        <v>0</v>
      </c>
      <c r="F20" s="48"/>
      <c r="G20" s="47">
        <v>1</v>
      </c>
      <c r="H20" s="48"/>
      <c r="I20" s="47">
        <v>1</v>
      </c>
      <c r="J20" s="48"/>
      <c r="K20" s="48"/>
      <c r="L20" s="47">
        <v>4</v>
      </c>
      <c r="M20" s="48"/>
      <c r="N20" s="48"/>
      <c r="O20" s="47"/>
      <c r="P20" s="48"/>
      <c r="Q20" s="47"/>
      <c r="R20" s="48"/>
      <c r="S20" s="49" t="s">
        <v>53</v>
      </c>
      <c r="T20" s="48"/>
      <c r="U20" s="48"/>
      <c r="V20" s="48"/>
      <c r="W20" s="48"/>
      <c r="X20" s="48"/>
      <c r="Y20" s="48"/>
      <c r="Z20" s="48"/>
      <c r="AA20" s="47" t="s">
        <v>48</v>
      </c>
      <c r="AB20" s="48"/>
      <c r="AC20" s="48"/>
      <c r="AD20" s="48"/>
      <c r="AE20" s="48"/>
      <c r="AF20" s="47" t="s">
        <v>49</v>
      </c>
      <c r="AG20" s="48"/>
      <c r="AH20" s="48"/>
      <c r="AI20" s="50" t="s">
        <v>50</v>
      </c>
      <c r="AJ20" s="51" t="s">
        <v>51</v>
      </c>
      <c r="AK20" s="48"/>
      <c r="AL20" s="48"/>
      <c r="AM20" s="48"/>
      <c r="AN20" s="48"/>
      <c r="AO20" s="48"/>
      <c r="AP20" s="52">
        <v>19240594</v>
      </c>
      <c r="AQ20" s="52">
        <v>15749396</v>
      </c>
      <c r="AR20" s="52">
        <v>3491198</v>
      </c>
      <c r="AS20" s="53">
        <v>0</v>
      </c>
      <c r="AT20" s="54"/>
      <c r="AU20" s="53">
        <v>15749396</v>
      </c>
      <c r="AV20" s="54"/>
      <c r="AW20" s="52">
        <v>0</v>
      </c>
      <c r="AX20" s="52">
        <v>15749396</v>
      </c>
      <c r="AY20" s="52">
        <v>0</v>
      </c>
      <c r="AZ20" s="52">
        <v>15749396</v>
      </c>
      <c r="BA20" s="52">
        <v>0</v>
      </c>
      <c r="BB20" s="52">
        <v>15749396</v>
      </c>
      <c r="BC20" s="52">
        <v>0</v>
      </c>
      <c r="BD20" s="52">
        <v>1964523</v>
      </c>
      <c r="BE20" s="55">
        <f t="shared" si="0"/>
        <v>0.81855040442098614</v>
      </c>
      <c r="BF20" s="55">
        <f t="shared" si="1"/>
        <v>0.81855040442098614</v>
      </c>
      <c r="BG20" s="55">
        <f t="shared" si="2"/>
        <v>0.81855040442098614</v>
      </c>
    </row>
    <row r="21" spans="1:80" ht="13.5" x14ac:dyDescent="0.2">
      <c r="A21" s="47" t="s">
        <v>46</v>
      </c>
      <c r="B21" s="48"/>
      <c r="C21" s="47">
        <v>1</v>
      </c>
      <c r="D21" s="48"/>
      <c r="E21" s="47">
        <v>0</v>
      </c>
      <c r="F21" s="48"/>
      <c r="G21" s="47">
        <v>1</v>
      </c>
      <c r="H21" s="48"/>
      <c r="I21" s="47">
        <v>4</v>
      </c>
      <c r="J21" s="48"/>
      <c r="K21" s="48"/>
      <c r="L21" s="47">
        <v>1</v>
      </c>
      <c r="M21" s="48"/>
      <c r="N21" s="48"/>
      <c r="O21" s="47"/>
      <c r="P21" s="48"/>
      <c r="Q21" s="47"/>
      <c r="R21" s="48"/>
      <c r="S21" s="49" t="s">
        <v>54</v>
      </c>
      <c r="T21" s="48"/>
      <c r="U21" s="48"/>
      <c r="V21" s="48"/>
      <c r="W21" s="48"/>
      <c r="X21" s="48"/>
      <c r="Y21" s="48"/>
      <c r="Z21" s="48"/>
      <c r="AA21" s="47" t="s">
        <v>48</v>
      </c>
      <c r="AB21" s="48"/>
      <c r="AC21" s="48"/>
      <c r="AD21" s="48"/>
      <c r="AE21" s="48"/>
      <c r="AF21" s="47" t="s">
        <v>49</v>
      </c>
      <c r="AG21" s="48"/>
      <c r="AH21" s="48"/>
      <c r="AI21" s="50" t="s">
        <v>50</v>
      </c>
      <c r="AJ21" s="51" t="s">
        <v>51</v>
      </c>
      <c r="AK21" s="48"/>
      <c r="AL21" s="48"/>
      <c r="AM21" s="48"/>
      <c r="AN21" s="48"/>
      <c r="AO21" s="48"/>
      <c r="AP21" s="52">
        <v>117219023</v>
      </c>
      <c r="AQ21" s="52">
        <v>103279728</v>
      </c>
      <c r="AR21" s="52">
        <v>13939295</v>
      </c>
      <c r="AS21" s="53">
        <v>0</v>
      </c>
      <c r="AT21" s="54"/>
      <c r="AU21" s="53">
        <v>103279728</v>
      </c>
      <c r="AV21" s="54"/>
      <c r="AW21" s="52">
        <v>0</v>
      </c>
      <c r="AX21" s="52">
        <v>103279728</v>
      </c>
      <c r="AY21" s="52">
        <v>0</v>
      </c>
      <c r="AZ21" s="52">
        <v>103279728</v>
      </c>
      <c r="BA21" s="52">
        <v>0</v>
      </c>
      <c r="BB21" s="52">
        <v>103279728</v>
      </c>
      <c r="BC21" s="52">
        <v>0</v>
      </c>
      <c r="BD21" s="52">
        <v>0</v>
      </c>
      <c r="BE21" s="55">
        <f t="shared" si="0"/>
        <v>0.88108333747159795</v>
      </c>
      <c r="BF21" s="55">
        <f t="shared" si="1"/>
        <v>0.88108333747159795</v>
      </c>
      <c r="BG21" s="55">
        <f t="shared" si="2"/>
        <v>0.88108333747159795</v>
      </c>
    </row>
    <row r="22" spans="1:80" ht="13.5" x14ac:dyDescent="0.2">
      <c r="A22" s="47" t="s">
        <v>46</v>
      </c>
      <c r="B22" s="48"/>
      <c r="C22" s="47">
        <v>1</v>
      </c>
      <c r="D22" s="48"/>
      <c r="E22" s="47">
        <v>0</v>
      </c>
      <c r="F22" s="48"/>
      <c r="G22" s="47">
        <v>1</v>
      </c>
      <c r="H22" s="48"/>
      <c r="I22" s="47">
        <v>4</v>
      </c>
      <c r="J22" s="48"/>
      <c r="K22" s="48"/>
      <c r="L22" s="47">
        <v>2</v>
      </c>
      <c r="M22" s="48"/>
      <c r="N22" s="48"/>
      <c r="O22" s="47"/>
      <c r="P22" s="48"/>
      <c r="Q22" s="47"/>
      <c r="R22" s="48"/>
      <c r="S22" s="49" t="s">
        <v>55</v>
      </c>
      <c r="T22" s="48"/>
      <c r="U22" s="48"/>
      <c r="V22" s="48"/>
      <c r="W22" s="48"/>
      <c r="X22" s="48"/>
      <c r="Y22" s="48"/>
      <c r="Z22" s="48"/>
      <c r="AA22" s="47" t="s">
        <v>48</v>
      </c>
      <c r="AB22" s="48"/>
      <c r="AC22" s="48"/>
      <c r="AD22" s="48"/>
      <c r="AE22" s="48"/>
      <c r="AF22" s="47" t="s">
        <v>49</v>
      </c>
      <c r="AG22" s="48"/>
      <c r="AH22" s="48"/>
      <c r="AI22" s="50" t="s">
        <v>50</v>
      </c>
      <c r="AJ22" s="51" t="s">
        <v>51</v>
      </c>
      <c r="AK22" s="48"/>
      <c r="AL22" s="48"/>
      <c r="AM22" s="48"/>
      <c r="AN22" s="48"/>
      <c r="AO22" s="48"/>
      <c r="AP22" s="52">
        <v>129577353</v>
      </c>
      <c r="AQ22" s="52">
        <v>107599089</v>
      </c>
      <c r="AR22" s="52">
        <v>21978264</v>
      </c>
      <c r="AS22" s="53">
        <v>0</v>
      </c>
      <c r="AT22" s="54"/>
      <c r="AU22" s="53">
        <v>107599089</v>
      </c>
      <c r="AV22" s="54"/>
      <c r="AW22" s="52">
        <v>0</v>
      </c>
      <c r="AX22" s="52">
        <v>107599089</v>
      </c>
      <c r="AY22" s="52">
        <v>0</v>
      </c>
      <c r="AZ22" s="52">
        <v>107599089</v>
      </c>
      <c r="BA22" s="52">
        <v>0</v>
      </c>
      <c r="BB22" s="52">
        <v>107599089</v>
      </c>
      <c r="BC22" s="52">
        <v>0</v>
      </c>
      <c r="BD22" s="52">
        <v>0</v>
      </c>
      <c r="BE22" s="55">
        <f t="shared" si="0"/>
        <v>0.83038499019192036</v>
      </c>
      <c r="BF22" s="55">
        <f t="shared" si="1"/>
        <v>0.83038499019192036</v>
      </c>
      <c r="BG22" s="55">
        <f t="shared" si="2"/>
        <v>0.83038499019192036</v>
      </c>
    </row>
    <row r="23" spans="1:80" ht="13.5" x14ac:dyDescent="0.2">
      <c r="A23" s="47" t="s">
        <v>46</v>
      </c>
      <c r="B23" s="48"/>
      <c r="C23" s="47">
        <v>1</v>
      </c>
      <c r="D23" s="48"/>
      <c r="E23" s="47">
        <v>0</v>
      </c>
      <c r="F23" s="48"/>
      <c r="G23" s="47">
        <v>1</v>
      </c>
      <c r="H23" s="48"/>
      <c r="I23" s="47">
        <v>5</v>
      </c>
      <c r="J23" s="48"/>
      <c r="K23" s="48"/>
      <c r="L23" s="47">
        <v>2</v>
      </c>
      <c r="M23" s="48"/>
      <c r="N23" s="48"/>
      <c r="O23" s="47"/>
      <c r="P23" s="48"/>
      <c r="Q23" s="47"/>
      <c r="R23" s="48"/>
      <c r="S23" s="49" t="s">
        <v>56</v>
      </c>
      <c r="T23" s="48"/>
      <c r="U23" s="48"/>
      <c r="V23" s="48"/>
      <c r="W23" s="48"/>
      <c r="X23" s="48"/>
      <c r="Y23" s="48"/>
      <c r="Z23" s="48"/>
      <c r="AA23" s="47" t="s">
        <v>48</v>
      </c>
      <c r="AB23" s="48"/>
      <c r="AC23" s="48"/>
      <c r="AD23" s="48"/>
      <c r="AE23" s="48"/>
      <c r="AF23" s="47" t="s">
        <v>49</v>
      </c>
      <c r="AG23" s="48"/>
      <c r="AH23" s="48"/>
      <c r="AI23" s="50" t="s">
        <v>50</v>
      </c>
      <c r="AJ23" s="51" t="s">
        <v>51</v>
      </c>
      <c r="AK23" s="48"/>
      <c r="AL23" s="48"/>
      <c r="AM23" s="48"/>
      <c r="AN23" s="48"/>
      <c r="AO23" s="48"/>
      <c r="AP23" s="52">
        <v>75909063</v>
      </c>
      <c r="AQ23" s="52">
        <v>75357382</v>
      </c>
      <c r="AR23" s="52">
        <v>551681</v>
      </c>
      <c r="AS23" s="53">
        <v>0</v>
      </c>
      <c r="AT23" s="54"/>
      <c r="AU23" s="53">
        <v>75357382</v>
      </c>
      <c r="AV23" s="54"/>
      <c r="AW23" s="52">
        <v>0</v>
      </c>
      <c r="AX23" s="52">
        <v>75357382</v>
      </c>
      <c r="AY23" s="52">
        <v>0</v>
      </c>
      <c r="AZ23" s="52">
        <v>75357382</v>
      </c>
      <c r="BA23" s="52">
        <v>0</v>
      </c>
      <c r="BB23" s="52">
        <v>75357382</v>
      </c>
      <c r="BC23" s="52">
        <v>0</v>
      </c>
      <c r="BD23" s="52">
        <v>0</v>
      </c>
      <c r="BE23" s="55">
        <f t="shared" si="0"/>
        <v>0.99273234343572392</v>
      </c>
      <c r="BF23" s="55">
        <f t="shared" si="1"/>
        <v>0.99273234343572392</v>
      </c>
      <c r="BG23" s="55">
        <f t="shared" si="2"/>
        <v>0.99273234343572392</v>
      </c>
    </row>
    <row r="24" spans="1:80" ht="13.5" x14ac:dyDescent="0.2">
      <c r="A24" s="47" t="s">
        <v>46</v>
      </c>
      <c r="B24" s="48"/>
      <c r="C24" s="47">
        <v>1</v>
      </c>
      <c r="D24" s="48"/>
      <c r="E24" s="47">
        <v>0</v>
      </c>
      <c r="F24" s="48"/>
      <c r="G24" s="47">
        <v>1</v>
      </c>
      <c r="H24" s="48"/>
      <c r="I24" s="47">
        <v>5</v>
      </c>
      <c r="J24" s="48"/>
      <c r="K24" s="48"/>
      <c r="L24" s="47">
        <v>5</v>
      </c>
      <c r="M24" s="48"/>
      <c r="N24" s="48"/>
      <c r="O24" s="47"/>
      <c r="P24" s="48"/>
      <c r="Q24" s="47"/>
      <c r="R24" s="48"/>
      <c r="S24" s="49" t="s">
        <v>57</v>
      </c>
      <c r="T24" s="48"/>
      <c r="U24" s="48"/>
      <c r="V24" s="48"/>
      <c r="W24" s="48"/>
      <c r="X24" s="48"/>
      <c r="Y24" s="48"/>
      <c r="Z24" s="48"/>
      <c r="AA24" s="47" t="s">
        <v>48</v>
      </c>
      <c r="AB24" s="48"/>
      <c r="AC24" s="48"/>
      <c r="AD24" s="48"/>
      <c r="AE24" s="48"/>
      <c r="AF24" s="47" t="s">
        <v>49</v>
      </c>
      <c r="AG24" s="48"/>
      <c r="AH24" s="48"/>
      <c r="AI24" s="50" t="s">
        <v>50</v>
      </c>
      <c r="AJ24" s="51" t="s">
        <v>51</v>
      </c>
      <c r="AK24" s="48"/>
      <c r="AL24" s="48"/>
      <c r="AM24" s="48"/>
      <c r="AN24" s="48"/>
      <c r="AO24" s="48"/>
      <c r="AP24" s="52">
        <v>15793946</v>
      </c>
      <c r="AQ24" s="52">
        <v>11689432</v>
      </c>
      <c r="AR24" s="52">
        <v>4104514</v>
      </c>
      <c r="AS24" s="53">
        <v>0</v>
      </c>
      <c r="AT24" s="54"/>
      <c r="AU24" s="53">
        <v>11689432</v>
      </c>
      <c r="AV24" s="54"/>
      <c r="AW24" s="52">
        <v>0</v>
      </c>
      <c r="AX24" s="52">
        <v>11689432</v>
      </c>
      <c r="AY24" s="52">
        <v>0</v>
      </c>
      <c r="AZ24" s="52">
        <v>11689432</v>
      </c>
      <c r="BA24" s="52">
        <v>0</v>
      </c>
      <c r="BB24" s="52">
        <v>11689432</v>
      </c>
      <c r="BC24" s="52">
        <v>0</v>
      </c>
      <c r="BD24" s="52">
        <v>0</v>
      </c>
      <c r="BE24" s="55">
        <f t="shared" si="0"/>
        <v>0.74012105651114679</v>
      </c>
      <c r="BF24" s="55">
        <f t="shared" si="1"/>
        <v>0.74012105651114679</v>
      </c>
      <c r="BG24" s="55">
        <f t="shared" si="2"/>
        <v>0.74012105651114679</v>
      </c>
    </row>
    <row r="25" spans="1:80" ht="13.5" x14ac:dyDescent="0.2">
      <c r="A25" s="47" t="s">
        <v>46</v>
      </c>
      <c r="B25" s="48"/>
      <c r="C25" s="47">
        <v>1</v>
      </c>
      <c r="D25" s="48"/>
      <c r="E25" s="47">
        <v>0</v>
      </c>
      <c r="F25" s="48"/>
      <c r="G25" s="47">
        <v>1</v>
      </c>
      <c r="H25" s="48"/>
      <c r="I25" s="47">
        <v>5</v>
      </c>
      <c r="J25" s="48"/>
      <c r="K25" s="48"/>
      <c r="L25" s="47">
        <v>12</v>
      </c>
      <c r="M25" s="48"/>
      <c r="N25" s="48"/>
      <c r="O25" s="47"/>
      <c r="P25" s="48"/>
      <c r="Q25" s="47"/>
      <c r="R25" s="48"/>
      <c r="S25" s="49" t="s">
        <v>58</v>
      </c>
      <c r="T25" s="48"/>
      <c r="U25" s="48"/>
      <c r="V25" s="48"/>
      <c r="W25" s="48"/>
      <c r="X25" s="48"/>
      <c r="Y25" s="48"/>
      <c r="Z25" s="48"/>
      <c r="AA25" s="47" t="s">
        <v>48</v>
      </c>
      <c r="AB25" s="48"/>
      <c r="AC25" s="48"/>
      <c r="AD25" s="48"/>
      <c r="AE25" s="48"/>
      <c r="AF25" s="47" t="s">
        <v>49</v>
      </c>
      <c r="AG25" s="48"/>
      <c r="AH25" s="48"/>
      <c r="AI25" s="50" t="s">
        <v>50</v>
      </c>
      <c r="AJ25" s="51" t="s">
        <v>51</v>
      </c>
      <c r="AK25" s="48"/>
      <c r="AL25" s="48"/>
      <c r="AM25" s="48"/>
      <c r="AN25" s="48"/>
      <c r="AO25" s="48"/>
      <c r="AP25" s="52">
        <v>10840790</v>
      </c>
      <c r="AQ25" s="52">
        <v>10405458</v>
      </c>
      <c r="AR25" s="52">
        <v>435332</v>
      </c>
      <c r="AS25" s="53">
        <v>0</v>
      </c>
      <c r="AT25" s="54"/>
      <c r="AU25" s="53">
        <v>10405458</v>
      </c>
      <c r="AV25" s="54"/>
      <c r="AW25" s="52">
        <v>0</v>
      </c>
      <c r="AX25" s="52">
        <v>10405458</v>
      </c>
      <c r="AY25" s="52">
        <v>0</v>
      </c>
      <c r="AZ25" s="52">
        <v>10405458</v>
      </c>
      <c r="BA25" s="52">
        <v>0</v>
      </c>
      <c r="BB25" s="52">
        <v>10405458</v>
      </c>
      <c r="BC25" s="52">
        <v>0</v>
      </c>
      <c r="BD25" s="52">
        <v>610767</v>
      </c>
      <c r="BE25" s="55">
        <f t="shared" si="0"/>
        <v>0.95984314796246395</v>
      </c>
      <c r="BF25" s="55">
        <f t="shared" si="1"/>
        <v>0.95984314796246395</v>
      </c>
      <c r="BG25" s="55">
        <f t="shared" si="2"/>
        <v>0.95984314796246395</v>
      </c>
    </row>
    <row r="26" spans="1:80" ht="13.5" x14ac:dyDescent="0.2">
      <c r="A26" s="47" t="s">
        <v>46</v>
      </c>
      <c r="B26" s="48"/>
      <c r="C26" s="47">
        <v>1</v>
      </c>
      <c r="D26" s="48"/>
      <c r="E26" s="47">
        <v>0</v>
      </c>
      <c r="F26" s="48"/>
      <c r="G26" s="47">
        <v>1</v>
      </c>
      <c r="H26" s="48"/>
      <c r="I26" s="47">
        <v>5</v>
      </c>
      <c r="J26" s="48"/>
      <c r="K26" s="48"/>
      <c r="L26" s="47">
        <v>13</v>
      </c>
      <c r="M26" s="48"/>
      <c r="N26" s="48"/>
      <c r="O26" s="47"/>
      <c r="P26" s="48"/>
      <c r="Q26" s="47"/>
      <c r="R26" s="48"/>
      <c r="S26" s="49" t="s">
        <v>59</v>
      </c>
      <c r="T26" s="48"/>
      <c r="U26" s="48"/>
      <c r="V26" s="48"/>
      <c r="W26" s="48"/>
      <c r="X26" s="48"/>
      <c r="Y26" s="48"/>
      <c r="Z26" s="48"/>
      <c r="AA26" s="47" t="s">
        <v>48</v>
      </c>
      <c r="AB26" s="48"/>
      <c r="AC26" s="48"/>
      <c r="AD26" s="48"/>
      <c r="AE26" s="48"/>
      <c r="AF26" s="47" t="s">
        <v>49</v>
      </c>
      <c r="AG26" s="48"/>
      <c r="AH26" s="48"/>
      <c r="AI26" s="50" t="s">
        <v>50</v>
      </c>
      <c r="AJ26" s="51" t="s">
        <v>51</v>
      </c>
      <c r="AK26" s="48"/>
      <c r="AL26" s="48"/>
      <c r="AM26" s="48"/>
      <c r="AN26" s="48"/>
      <c r="AO26" s="48"/>
      <c r="AP26" s="52">
        <v>13673529</v>
      </c>
      <c r="AQ26" s="52">
        <v>13122854</v>
      </c>
      <c r="AR26" s="52">
        <v>550675</v>
      </c>
      <c r="AS26" s="53">
        <v>0</v>
      </c>
      <c r="AT26" s="54"/>
      <c r="AU26" s="53">
        <v>13122854</v>
      </c>
      <c r="AV26" s="54"/>
      <c r="AW26" s="52">
        <v>0</v>
      </c>
      <c r="AX26" s="52">
        <v>13122854</v>
      </c>
      <c r="AY26" s="52">
        <v>0</v>
      </c>
      <c r="AZ26" s="52">
        <v>13122854</v>
      </c>
      <c r="BA26" s="52">
        <v>0</v>
      </c>
      <c r="BB26" s="52">
        <v>13122854</v>
      </c>
      <c r="BC26" s="52">
        <v>0</v>
      </c>
      <c r="BD26" s="52">
        <v>570442</v>
      </c>
      <c r="BE26" s="55">
        <f t="shared" si="0"/>
        <v>0.95972692930990966</v>
      </c>
      <c r="BF26" s="55">
        <f t="shared" si="1"/>
        <v>0.95972692930990966</v>
      </c>
      <c r="BG26" s="55">
        <f t="shared" si="2"/>
        <v>0.95972692930990966</v>
      </c>
    </row>
    <row r="27" spans="1:80" ht="13.5" x14ac:dyDescent="0.2">
      <c r="A27" s="47" t="s">
        <v>46</v>
      </c>
      <c r="B27" s="48"/>
      <c r="C27" s="47">
        <v>1</v>
      </c>
      <c r="D27" s="48"/>
      <c r="E27" s="47">
        <v>0</v>
      </c>
      <c r="F27" s="48"/>
      <c r="G27" s="47">
        <v>1</v>
      </c>
      <c r="H27" s="48"/>
      <c r="I27" s="47">
        <v>5</v>
      </c>
      <c r="J27" s="48"/>
      <c r="K27" s="48"/>
      <c r="L27" s="47">
        <v>14</v>
      </c>
      <c r="M27" s="48"/>
      <c r="N27" s="48"/>
      <c r="O27" s="47"/>
      <c r="P27" s="48"/>
      <c r="Q27" s="47"/>
      <c r="R27" s="48"/>
      <c r="S27" s="49" t="s">
        <v>60</v>
      </c>
      <c r="T27" s="48"/>
      <c r="U27" s="48"/>
      <c r="V27" s="48"/>
      <c r="W27" s="48"/>
      <c r="X27" s="48"/>
      <c r="Y27" s="48"/>
      <c r="Z27" s="48"/>
      <c r="AA27" s="47" t="s">
        <v>48</v>
      </c>
      <c r="AB27" s="48"/>
      <c r="AC27" s="48"/>
      <c r="AD27" s="48"/>
      <c r="AE27" s="48"/>
      <c r="AF27" s="47" t="s">
        <v>49</v>
      </c>
      <c r="AG27" s="48"/>
      <c r="AH27" s="48"/>
      <c r="AI27" s="50" t="s">
        <v>50</v>
      </c>
      <c r="AJ27" s="51" t="s">
        <v>51</v>
      </c>
      <c r="AK27" s="48"/>
      <c r="AL27" s="48"/>
      <c r="AM27" s="48"/>
      <c r="AN27" s="48"/>
      <c r="AO27" s="48"/>
      <c r="AP27" s="52">
        <v>107237202</v>
      </c>
      <c r="AQ27" s="52">
        <v>103635515</v>
      </c>
      <c r="AR27" s="52">
        <v>3601687</v>
      </c>
      <c r="AS27" s="53">
        <v>0</v>
      </c>
      <c r="AT27" s="54"/>
      <c r="AU27" s="53">
        <v>103635515</v>
      </c>
      <c r="AV27" s="54"/>
      <c r="AW27" s="52">
        <v>0</v>
      </c>
      <c r="AX27" s="52">
        <v>103635515</v>
      </c>
      <c r="AY27" s="52">
        <v>0</v>
      </c>
      <c r="AZ27" s="52">
        <v>103635515</v>
      </c>
      <c r="BA27" s="52">
        <v>0</v>
      </c>
      <c r="BB27" s="52">
        <v>103635515</v>
      </c>
      <c r="BC27" s="52">
        <v>0</v>
      </c>
      <c r="BD27" s="52">
        <v>0</v>
      </c>
      <c r="BE27" s="55">
        <f t="shared" si="0"/>
        <v>0.96641382903668072</v>
      </c>
      <c r="BF27" s="55">
        <f t="shared" si="1"/>
        <v>0.96641382903668072</v>
      </c>
      <c r="BG27" s="55">
        <f t="shared" si="2"/>
        <v>0.96641382903668072</v>
      </c>
    </row>
    <row r="28" spans="1:80" ht="13.5" x14ac:dyDescent="0.2">
      <c r="A28" s="47" t="s">
        <v>46</v>
      </c>
      <c r="B28" s="48"/>
      <c r="C28" s="47">
        <v>1</v>
      </c>
      <c r="D28" s="48"/>
      <c r="E28" s="47">
        <v>0</v>
      </c>
      <c r="F28" s="48"/>
      <c r="G28" s="47">
        <v>1</v>
      </c>
      <c r="H28" s="48"/>
      <c r="I28" s="47">
        <v>5</v>
      </c>
      <c r="J28" s="48"/>
      <c r="K28" s="48"/>
      <c r="L28" s="47">
        <v>15</v>
      </c>
      <c r="M28" s="48"/>
      <c r="N28" s="48"/>
      <c r="O28" s="47"/>
      <c r="P28" s="48"/>
      <c r="Q28" s="47"/>
      <c r="R28" s="48"/>
      <c r="S28" s="49" t="s">
        <v>61</v>
      </c>
      <c r="T28" s="48"/>
      <c r="U28" s="48"/>
      <c r="V28" s="48"/>
      <c r="W28" s="48"/>
      <c r="X28" s="48"/>
      <c r="Y28" s="48"/>
      <c r="Z28" s="48"/>
      <c r="AA28" s="47" t="s">
        <v>48</v>
      </c>
      <c r="AB28" s="48"/>
      <c r="AC28" s="48"/>
      <c r="AD28" s="48"/>
      <c r="AE28" s="48"/>
      <c r="AF28" s="47" t="s">
        <v>49</v>
      </c>
      <c r="AG28" s="48"/>
      <c r="AH28" s="48"/>
      <c r="AI28" s="50" t="s">
        <v>50</v>
      </c>
      <c r="AJ28" s="51" t="s">
        <v>51</v>
      </c>
      <c r="AK28" s="48"/>
      <c r="AL28" s="48"/>
      <c r="AM28" s="48"/>
      <c r="AN28" s="48"/>
      <c r="AO28" s="48"/>
      <c r="AP28" s="52">
        <v>99846233</v>
      </c>
      <c r="AQ28" s="52">
        <v>99345010</v>
      </c>
      <c r="AR28" s="52">
        <v>501223</v>
      </c>
      <c r="AS28" s="53">
        <v>0</v>
      </c>
      <c r="AT28" s="54"/>
      <c r="AU28" s="53">
        <v>99345010</v>
      </c>
      <c r="AV28" s="54"/>
      <c r="AW28" s="52">
        <v>0</v>
      </c>
      <c r="AX28" s="52">
        <v>99345010</v>
      </c>
      <c r="AY28" s="52">
        <v>0</v>
      </c>
      <c r="AZ28" s="52">
        <v>99345010</v>
      </c>
      <c r="BA28" s="52">
        <v>0</v>
      </c>
      <c r="BB28" s="52">
        <v>99345010</v>
      </c>
      <c r="BC28" s="52">
        <v>0</v>
      </c>
      <c r="BD28" s="52">
        <v>0</v>
      </c>
      <c r="BE28" s="55">
        <f t="shared" si="0"/>
        <v>0.99498005097498265</v>
      </c>
      <c r="BF28" s="55">
        <f t="shared" si="1"/>
        <v>0.99498005097498265</v>
      </c>
      <c r="BG28" s="55">
        <f t="shared" si="2"/>
        <v>0.99498005097498265</v>
      </c>
    </row>
    <row r="29" spans="1:80" ht="13.5" x14ac:dyDescent="0.2">
      <c r="A29" s="47" t="s">
        <v>46</v>
      </c>
      <c r="B29" s="48"/>
      <c r="C29" s="47">
        <v>1</v>
      </c>
      <c r="D29" s="48"/>
      <c r="E29" s="47">
        <v>0</v>
      </c>
      <c r="F29" s="48"/>
      <c r="G29" s="47">
        <v>1</v>
      </c>
      <c r="H29" s="48"/>
      <c r="I29" s="47">
        <v>5</v>
      </c>
      <c r="J29" s="48"/>
      <c r="K29" s="48"/>
      <c r="L29" s="47">
        <v>16</v>
      </c>
      <c r="M29" s="48"/>
      <c r="N29" s="48"/>
      <c r="O29" s="47"/>
      <c r="P29" s="48"/>
      <c r="Q29" s="47"/>
      <c r="R29" s="48"/>
      <c r="S29" s="49" t="s">
        <v>62</v>
      </c>
      <c r="T29" s="48"/>
      <c r="U29" s="48"/>
      <c r="V29" s="48"/>
      <c r="W29" s="48"/>
      <c r="X29" s="48"/>
      <c r="Y29" s="48"/>
      <c r="Z29" s="48"/>
      <c r="AA29" s="47" t="s">
        <v>48</v>
      </c>
      <c r="AB29" s="48"/>
      <c r="AC29" s="48"/>
      <c r="AD29" s="48"/>
      <c r="AE29" s="48"/>
      <c r="AF29" s="47" t="s">
        <v>49</v>
      </c>
      <c r="AG29" s="48"/>
      <c r="AH29" s="48"/>
      <c r="AI29" s="50" t="s">
        <v>50</v>
      </c>
      <c r="AJ29" s="51" t="s">
        <v>51</v>
      </c>
      <c r="AK29" s="48"/>
      <c r="AL29" s="48"/>
      <c r="AM29" s="48"/>
      <c r="AN29" s="48"/>
      <c r="AO29" s="48"/>
      <c r="AP29" s="52">
        <v>226600388</v>
      </c>
      <c r="AQ29" s="52">
        <v>226600388</v>
      </c>
      <c r="AR29" s="52">
        <v>0</v>
      </c>
      <c r="AS29" s="53">
        <v>0</v>
      </c>
      <c r="AT29" s="54"/>
      <c r="AU29" s="53">
        <v>226600388</v>
      </c>
      <c r="AV29" s="54"/>
      <c r="AW29" s="52">
        <v>0</v>
      </c>
      <c r="AX29" s="52">
        <v>226600388</v>
      </c>
      <c r="AY29" s="52">
        <v>0</v>
      </c>
      <c r="AZ29" s="52">
        <v>226600388</v>
      </c>
      <c r="BA29" s="52">
        <v>0</v>
      </c>
      <c r="BB29" s="52">
        <v>226600388</v>
      </c>
      <c r="BC29" s="52">
        <v>0</v>
      </c>
      <c r="BD29" s="52">
        <v>0</v>
      </c>
      <c r="BE29" s="55">
        <f t="shared" si="0"/>
        <v>1</v>
      </c>
      <c r="BF29" s="55">
        <f t="shared" si="1"/>
        <v>1</v>
      </c>
      <c r="BG29" s="55">
        <f t="shared" si="2"/>
        <v>1</v>
      </c>
    </row>
    <row r="30" spans="1:80" ht="13.5" x14ac:dyDescent="0.2">
      <c r="A30" s="47" t="s">
        <v>46</v>
      </c>
      <c r="B30" s="48"/>
      <c r="C30" s="47">
        <v>1</v>
      </c>
      <c r="D30" s="48"/>
      <c r="E30" s="47">
        <v>0</v>
      </c>
      <c r="F30" s="48"/>
      <c r="G30" s="47">
        <v>1</v>
      </c>
      <c r="H30" s="48"/>
      <c r="I30" s="47">
        <v>5</v>
      </c>
      <c r="J30" s="48"/>
      <c r="K30" s="48"/>
      <c r="L30" s="47">
        <v>47</v>
      </c>
      <c r="M30" s="48"/>
      <c r="N30" s="48"/>
      <c r="O30" s="47"/>
      <c r="P30" s="48"/>
      <c r="Q30" s="47"/>
      <c r="R30" s="48"/>
      <c r="S30" s="49" t="s">
        <v>63</v>
      </c>
      <c r="T30" s="48"/>
      <c r="U30" s="48"/>
      <c r="V30" s="48"/>
      <c r="W30" s="48"/>
      <c r="X30" s="48"/>
      <c r="Y30" s="48"/>
      <c r="Z30" s="48"/>
      <c r="AA30" s="47" t="s">
        <v>48</v>
      </c>
      <c r="AB30" s="48"/>
      <c r="AC30" s="48"/>
      <c r="AD30" s="48"/>
      <c r="AE30" s="48"/>
      <c r="AF30" s="47" t="s">
        <v>49</v>
      </c>
      <c r="AG30" s="48"/>
      <c r="AH30" s="48"/>
      <c r="AI30" s="50" t="s">
        <v>50</v>
      </c>
      <c r="AJ30" s="51" t="s">
        <v>51</v>
      </c>
      <c r="AK30" s="48"/>
      <c r="AL30" s="48"/>
      <c r="AM30" s="48"/>
      <c r="AN30" s="48"/>
      <c r="AO30" s="48"/>
      <c r="AP30" s="52">
        <v>58398098</v>
      </c>
      <c r="AQ30" s="52">
        <v>57457962</v>
      </c>
      <c r="AR30" s="52">
        <v>940136</v>
      </c>
      <c r="AS30" s="53">
        <v>0</v>
      </c>
      <c r="AT30" s="54"/>
      <c r="AU30" s="53">
        <v>57457962</v>
      </c>
      <c r="AV30" s="54"/>
      <c r="AW30" s="52">
        <v>0</v>
      </c>
      <c r="AX30" s="52">
        <v>57457962</v>
      </c>
      <c r="AY30" s="52">
        <v>0</v>
      </c>
      <c r="AZ30" s="52">
        <v>57457962</v>
      </c>
      <c r="BA30" s="52">
        <v>0</v>
      </c>
      <c r="BB30" s="52">
        <v>57457962</v>
      </c>
      <c r="BC30" s="52">
        <v>0</v>
      </c>
      <c r="BD30" s="52">
        <v>0</v>
      </c>
      <c r="BE30" s="55">
        <f t="shared" si="0"/>
        <v>0.98390125651010074</v>
      </c>
      <c r="BF30" s="55">
        <f t="shared" si="1"/>
        <v>0.98390125651010074</v>
      </c>
      <c r="BG30" s="55">
        <f t="shared" si="2"/>
        <v>0.98390125651010074</v>
      </c>
    </row>
    <row r="31" spans="1:80" ht="13.5" x14ac:dyDescent="0.2">
      <c r="A31" s="47" t="s">
        <v>46</v>
      </c>
      <c r="B31" s="48"/>
      <c r="C31" s="47">
        <v>1</v>
      </c>
      <c r="D31" s="48"/>
      <c r="E31" s="47">
        <v>0</v>
      </c>
      <c r="F31" s="48"/>
      <c r="G31" s="47">
        <v>1</v>
      </c>
      <c r="H31" s="48"/>
      <c r="I31" s="47">
        <v>5</v>
      </c>
      <c r="J31" s="48"/>
      <c r="K31" s="48"/>
      <c r="L31" s="47">
        <v>92</v>
      </c>
      <c r="M31" s="48"/>
      <c r="N31" s="48"/>
      <c r="O31" s="47"/>
      <c r="P31" s="48"/>
      <c r="Q31" s="47"/>
      <c r="R31" s="48"/>
      <c r="S31" s="49" t="s">
        <v>64</v>
      </c>
      <c r="T31" s="48"/>
      <c r="U31" s="48"/>
      <c r="V31" s="48"/>
      <c r="W31" s="48"/>
      <c r="X31" s="48"/>
      <c r="Y31" s="48"/>
      <c r="Z31" s="48"/>
      <c r="AA31" s="47" t="s">
        <v>48</v>
      </c>
      <c r="AB31" s="48"/>
      <c r="AC31" s="48"/>
      <c r="AD31" s="48"/>
      <c r="AE31" s="48"/>
      <c r="AF31" s="47" t="s">
        <v>49</v>
      </c>
      <c r="AG31" s="48"/>
      <c r="AH31" s="48"/>
      <c r="AI31" s="50" t="s">
        <v>50</v>
      </c>
      <c r="AJ31" s="51" t="s">
        <v>51</v>
      </c>
      <c r="AK31" s="48"/>
      <c r="AL31" s="48"/>
      <c r="AM31" s="48"/>
      <c r="AN31" s="48"/>
      <c r="AO31" s="48"/>
      <c r="AP31" s="52">
        <v>55837024</v>
      </c>
      <c r="AQ31" s="52">
        <v>54259146</v>
      </c>
      <c r="AR31" s="52">
        <v>1577878</v>
      </c>
      <c r="AS31" s="53">
        <v>0</v>
      </c>
      <c r="AT31" s="54"/>
      <c r="AU31" s="53">
        <v>54259146</v>
      </c>
      <c r="AV31" s="54"/>
      <c r="AW31" s="52">
        <v>0</v>
      </c>
      <c r="AX31" s="52">
        <v>54259146</v>
      </c>
      <c r="AY31" s="52">
        <v>0</v>
      </c>
      <c r="AZ31" s="52">
        <v>54259146</v>
      </c>
      <c r="BA31" s="52">
        <v>0</v>
      </c>
      <c r="BB31" s="52">
        <v>54259146</v>
      </c>
      <c r="BC31" s="52">
        <v>0</v>
      </c>
      <c r="BD31" s="52">
        <v>0</v>
      </c>
      <c r="BE31" s="55">
        <f t="shared" si="0"/>
        <v>0.97174136644531772</v>
      </c>
      <c r="BF31" s="55">
        <f t="shared" si="1"/>
        <v>0.97174136644531772</v>
      </c>
      <c r="BG31" s="55">
        <f t="shared" si="2"/>
        <v>0.97174136644531772</v>
      </c>
    </row>
    <row r="32" spans="1:80" ht="13.5" x14ac:dyDescent="0.2">
      <c r="A32" s="47" t="s">
        <v>46</v>
      </c>
      <c r="B32" s="48"/>
      <c r="C32" s="47">
        <v>1</v>
      </c>
      <c r="D32" s="48"/>
      <c r="E32" s="47">
        <v>0</v>
      </c>
      <c r="F32" s="48"/>
      <c r="G32" s="47">
        <v>1</v>
      </c>
      <c r="H32" s="48"/>
      <c r="I32" s="47">
        <v>9</v>
      </c>
      <c r="J32" s="48"/>
      <c r="K32" s="48"/>
      <c r="L32" s="47">
        <v>1</v>
      </c>
      <c r="M32" s="48"/>
      <c r="N32" s="48"/>
      <c r="O32" s="47"/>
      <c r="P32" s="48"/>
      <c r="Q32" s="47"/>
      <c r="R32" s="48"/>
      <c r="S32" s="49" t="s">
        <v>65</v>
      </c>
      <c r="T32" s="48"/>
      <c r="U32" s="48"/>
      <c r="V32" s="48"/>
      <c r="W32" s="48"/>
      <c r="X32" s="48"/>
      <c r="Y32" s="48"/>
      <c r="Z32" s="48"/>
      <c r="AA32" s="47" t="s">
        <v>48</v>
      </c>
      <c r="AB32" s="48"/>
      <c r="AC32" s="48"/>
      <c r="AD32" s="48"/>
      <c r="AE32" s="48"/>
      <c r="AF32" s="47" t="s">
        <v>49</v>
      </c>
      <c r="AG32" s="48"/>
      <c r="AH32" s="48"/>
      <c r="AI32" s="50" t="s">
        <v>50</v>
      </c>
      <c r="AJ32" s="51" t="s">
        <v>51</v>
      </c>
      <c r="AK32" s="48"/>
      <c r="AL32" s="48"/>
      <c r="AM32" s="48"/>
      <c r="AN32" s="48"/>
      <c r="AO32" s="48"/>
      <c r="AP32" s="52">
        <v>4980070</v>
      </c>
      <c r="AQ32" s="52">
        <v>4975669</v>
      </c>
      <c r="AR32" s="52">
        <v>4401</v>
      </c>
      <c r="AS32" s="53">
        <v>0</v>
      </c>
      <c r="AT32" s="54"/>
      <c r="AU32" s="53">
        <v>4975669</v>
      </c>
      <c r="AV32" s="54"/>
      <c r="AW32" s="52">
        <v>0</v>
      </c>
      <c r="AX32" s="52">
        <v>4975669</v>
      </c>
      <c r="AY32" s="52">
        <v>0</v>
      </c>
      <c r="AZ32" s="52">
        <v>4975669</v>
      </c>
      <c r="BA32" s="52">
        <v>0</v>
      </c>
      <c r="BB32" s="52">
        <v>4975669</v>
      </c>
      <c r="BC32" s="52">
        <v>0</v>
      </c>
      <c r="BD32" s="52">
        <v>0</v>
      </c>
      <c r="BE32" s="55">
        <f t="shared" si="0"/>
        <v>0.99911627748204346</v>
      </c>
      <c r="BF32" s="55">
        <f t="shared" si="1"/>
        <v>0.99911627748204346</v>
      </c>
      <c r="BG32" s="55">
        <f t="shared" si="2"/>
        <v>0.99911627748204346</v>
      </c>
    </row>
    <row r="33" spans="1:59" ht="13.5" x14ac:dyDescent="0.2">
      <c r="A33" s="47" t="s">
        <v>46</v>
      </c>
      <c r="B33" s="48"/>
      <c r="C33" s="47">
        <v>1</v>
      </c>
      <c r="D33" s="48"/>
      <c r="E33" s="47">
        <v>0</v>
      </c>
      <c r="F33" s="48"/>
      <c r="G33" s="47">
        <v>1</v>
      </c>
      <c r="H33" s="48"/>
      <c r="I33" s="47">
        <v>9</v>
      </c>
      <c r="J33" s="48"/>
      <c r="K33" s="48"/>
      <c r="L33" s="47">
        <v>3</v>
      </c>
      <c r="M33" s="48"/>
      <c r="N33" s="48"/>
      <c r="O33" s="47"/>
      <c r="P33" s="48"/>
      <c r="Q33" s="47"/>
      <c r="R33" s="48"/>
      <c r="S33" s="49" t="s">
        <v>66</v>
      </c>
      <c r="T33" s="48"/>
      <c r="U33" s="48"/>
      <c r="V33" s="48"/>
      <c r="W33" s="48"/>
      <c r="X33" s="48"/>
      <c r="Y33" s="48"/>
      <c r="Z33" s="48"/>
      <c r="AA33" s="47" t="s">
        <v>48</v>
      </c>
      <c r="AB33" s="48"/>
      <c r="AC33" s="48"/>
      <c r="AD33" s="48"/>
      <c r="AE33" s="48"/>
      <c r="AF33" s="47" t="s">
        <v>49</v>
      </c>
      <c r="AG33" s="48"/>
      <c r="AH33" s="48"/>
      <c r="AI33" s="50" t="s">
        <v>50</v>
      </c>
      <c r="AJ33" s="51" t="s">
        <v>51</v>
      </c>
      <c r="AK33" s="48"/>
      <c r="AL33" s="48"/>
      <c r="AM33" s="48"/>
      <c r="AN33" s="48"/>
      <c r="AO33" s="48"/>
      <c r="AP33" s="52">
        <v>32189767</v>
      </c>
      <c r="AQ33" s="52">
        <v>31598431</v>
      </c>
      <c r="AR33" s="52">
        <v>591336</v>
      </c>
      <c r="AS33" s="53">
        <v>0</v>
      </c>
      <c r="AT33" s="54"/>
      <c r="AU33" s="53">
        <v>31598431</v>
      </c>
      <c r="AV33" s="54"/>
      <c r="AW33" s="52">
        <v>0</v>
      </c>
      <c r="AX33" s="52">
        <v>31598431</v>
      </c>
      <c r="AY33" s="52">
        <v>0</v>
      </c>
      <c r="AZ33" s="52">
        <v>31598431</v>
      </c>
      <c r="BA33" s="52">
        <v>0</v>
      </c>
      <c r="BB33" s="52">
        <v>31598431</v>
      </c>
      <c r="BC33" s="52">
        <v>0</v>
      </c>
      <c r="BD33" s="52">
        <v>0</v>
      </c>
      <c r="BE33" s="55">
        <f t="shared" si="0"/>
        <v>0.9816296899570599</v>
      </c>
      <c r="BF33" s="55">
        <f t="shared" si="1"/>
        <v>0.9816296899570599</v>
      </c>
      <c r="BG33" s="55">
        <f t="shared" si="2"/>
        <v>0.9816296899570599</v>
      </c>
    </row>
    <row r="34" spans="1:59" ht="13.5" x14ac:dyDescent="0.2">
      <c r="A34" s="47" t="s">
        <v>46</v>
      </c>
      <c r="B34" s="48"/>
      <c r="C34" s="47">
        <v>1</v>
      </c>
      <c r="D34" s="48"/>
      <c r="E34" s="47">
        <v>0</v>
      </c>
      <c r="F34" s="48"/>
      <c r="G34" s="47">
        <v>2</v>
      </c>
      <c r="H34" s="48"/>
      <c r="I34" s="47">
        <v>12</v>
      </c>
      <c r="J34" s="48"/>
      <c r="K34" s="48"/>
      <c r="L34" s="47"/>
      <c r="M34" s="48"/>
      <c r="N34" s="48"/>
      <c r="O34" s="47"/>
      <c r="P34" s="48"/>
      <c r="Q34" s="47"/>
      <c r="R34" s="48"/>
      <c r="S34" s="49" t="s">
        <v>67</v>
      </c>
      <c r="T34" s="48"/>
      <c r="U34" s="48"/>
      <c r="V34" s="48"/>
      <c r="W34" s="48"/>
      <c r="X34" s="48"/>
      <c r="Y34" s="48"/>
      <c r="Z34" s="48"/>
      <c r="AA34" s="47" t="s">
        <v>48</v>
      </c>
      <c r="AB34" s="48"/>
      <c r="AC34" s="48"/>
      <c r="AD34" s="48"/>
      <c r="AE34" s="48"/>
      <c r="AF34" s="47" t="s">
        <v>49</v>
      </c>
      <c r="AG34" s="48"/>
      <c r="AH34" s="48"/>
      <c r="AI34" s="50" t="s">
        <v>50</v>
      </c>
      <c r="AJ34" s="51" t="s">
        <v>51</v>
      </c>
      <c r="AK34" s="48"/>
      <c r="AL34" s="48"/>
      <c r="AM34" s="48"/>
      <c r="AN34" s="48"/>
      <c r="AO34" s="48"/>
      <c r="AP34" s="52">
        <v>25246982</v>
      </c>
      <c r="AQ34" s="52">
        <v>25246982</v>
      </c>
      <c r="AR34" s="52">
        <v>0</v>
      </c>
      <c r="AS34" s="53">
        <v>0</v>
      </c>
      <c r="AT34" s="54"/>
      <c r="AU34" s="53">
        <v>25246982</v>
      </c>
      <c r="AV34" s="54"/>
      <c r="AW34" s="52">
        <v>0</v>
      </c>
      <c r="AX34" s="52">
        <v>24983490</v>
      </c>
      <c r="AY34" s="52">
        <v>263492</v>
      </c>
      <c r="AZ34" s="52">
        <v>24983490</v>
      </c>
      <c r="BA34" s="52">
        <v>0</v>
      </c>
      <c r="BB34" s="52">
        <v>24983490</v>
      </c>
      <c r="BC34" s="52">
        <v>0</v>
      </c>
      <c r="BD34" s="52">
        <v>0</v>
      </c>
      <c r="BE34" s="55">
        <f t="shared" si="0"/>
        <v>1</v>
      </c>
      <c r="BF34" s="55">
        <f t="shared" si="1"/>
        <v>1</v>
      </c>
      <c r="BG34" s="55">
        <f t="shared" si="2"/>
        <v>0.98956342583838341</v>
      </c>
    </row>
    <row r="35" spans="1:59" ht="13.5" x14ac:dyDescent="0.2">
      <c r="A35" s="47" t="s">
        <v>46</v>
      </c>
      <c r="B35" s="48"/>
      <c r="C35" s="47">
        <v>1</v>
      </c>
      <c r="D35" s="48"/>
      <c r="E35" s="47">
        <v>0</v>
      </c>
      <c r="F35" s="48"/>
      <c r="G35" s="47">
        <v>2</v>
      </c>
      <c r="H35" s="48"/>
      <c r="I35" s="47">
        <v>12</v>
      </c>
      <c r="J35" s="48"/>
      <c r="K35" s="48"/>
      <c r="L35" s="47"/>
      <c r="M35" s="48"/>
      <c r="N35" s="48"/>
      <c r="O35" s="47"/>
      <c r="P35" s="48"/>
      <c r="Q35" s="47"/>
      <c r="R35" s="48"/>
      <c r="S35" s="49" t="s">
        <v>67</v>
      </c>
      <c r="T35" s="48"/>
      <c r="U35" s="48"/>
      <c r="V35" s="48"/>
      <c r="W35" s="48"/>
      <c r="X35" s="48"/>
      <c r="Y35" s="48"/>
      <c r="Z35" s="48"/>
      <c r="AA35" s="47" t="s">
        <v>68</v>
      </c>
      <c r="AB35" s="48"/>
      <c r="AC35" s="48"/>
      <c r="AD35" s="48"/>
      <c r="AE35" s="48"/>
      <c r="AF35" s="47" t="s">
        <v>49</v>
      </c>
      <c r="AG35" s="48"/>
      <c r="AH35" s="48"/>
      <c r="AI35" s="50" t="s">
        <v>69</v>
      </c>
      <c r="AJ35" s="51" t="s">
        <v>70</v>
      </c>
      <c r="AK35" s="48"/>
      <c r="AL35" s="48"/>
      <c r="AM35" s="48"/>
      <c r="AN35" s="48"/>
      <c r="AO35" s="48"/>
      <c r="AP35" s="52">
        <v>41044635</v>
      </c>
      <c r="AQ35" s="52">
        <v>40328827</v>
      </c>
      <c r="AR35" s="52">
        <v>715808</v>
      </c>
      <c r="AS35" s="53">
        <v>0</v>
      </c>
      <c r="AT35" s="54"/>
      <c r="AU35" s="53">
        <v>40328827</v>
      </c>
      <c r="AV35" s="54"/>
      <c r="AW35" s="52">
        <v>0</v>
      </c>
      <c r="AX35" s="52">
        <v>39420457</v>
      </c>
      <c r="AY35" s="52">
        <v>908370</v>
      </c>
      <c r="AZ35" s="52">
        <v>39420457</v>
      </c>
      <c r="BA35" s="52">
        <v>0</v>
      </c>
      <c r="BB35" s="52">
        <v>39420457</v>
      </c>
      <c r="BC35" s="52">
        <v>0</v>
      </c>
      <c r="BD35" s="52">
        <v>0</v>
      </c>
      <c r="BE35" s="55">
        <f t="shared" si="0"/>
        <v>0.98256025422080129</v>
      </c>
      <c r="BF35" s="55">
        <f t="shared" si="1"/>
        <v>0.98256025422080129</v>
      </c>
      <c r="BG35" s="55">
        <f t="shared" si="2"/>
        <v>0.96042898176582636</v>
      </c>
    </row>
    <row r="36" spans="1:59" ht="13.5" x14ac:dyDescent="0.2">
      <c r="A36" s="47" t="s">
        <v>46</v>
      </c>
      <c r="B36" s="48"/>
      <c r="C36" s="47">
        <v>1</v>
      </c>
      <c r="D36" s="48"/>
      <c r="E36" s="47">
        <v>0</v>
      </c>
      <c r="F36" s="48"/>
      <c r="G36" s="47">
        <v>2</v>
      </c>
      <c r="H36" s="48"/>
      <c r="I36" s="47">
        <v>14</v>
      </c>
      <c r="J36" s="48"/>
      <c r="K36" s="48"/>
      <c r="L36" s="47"/>
      <c r="M36" s="48"/>
      <c r="N36" s="48"/>
      <c r="O36" s="47"/>
      <c r="P36" s="48"/>
      <c r="Q36" s="47"/>
      <c r="R36" s="48"/>
      <c r="S36" s="49" t="s">
        <v>71</v>
      </c>
      <c r="T36" s="48"/>
      <c r="U36" s="48"/>
      <c r="V36" s="48"/>
      <c r="W36" s="48"/>
      <c r="X36" s="48"/>
      <c r="Y36" s="48"/>
      <c r="Z36" s="48"/>
      <c r="AA36" s="47" t="s">
        <v>48</v>
      </c>
      <c r="AB36" s="48"/>
      <c r="AC36" s="48"/>
      <c r="AD36" s="48"/>
      <c r="AE36" s="48"/>
      <c r="AF36" s="47" t="s">
        <v>49</v>
      </c>
      <c r="AG36" s="48"/>
      <c r="AH36" s="48"/>
      <c r="AI36" s="50" t="s">
        <v>50</v>
      </c>
      <c r="AJ36" s="51" t="s">
        <v>51</v>
      </c>
      <c r="AK36" s="48"/>
      <c r="AL36" s="48"/>
      <c r="AM36" s="48"/>
      <c r="AN36" s="48"/>
      <c r="AO36" s="48"/>
      <c r="AP36" s="52">
        <v>0</v>
      </c>
      <c r="AQ36" s="52">
        <v>0</v>
      </c>
      <c r="AR36" s="52">
        <v>0</v>
      </c>
      <c r="AS36" s="53">
        <v>0</v>
      </c>
      <c r="AT36" s="54"/>
      <c r="AU36" s="53">
        <v>0</v>
      </c>
      <c r="AV36" s="54"/>
      <c r="AW36" s="52">
        <v>0</v>
      </c>
      <c r="AX36" s="52">
        <v>0</v>
      </c>
      <c r="AY36" s="52">
        <v>0</v>
      </c>
      <c r="AZ36" s="52">
        <v>0</v>
      </c>
      <c r="BA36" s="52">
        <v>0</v>
      </c>
      <c r="BB36" s="52">
        <v>0</v>
      </c>
      <c r="BC36" s="52">
        <v>0</v>
      </c>
      <c r="BD36" s="52">
        <v>0</v>
      </c>
      <c r="BE36" s="55">
        <v>0</v>
      </c>
      <c r="BF36" s="55">
        <v>0</v>
      </c>
      <c r="BG36" s="55">
        <v>0</v>
      </c>
    </row>
    <row r="37" spans="1:59" ht="13.5" x14ac:dyDescent="0.2">
      <c r="A37" s="47" t="s">
        <v>46</v>
      </c>
      <c r="B37" s="48"/>
      <c r="C37" s="47">
        <v>1</v>
      </c>
      <c r="D37" s="48"/>
      <c r="E37" s="47">
        <v>0</v>
      </c>
      <c r="F37" s="48"/>
      <c r="G37" s="47">
        <v>2</v>
      </c>
      <c r="H37" s="48"/>
      <c r="I37" s="47">
        <v>14</v>
      </c>
      <c r="J37" s="48"/>
      <c r="K37" s="48"/>
      <c r="L37" s="47"/>
      <c r="M37" s="48"/>
      <c r="N37" s="48"/>
      <c r="O37" s="47"/>
      <c r="P37" s="48"/>
      <c r="Q37" s="47"/>
      <c r="R37" s="48"/>
      <c r="S37" s="49" t="s">
        <v>71</v>
      </c>
      <c r="T37" s="48"/>
      <c r="U37" s="48"/>
      <c r="V37" s="48"/>
      <c r="W37" s="48"/>
      <c r="X37" s="48"/>
      <c r="Y37" s="48"/>
      <c r="Z37" s="48"/>
      <c r="AA37" s="47" t="s">
        <v>68</v>
      </c>
      <c r="AB37" s="48"/>
      <c r="AC37" s="48"/>
      <c r="AD37" s="48"/>
      <c r="AE37" s="48"/>
      <c r="AF37" s="47" t="s">
        <v>49</v>
      </c>
      <c r="AG37" s="48"/>
      <c r="AH37" s="48"/>
      <c r="AI37" s="50" t="s">
        <v>69</v>
      </c>
      <c r="AJ37" s="51" t="s">
        <v>70</v>
      </c>
      <c r="AK37" s="48"/>
      <c r="AL37" s="48"/>
      <c r="AM37" s="48"/>
      <c r="AN37" s="48"/>
      <c r="AO37" s="48"/>
      <c r="AP37" s="52">
        <v>6392586</v>
      </c>
      <c r="AQ37" s="52">
        <v>6367016</v>
      </c>
      <c r="AR37" s="52">
        <v>25570</v>
      </c>
      <c r="AS37" s="53">
        <v>0</v>
      </c>
      <c r="AT37" s="54"/>
      <c r="AU37" s="53">
        <v>6367016</v>
      </c>
      <c r="AV37" s="54"/>
      <c r="AW37" s="52">
        <v>0</v>
      </c>
      <c r="AX37" s="52">
        <v>6367016</v>
      </c>
      <c r="AY37" s="52">
        <v>0</v>
      </c>
      <c r="AZ37" s="52">
        <v>6367016</v>
      </c>
      <c r="BA37" s="52">
        <v>0</v>
      </c>
      <c r="BB37" s="52">
        <v>6367016</v>
      </c>
      <c r="BC37" s="52">
        <v>0</v>
      </c>
      <c r="BD37" s="52">
        <v>0</v>
      </c>
      <c r="BE37" s="55">
        <f t="shared" si="0"/>
        <v>0.99600005381233825</v>
      </c>
      <c r="BF37" s="55">
        <f t="shared" si="1"/>
        <v>0.99600005381233825</v>
      </c>
      <c r="BG37" s="55">
        <f t="shared" si="2"/>
        <v>0.99600005381233825</v>
      </c>
    </row>
    <row r="38" spans="1:59" ht="13.5" x14ac:dyDescent="0.2">
      <c r="A38" s="47" t="s">
        <v>46</v>
      </c>
      <c r="B38" s="48"/>
      <c r="C38" s="47">
        <v>1</v>
      </c>
      <c r="D38" s="48"/>
      <c r="E38" s="47">
        <v>0</v>
      </c>
      <c r="F38" s="48"/>
      <c r="G38" s="47">
        <v>5</v>
      </c>
      <c r="H38" s="48"/>
      <c r="I38" s="47">
        <v>1</v>
      </c>
      <c r="J38" s="48"/>
      <c r="K38" s="48"/>
      <c r="L38" s="47">
        <v>1</v>
      </c>
      <c r="M38" s="48"/>
      <c r="N38" s="48"/>
      <c r="O38" s="47"/>
      <c r="P38" s="48"/>
      <c r="Q38" s="47"/>
      <c r="R38" s="48"/>
      <c r="S38" s="49" t="s">
        <v>72</v>
      </c>
      <c r="T38" s="48"/>
      <c r="U38" s="48"/>
      <c r="V38" s="48"/>
      <c r="W38" s="48"/>
      <c r="X38" s="48"/>
      <c r="Y38" s="48"/>
      <c r="Z38" s="48"/>
      <c r="AA38" s="47" t="s">
        <v>48</v>
      </c>
      <c r="AB38" s="48"/>
      <c r="AC38" s="48"/>
      <c r="AD38" s="48"/>
      <c r="AE38" s="48"/>
      <c r="AF38" s="47" t="s">
        <v>49</v>
      </c>
      <c r="AG38" s="48"/>
      <c r="AH38" s="48"/>
      <c r="AI38" s="50" t="s">
        <v>50</v>
      </c>
      <c r="AJ38" s="51" t="s">
        <v>51</v>
      </c>
      <c r="AK38" s="48"/>
      <c r="AL38" s="48"/>
      <c r="AM38" s="48"/>
      <c r="AN38" s="48"/>
      <c r="AO38" s="48"/>
      <c r="AP38" s="52">
        <v>116240417</v>
      </c>
      <c r="AQ38" s="52">
        <v>109387100</v>
      </c>
      <c r="AR38" s="52">
        <v>6853317</v>
      </c>
      <c r="AS38" s="53">
        <v>0</v>
      </c>
      <c r="AT38" s="54"/>
      <c r="AU38" s="53">
        <v>109387100</v>
      </c>
      <c r="AV38" s="54"/>
      <c r="AW38" s="52">
        <v>0</v>
      </c>
      <c r="AX38" s="52">
        <v>109387100</v>
      </c>
      <c r="AY38" s="52">
        <v>0</v>
      </c>
      <c r="AZ38" s="52">
        <v>109387100</v>
      </c>
      <c r="BA38" s="52">
        <v>0</v>
      </c>
      <c r="BB38" s="52">
        <v>109387100</v>
      </c>
      <c r="BC38" s="52">
        <v>0</v>
      </c>
      <c r="BD38" s="52">
        <v>0</v>
      </c>
      <c r="BE38" s="55">
        <f t="shared" si="0"/>
        <v>0.94104187530572947</v>
      </c>
      <c r="BF38" s="55">
        <f t="shared" si="1"/>
        <v>0.94104187530572947</v>
      </c>
      <c r="BG38" s="55">
        <f t="shared" si="2"/>
        <v>0.94104187530572947</v>
      </c>
    </row>
    <row r="39" spans="1:59" ht="13.5" x14ac:dyDescent="0.2">
      <c r="A39" s="47" t="s">
        <v>46</v>
      </c>
      <c r="B39" s="48"/>
      <c r="C39" s="47">
        <v>1</v>
      </c>
      <c r="D39" s="48"/>
      <c r="E39" s="47">
        <v>0</v>
      </c>
      <c r="F39" s="48"/>
      <c r="G39" s="47">
        <v>5</v>
      </c>
      <c r="H39" s="48"/>
      <c r="I39" s="47">
        <v>1</v>
      </c>
      <c r="J39" s="48"/>
      <c r="K39" s="48"/>
      <c r="L39" s="47">
        <v>3</v>
      </c>
      <c r="M39" s="48"/>
      <c r="N39" s="48"/>
      <c r="O39" s="47"/>
      <c r="P39" s="48"/>
      <c r="Q39" s="47"/>
      <c r="R39" s="48"/>
      <c r="S39" s="49" t="s">
        <v>73</v>
      </c>
      <c r="T39" s="48"/>
      <c r="U39" s="48"/>
      <c r="V39" s="48"/>
      <c r="W39" s="48"/>
      <c r="X39" s="48"/>
      <c r="Y39" s="48"/>
      <c r="Z39" s="48"/>
      <c r="AA39" s="47" t="s">
        <v>48</v>
      </c>
      <c r="AB39" s="48"/>
      <c r="AC39" s="48"/>
      <c r="AD39" s="48"/>
      <c r="AE39" s="48"/>
      <c r="AF39" s="47" t="s">
        <v>49</v>
      </c>
      <c r="AG39" s="48"/>
      <c r="AH39" s="48"/>
      <c r="AI39" s="50" t="s">
        <v>50</v>
      </c>
      <c r="AJ39" s="51" t="s">
        <v>51</v>
      </c>
      <c r="AK39" s="48"/>
      <c r="AL39" s="48"/>
      <c r="AM39" s="48"/>
      <c r="AN39" s="48"/>
      <c r="AO39" s="48"/>
      <c r="AP39" s="52">
        <v>157114504</v>
      </c>
      <c r="AQ39" s="52">
        <v>154351230</v>
      </c>
      <c r="AR39" s="52">
        <v>2763274</v>
      </c>
      <c r="AS39" s="53">
        <v>0</v>
      </c>
      <c r="AT39" s="54"/>
      <c r="AU39" s="53">
        <v>154351230</v>
      </c>
      <c r="AV39" s="54"/>
      <c r="AW39" s="52">
        <v>0</v>
      </c>
      <c r="AX39" s="52">
        <v>154351230</v>
      </c>
      <c r="AY39" s="52">
        <v>0</v>
      </c>
      <c r="AZ39" s="52">
        <v>154351230</v>
      </c>
      <c r="BA39" s="52">
        <v>0</v>
      </c>
      <c r="BB39" s="52">
        <v>154351230</v>
      </c>
      <c r="BC39" s="52">
        <v>0</v>
      </c>
      <c r="BD39" s="52">
        <v>0</v>
      </c>
      <c r="BE39" s="55">
        <f t="shared" si="0"/>
        <v>0.98241235576824915</v>
      </c>
      <c r="BF39" s="55">
        <f t="shared" si="1"/>
        <v>0.98241235576824915</v>
      </c>
      <c r="BG39" s="55">
        <f t="shared" si="2"/>
        <v>0.98241235576824915</v>
      </c>
    </row>
    <row r="40" spans="1:59" ht="13.5" x14ac:dyDescent="0.2">
      <c r="A40" s="47" t="s">
        <v>46</v>
      </c>
      <c r="B40" s="48"/>
      <c r="C40" s="47">
        <v>1</v>
      </c>
      <c r="D40" s="48"/>
      <c r="E40" s="47">
        <v>0</v>
      </c>
      <c r="F40" s="48"/>
      <c r="G40" s="47">
        <v>5</v>
      </c>
      <c r="H40" s="48"/>
      <c r="I40" s="47">
        <v>1</v>
      </c>
      <c r="J40" s="48"/>
      <c r="K40" s="48"/>
      <c r="L40" s="47">
        <v>4</v>
      </c>
      <c r="M40" s="48"/>
      <c r="N40" s="48"/>
      <c r="O40" s="47"/>
      <c r="P40" s="48"/>
      <c r="Q40" s="47"/>
      <c r="R40" s="48"/>
      <c r="S40" s="49" t="s">
        <v>74</v>
      </c>
      <c r="T40" s="48"/>
      <c r="U40" s="48"/>
      <c r="V40" s="48"/>
      <c r="W40" s="48"/>
      <c r="X40" s="48"/>
      <c r="Y40" s="48"/>
      <c r="Z40" s="48"/>
      <c r="AA40" s="47" t="s">
        <v>48</v>
      </c>
      <c r="AB40" s="48"/>
      <c r="AC40" s="48"/>
      <c r="AD40" s="48"/>
      <c r="AE40" s="48"/>
      <c r="AF40" s="47" t="s">
        <v>49</v>
      </c>
      <c r="AG40" s="48"/>
      <c r="AH40" s="48"/>
      <c r="AI40" s="50" t="s">
        <v>50</v>
      </c>
      <c r="AJ40" s="51" t="s">
        <v>51</v>
      </c>
      <c r="AK40" s="48"/>
      <c r="AL40" s="48"/>
      <c r="AM40" s="48"/>
      <c r="AN40" s="48"/>
      <c r="AO40" s="48"/>
      <c r="AP40" s="52">
        <v>217142584</v>
      </c>
      <c r="AQ40" s="52">
        <v>216696868</v>
      </c>
      <c r="AR40" s="52">
        <v>445716</v>
      </c>
      <c r="AS40" s="53">
        <v>0</v>
      </c>
      <c r="AT40" s="54"/>
      <c r="AU40" s="53">
        <v>216696868</v>
      </c>
      <c r="AV40" s="54"/>
      <c r="AW40" s="52">
        <v>0</v>
      </c>
      <c r="AX40" s="52">
        <v>216696868</v>
      </c>
      <c r="AY40" s="52">
        <v>0</v>
      </c>
      <c r="AZ40" s="52">
        <v>216696868</v>
      </c>
      <c r="BA40" s="52">
        <v>0</v>
      </c>
      <c r="BB40" s="52">
        <v>216696868</v>
      </c>
      <c r="BC40" s="52">
        <v>0</v>
      </c>
      <c r="BD40" s="52">
        <v>0</v>
      </c>
      <c r="BE40" s="55">
        <f t="shared" si="0"/>
        <v>0.99794735794430811</v>
      </c>
      <c r="BF40" s="55">
        <f t="shared" si="1"/>
        <v>0.99794735794430811</v>
      </c>
      <c r="BG40" s="55">
        <f t="shared" si="2"/>
        <v>0.99794735794430811</v>
      </c>
    </row>
    <row r="41" spans="1:59" ht="13.5" x14ac:dyDescent="0.2">
      <c r="A41" s="47" t="s">
        <v>46</v>
      </c>
      <c r="B41" s="48"/>
      <c r="C41" s="47">
        <v>1</v>
      </c>
      <c r="D41" s="48"/>
      <c r="E41" s="47">
        <v>0</v>
      </c>
      <c r="F41" s="48"/>
      <c r="G41" s="47">
        <v>5</v>
      </c>
      <c r="H41" s="48"/>
      <c r="I41" s="47">
        <v>1</v>
      </c>
      <c r="J41" s="48"/>
      <c r="K41" s="48"/>
      <c r="L41" s="47">
        <v>5</v>
      </c>
      <c r="M41" s="48"/>
      <c r="N41" s="48"/>
      <c r="O41" s="47"/>
      <c r="P41" s="48"/>
      <c r="Q41" s="47"/>
      <c r="R41" s="48"/>
      <c r="S41" s="49" t="s">
        <v>75</v>
      </c>
      <c r="T41" s="48"/>
      <c r="U41" s="48"/>
      <c r="V41" s="48"/>
      <c r="W41" s="48"/>
      <c r="X41" s="48"/>
      <c r="Y41" s="48"/>
      <c r="Z41" s="48"/>
      <c r="AA41" s="47" t="s">
        <v>48</v>
      </c>
      <c r="AB41" s="48"/>
      <c r="AC41" s="48"/>
      <c r="AD41" s="48"/>
      <c r="AE41" s="48"/>
      <c r="AF41" s="47" t="s">
        <v>49</v>
      </c>
      <c r="AG41" s="48"/>
      <c r="AH41" s="48"/>
      <c r="AI41" s="50" t="s">
        <v>50</v>
      </c>
      <c r="AJ41" s="51" t="s">
        <v>51</v>
      </c>
      <c r="AK41" s="48"/>
      <c r="AL41" s="48"/>
      <c r="AM41" s="48"/>
      <c r="AN41" s="48"/>
      <c r="AO41" s="48"/>
      <c r="AP41" s="52">
        <v>18622500</v>
      </c>
      <c r="AQ41" s="52">
        <v>18472000</v>
      </c>
      <c r="AR41" s="52">
        <v>150500</v>
      </c>
      <c r="AS41" s="53">
        <v>0</v>
      </c>
      <c r="AT41" s="54"/>
      <c r="AU41" s="53">
        <v>18472000</v>
      </c>
      <c r="AV41" s="54"/>
      <c r="AW41" s="52">
        <v>0</v>
      </c>
      <c r="AX41" s="52">
        <v>18472000</v>
      </c>
      <c r="AY41" s="52">
        <v>0</v>
      </c>
      <c r="AZ41" s="52">
        <v>18472000</v>
      </c>
      <c r="BA41" s="52">
        <v>0</v>
      </c>
      <c r="BB41" s="52">
        <v>18472000</v>
      </c>
      <c r="BC41" s="52">
        <v>0</v>
      </c>
      <c r="BD41" s="52">
        <v>0</v>
      </c>
      <c r="BE41" s="55">
        <f t="shared" si="0"/>
        <v>0.99191837830581286</v>
      </c>
      <c r="BF41" s="55">
        <f t="shared" si="1"/>
        <v>0.99191837830581286</v>
      </c>
      <c r="BG41" s="55">
        <f t="shared" si="2"/>
        <v>0.99191837830581286</v>
      </c>
    </row>
    <row r="42" spans="1:59" ht="13.5" x14ac:dyDescent="0.2">
      <c r="A42" s="47" t="s">
        <v>46</v>
      </c>
      <c r="B42" s="48"/>
      <c r="C42" s="47">
        <v>1</v>
      </c>
      <c r="D42" s="48"/>
      <c r="E42" s="47">
        <v>0</v>
      </c>
      <c r="F42" s="48"/>
      <c r="G42" s="47">
        <v>5</v>
      </c>
      <c r="H42" s="48"/>
      <c r="I42" s="47">
        <v>2</v>
      </c>
      <c r="J42" s="48"/>
      <c r="K42" s="48"/>
      <c r="L42" s="47">
        <v>2</v>
      </c>
      <c r="M42" s="48"/>
      <c r="N42" s="48"/>
      <c r="O42" s="47"/>
      <c r="P42" s="48"/>
      <c r="Q42" s="47"/>
      <c r="R42" s="48"/>
      <c r="S42" s="49" t="s">
        <v>76</v>
      </c>
      <c r="T42" s="48"/>
      <c r="U42" s="48"/>
      <c r="V42" s="48"/>
      <c r="W42" s="48"/>
      <c r="X42" s="48"/>
      <c r="Y42" s="48"/>
      <c r="Z42" s="48"/>
      <c r="AA42" s="47" t="s">
        <v>48</v>
      </c>
      <c r="AB42" s="48"/>
      <c r="AC42" s="48"/>
      <c r="AD42" s="48"/>
      <c r="AE42" s="48"/>
      <c r="AF42" s="47" t="s">
        <v>49</v>
      </c>
      <c r="AG42" s="48"/>
      <c r="AH42" s="48"/>
      <c r="AI42" s="50" t="s">
        <v>50</v>
      </c>
      <c r="AJ42" s="51" t="s">
        <v>51</v>
      </c>
      <c r="AK42" s="48"/>
      <c r="AL42" s="48"/>
      <c r="AM42" s="48"/>
      <c r="AN42" s="48"/>
      <c r="AO42" s="48"/>
      <c r="AP42" s="52">
        <v>249620218</v>
      </c>
      <c r="AQ42" s="52">
        <v>245990632</v>
      </c>
      <c r="AR42" s="52">
        <v>3629586</v>
      </c>
      <c r="AS42" s="53">
        <v>0</v>
      </c>
      <c r="AT42" s="54"/>
      <c r="AU42" s="53">
        <v>245990632</v>
      </c>
      <c r="AV42" s="54"/>
      <c r="AW42" s="52">
        <v>0</v>
      </c>
      <c r="AX42" s="52">
        <v>245990632</v>
      </c>
      <c r="AY42" s="52">
        <v>0</v>
      </c>
      <c r="AZ42" s="52">
        <v>245990632</v>
      </c>
      <c r="BA42" s="52">
        <v>0</v>
      </c>
      <c r="BB42" s="52">
        <v>245990632</v>
      </c>
      <c r="BC42" s="52">
        <v>0</v>
      </c>
      <c r="BD42" s="52">
        <v>0</v>
      </c>
      <c r="BE42" s="55">
        <f t="shared" si="0"/>
        <v>0.98545956722143391</v>
      </c>
      <c r="BF42" s="55">
        <f t="shared" si="1"/>
        <v>0.98545956722143391</v>
      </c>
      <c r="BG42" s="55">
        <f t="shared" si="2"/>
        <v>0.98545956722143391</v>
      </c>
    </row>
    <row r="43" spans="1:59" ht="13.5" x14ac:dyDescent="0.2">
      <c r="A43" s="47" t="s">
        <v>46</v>
      </c>
      <c r="B43" s="48"/>
      <c r="C43" s="47">
        <v>1</v>
      </c>
      <c r="D43" s="48"/>
      <c r="E43" s="47">
        <v>0</v>
      </c>
      <c r="F43" s="48"/>
      <c r="G43" s="47">
        <v>5</v>
      </c>
      <c r="H43" s="48"/>
      <c r="I43" s="47">
        <v>2</v>
      </c>
      <c r="J43" s="48"/>
      <c r="K43" s="48"/>
      <c r="L43" s="47">
        <v>3</v>
      </c>
      <c r="M43" s="48"/>
      <c r="N43" s="48"/>
      <c r="O43" s="47"/>
      <c r="P43" s="48"/>
      <c r="Q43" s="47"/>
      <c r="R43" s="48"/>
      <c r="S43" s="49" t="s">
        <v>77</v>
      </c>
      <c r="T43" s="48"/>
      <c r="U43" s="48"/>
      <c r="V43" s="48"/>
      <c r="W43" s="48"/>
      <c r="X43" s="48"/>
      <c r="Y43" s="48"/>
      <c r="Z43" s="48"/>
      <c r="AA43" s="47" t="s">
        <v>48</v>
      </c>
      <c r="AB43" s="48"/>
      <c r="AC43" s="48"/>
      <c r="AD43" s="48"/>
      <c r="AE43" s="48"/>
      <c r="AF43" s="47" t="s">
        <v>49</v>
      </c>
      <c r="AG43" s="48"/>
      <c r="AH43" s="48"/>
      <c r="AI43" s="50" t="s">
        <v>50</v>
      </c>
      <c r="AJ43" s="51" t="s">
        <v>51</v>
      </c>
      <c r="AK43" s="48"/>
      <c r="AL43" s="48"/>
      <c r="AM43" s="48"/>
      <c r="AN43" s="48"/>
      <c r="AO43" s="48"/>
      <c r="AP43" s="52">
        <v>132502605</v>
      </c>
      <c r="AQ43" s="52">
        <v>131067648</v>
      </c>
      <c r="AR43" s="52">
        <v>1434957</v>
      </c>
      <c r="AS43" s="53">
        <v>0</v>
      </c>
      <c r="AT43" s="54"/>
      <c r="AU43" s="53">
        <v>131067648</v>
      </c>
      <c r="AV43" s="54"/>
      <c r="AW43" s="52">
        <v>0</v>
      </c>
      <c r="AX43" s="52">
        <v>131067648</v>
      </c>
      <c r="AY43" s="52">
        <v>0</v>
      </c>
      <c r="AZ43" s="52">
        <v>131067648</v>
      </c>
      <c r="BA43" s="52">
        <v>0</v>
      </c>
      <c r="BB43" s="52">
        <v>131067648</v>
      </c>
      <c r="BC43" s="52">
        <v>0</v>
      </c>
      <c r="BD43" s="52">
        <v>0</v>
      </c>
      <c r="BE43" s="55">
        <f t="shared" si="0"/>
        <v>0.9891703487640866</v>
      </c>
      <c r="BF43" s="55">
        <f t="shared" si="1"/>
        <v>0.9891703487640866</v>
      </c>
      <c r="BG43" s="55">
        <f t="shared" si="2"/>
        <v>0.9891703487640866</v>
      </c>
    </row>
    <row r="44" spans="1:59" ht="13.5" x14ac:dyDescent="0.2">
      <c r="A44" s="47" t="s">
        <v>46</v>
      </c>
      <c r="B44" s="48"/>
      <c r="C44" s="47">
        <v>1</v>
      </c>
      <c r="D44" s="48"/>
      <c r="E44" s="47">
        <v>0</v>
      </c>
      <c r="F44" s="48"/>
      <c r="G44" s="47">
        <v>5</v>
      </c>
      <c r="H44" s="48"/>
      <c r="I44" s="47">
        <v>6</v>
      </c>
      <c r="J44" s="48"/>
      <c r="K44" s="48"/>
      <c r="L44" s="47"/>
      <c r="M44" s="48"/>
      <c r="N44" s="48"/>
      <c r="O44" s="47"/>
      <c r="P44" s="48"/>
      <c r="Q44" s="47"/>
      <c r="R44" s="48"/>
      <c r="S44" s="49" t="s">
        <v>78</v>
      </c>
      <c r="T44" s="48"/>
      <c r="U44" s="48"/>
      <c r="V44" s="48"/>
      <c r="W44" s="48"/>
      <c r="X44" s="48"/>
      <c r="Y44" s="48"/>
      <c r="Z44" s="48"/>
      <c r="AA44" s="47" t="s">
        <v>48</v>
      </c>
      <c r="AB44" s="48"/>
      <c r="AC44" s="48"/>
      <c r="AD44" s="48"/>
      <c r="AE44" s="48"/>
      <c r="AF44" s="47" t="s">
        <v>49</v>
      </c>
      <c r="AG44" s="48"/>
      <c r="AH44" s="48"/>
      <c r="AI44" s="50" t="s">
        <v>50</v>
      </c>
      <c r="AJ44" s="51" t="s">
        <v>51</v>
      </c>
      <c r="AK44" s="48"/>
      <c r="AL44" s="48"/>
      <c r="AM44" s="48"/>
      <c r="AN44" s="48"/>
      <c r="AO44" s="48"/>
      <c r="AP44" s="52">
        <v>83213300</v>
      </c>
      <c r="AQ44" s="52">
        <v>82050700</v>
      </c>
      <c r="AR44" s="52">
        <v>1162600</v>
      </c>
      <c r="AS44" s="53">
        <v>0</v>
      </c>
      <c r="AT44" s="54"/>
      <c r="AU44" s="53">
        <v>82050700</v>
      </c>
      <c r="AV44" s="54"/>
      <c r="AW44" s="52">
        <v>0</v>
      </c>
      <c r="AX44" s="52">
        <v>82050700</v>
      </c>
      <c r="AY44" s="52">
        <v>0</v>
      </c>
      <c r="AZ44" s="52">
        <v>82050700</v>
      </c>
      <c r="BA44" s="52">
        <v>0</v>
      </c>
      <c r="BB44" s="52">
        <v>82050700</v>
      </c>
      <c r="BC44" s="52">
        <v>0</v>
      </c>
      <c r="BD44" s="52">
        <v>0</v>
      </c>
      <c r="BE44" s="55">
        <f t="shared" si="0"/>
        <v>0.98602867570448471</v>
      </c>
      <c r="BF44" s="55">
        <f t="shared" si="1"/>
        <v>0.98602867570448471</v>
      </c>
      <c r="BG44" s="55">
        <f t="shared" si="2"/>
        <v>0.98602867570448471</v>
      </c>
    </row>
    <row r="45" spans="1:59" ht="13.5" x14ac:dyDescent="0.2">
      <c r="A45" s="47" t="s">
        <v>46</v>
      </c>
      <c r="B45" s="48"/>
      <c r="C45" s="47">
        <v>1</v>
      </c>
      <c r="D45" s="48"/>
      <c r="E45" s="47">
        <v>0</v>
      </c>
      <c r="F45" s="48"/>
      <c r="G45" s="47">
        <v>5</v>
      </c>
      <c r="H45" s="48"/>
      <c r="I45" s="47">
        <v>7</v>
      </c>
      <c r="J45" s="48"/>
      <c r="K45" s="48"/>
      <c r="L45" s="47"/>
      <c r="M45" s="48"/>
      <c r="N45" s="48"/>
      <c r="O45" s="47"/>
      <c r="P45" s="48"/>
      <c r="Q45" s="47"/>
      <c r="R45" s="48"/>
      <c r="S45" s="49" t="s">
        <v>79</v>
      </c>
      <c r="T45" s="48"/>
      <c r="U45" s="48"/>
      <c r="V45" s="48"/>
      <c r="W45" s="48"/>
      <c r="X45" s="48"/>
      <c r="Y45" s="48"/>
      <c r="Z45" s="48"/>
      <c r="AA45" s="47" t="s">
        <v>48</v>
      </c>
      <c r="AB45" s="48"/>
      <c r="AC45" s="48"/>
      <c r="AD45" s="48"/>
      <c r="AE45" s="48"/>
      <c r="AF45" s="47" t="s">
        <v>49</v>
      </c>
      <c r="AG45" s="48"/>
      <c r="AH45" s="48"/>
      <c r="AI45" s="50" t="s">
        <v>50</v>
      </c>
      <c r="AJ45" s="51" t="s">
        <v>51</v>
      </c>
      <c r="AK45" s="48"/>
      <c r="AL45" s="48"/>
      <c r="AM45" s="48"/>
      <c r="AN45" s="48"/>
      <c r="AO45" s="48"/>
      <c r="AP45" s="52">
        <v>55493400</v>
      </c>
      <c r="AQ45" s="52">
        <v>54719700</v>
      </c>
      <c r="AR45" s="52">
        <v>773700</v>
      </c>
      <c r="AS45" s="53">
        <v>0</v>
      </c>
      <c r="AT45" s="54"/>
      <c r="AU45" s="53">
        <v>54719700</v>
      </c>
      <c r="AV45" s="54"/>
      <c r="AW45" s="52">
        <v>0</v>
      </c>
      <c r="AX45" s="52">
        <v>54719700</v>
      </c>
      <c r="AY45" s="52">
        <v>0</v>
      </c>
      <c r="AZ45" s="52">
        <v>54719700</v>
      </c>
      <c r="BA45" s="52">
        <v>0</v>
      </c>
      <c r="BB45" s="52">
        <v>54719700</v>
      </c>
      <c r="BC45" s="52">
        <v>0</v>
      </c>
      <c r="BD45" s="52">
        <v>0</v>
      </c>
      <c r="BE45" s="55">
        <f t="shared" si="0"/>
        <v>0.9860578014682827</v>
      </c>
      <c r="BF45" s="55">
        <f t="shared" si="1"/>
        <v>0.9860578014682827</v>
      </c>
      <c r="BG45" s="55">
        <f t="shared" si="2"/>
        <v>0.9860578014682827</v>
      </c>
    </row>
    <row r="46" spans="1:59" ht="12.75" x14ac:dyDescent="0.2">
      <c r="A46" s="56" t="s">
        <v>80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8"/>
      <c r="AP46" s="59">
        <f>SUM(AP18:AP45)</f>
        <v>4425276025</v>
      </c>
      <c r="AQ46" s="59">
        <f t="shared" ref="AQ46:AR46" si="3">SUM(AQ18:AQ45)</f>
        <v>4342984313</v>
      </c>
      <c r="AR46" s="59">
        <f t="shared" si="3"/>
        <v>82291712</v>
      </c>
      <c r="AS46" s="60">
        <f>SUM(AS18:AT45)</f>
        <v>0</v>
      </c>
      <c r="AT46" s="61"/>
      <c r="AU46" s="60">
        <f>SUM(AU18:AV45)</f>
        <v>4342984313</v>
      </c>
      <c r="AV46" s="61"/>
      <c r="AW46" s="59">
        <f>SUM(AW18:AW45)</f>
        <v>0</v>
      </c>
      <c r="AX46" s="59">
        <f>SUM(AX18:AX45)</f>
        <v>4341812451</v>
      </c>
      <c r="AY46" s="59">
        <f t="shared" ref="AY46:BD46" si="4">SUM(AY18:AY45)</f>
        <v>1171862</v>
      </c>
      <c r="AZ46" s="59">
        <f t="shared" si="4"/>
        <v>4341812451</v>
      </c>
      <c r="BA46" s="59">
        <f t="shared" si="4"/>
        <v>0</v>
      </c>
      <c r="BB46" s="59">
        <f t="shared" si="4"/>
        <v>4341812451</v>
      </c>
      <c r="BC46" s="59">
        <f t="shared" si="4"/>
        <v>0</v>
      </c>
      <c r="BD46" s="59">
        <f t="shared" si="4"/>
        <v>21935727</v>
      </c>
      <c r="BE46" s="62">
        <f t="shared" si="0"/>
        <v>0.98140416291885435</v>
      </c>
      <c r="BF46" s="62">
        <f t="shared" si="1"/>
        <v>0.98140416291885435</v>
      </c>
      <c r="BG46" s="62">
        <f t="shared" si="2"/>
        <v>0.98113935186675727</v>
      </c>
    </row>
    <row r="47" spans="1:59" ht="13.5" x14ac:dyDescent="0.2">
      <c r="A47" s="47" t="s">
        <v>46</v>
      </c>
      <c r="B47" s="48"/>
      <c r="C47" s="47" t="s">
        <v>81</v>
      </c>
      <c r="D47" s="48"/>
      <c r="E47" s="47" t="s">
        <v>82</v>
      </c>
      <c r="F47" s="48"/>
      <c r="G47" s="47" t="s">
        <v>83</v>
      </c>
      <c r="H47" s="48"/>
      <c r="I47" s="47" t="s">
        <v>84</v>
      </c>
      <c r="J47" s="48"/>
      <c r="K47" s="48"/>
      <c r="L47" s="47" t="s">
        <v>81</v>
      </c>
      <c r="M47" s="48"/>
      <c r="N47" s="48"/>
      <c r="O47" s="47"/>
      <c r="P47" s="48"/>
      <c r="Q47" s="47"/>
      <c r="R47" s="48"/>
      <c r="S47" s="49" t="s">
        <v>85</v>
      </c>
      <c r="T47" s="48"/>
      <c r="U47" s="48"/>
      <c r="V47" s="48"/>
      <c r="W47" s="48"/>
      <c r="X47" s="48"/>
      <c r="Y47" s="48"/>
      <c r="Z47" s="48"/>
      <c r="AA47" s="47" t="s">
        <v>48</v>
      </c>
      <c r="AB47" s="48"/>
      <c r="AC47" s="48"/>
      <c r="AD47" s="48"/>
      <c r="AE47" s="48"/>
      <c r="AF47" s="47" t="s">
        <v>49</v>
      </c>
      <c r="AG47" s="48"/>
      <c r="AH47" s="48"/>
      <c r="AI47" s="50" t="s">
        <v>50</v>
      </c>
      <c r="AJ47" s="51" t="s">
        <v>51</v>
      </c>
      <c r="AK47" s="48"/>
      <c r="AL47" s="48"/>
      <c r="AM47" s="48"/>
      <c r="AN47" s="48"/>
      <c r="AO47" s="48"/>
      <c r="AP47" s="52">
        <v>53000</v>
      </c>
      <c r="AQ47" s="52">
        <v>52000</v>
      </c>
      <c r="AR47" s="52">
        <v>1000</v>
      </c>
      <c r="AS47" s="53">
        <v>0</v>
      </c>
      <c r="AT47" s="54"/>
      <c r="AU47" s="53">
        <v>52000</v>
      </c>
      <c r="AV47" s="54"/>
      <c r="AW47" s="52">
        <v>0</v>
      </c>
      <c r="AX47" s="52">
        <v>52000</v>
      </c>
      <c r="AY47" s="52">
        <v>0</v>
      </c>
      <c r="AZ47" s="52">
        <v>52000</v>
      </c>
      <c r="BA47" s="52">
        <v>0</v>
      </c>
      <c r="BB47" s="52">
        <v>52000</v>
      </c>
      <c r="BC47" s="52">
        <v>0</v>
      </c>
      <c r="BD47" s="52">
        <v>0</v>
      </c>
      <c r="BE47" s="55">
        <f t="shared" si="0"/>
        <v>0.98113207547169812</v>
      </c>
      <c r="BF47" s="55">
        <f t="shared" si="1"/>
        <v>0.98113207547169812</v>
      </c>
      <c r="BG47" s="55">
        <f t="shared" si="2"/>
        <v>0.98113207547169812</v>
      </c>
    </row>
    <row r="48" spans="1:59" ht="13.5" x14ac:dyDescent="0.2">
      <c r="A48" s="47" t="s">
        <v>46</v>
      </c>
      <c r="B48" s="48"/>
      <c r="C48" s="47" t="s">
        <v>81</v>
      </c>
      <c r="D48" s="48"/>
      <c r="E48" s="47" t="s">
        <v>82</v>
      </c>
      <c r="F48" s="48"/>
      <c r="G48" s="47" t="s">
        <v>83</v>
      </c>
      <c r="H48" s="48"/>
      <c r="I48" s="47" t="s">
        <v>84</v>
      </c>
      <c r="J48" s="48"/>
      <c r="K48" s="48"/>
      <c r="L48" s="47" t="s">
        <v>83</v>
      </c>
      <c r="M48" s="48"/>
      <c r="N48" s="48"/>
      <c r="O48" s="47"/>
      <c r="P48" s="48"/>
      <c r="Q48" s="47"/>
      <c r="R48" s="48"/>
      <c r="S48" s="49" t="s">
        <v>86</v>
      </c>
      <c r="T48" s="48"/>
      <c r="U48" s="48"/>
      <c r="V48" s="48"/>
      <c r="W48" s="48"/>
      <c r="X48" s="48"/>
      <c r="Y48" s="48"/>
      <c r="Z48" s="48"/>
      <c r="AA48" s="47" t="s">
        <v>48</v>
      </c>
      <c r="AB48" s="48"/>
      <c r="AC48" s="48"/>
      <c r="AD48" s="48"/>
      <c r="AE48" s="48"/>
      <c r="AF48" s="47" t="s">
        <v>49</v>
      </c>
      <c r="AG48" s="48"/>
      <c r="AH48" s="48"/>
      <c r="AI48" s="50" t="s">
        <v>50</v>
      </c>
      <c r="AJ48" s="51" t="s">
        <v>51</v>
      </c>
      <c r="AK48" s="48"/>
      <c r="AL48" s="48"/>
      <c r="AM48" s="48"/>
      <c r="AN48" s="48"/>
      <c r="AO48" s="48"/>
      <c r="AP48" s="52">
        <v>17902000</v>
      </c>
      <c r="AQ48" s="52">
        <v>17902000</v>
      </c>
      <c r="AR48" s="52">
        <v>0</v>
      </c>
      <c r="AS48" s="53">
        <v>0</v>
      </c>
      <c r="AT48" s="54"/>
      <c r="AU48" s="53">
        <v>17902000</v>
      </c>
      <c r="AV48" s="54"/>
      <c r="AW48" s="52">
        <v>0</v>
      </c>
      <c r="AX48" s="52">
        <v>17902000</v>
      </c>
      <c r="AY48" s="52">
        <v>0</v>
      </c>
      <c r="AZ48" s="52">
        <v>17902000</v>
      </c>
      <c r="BA48" s="52">
        <v>0</v>
      </c>
      <c r="BB48" s="52">
        <v>17902000</v>
      </c>
      <c r="BC48" s="52">
        <v>0</v>
      </c>
      <c r="BD48" s="52">
        <v>0</v>
      </c>
      <c r="BE48" s="55">
        <f t="shared" si="0"/>
        <v>1</v>
      </c>
      <c r="BF48" s="55">
        <f t="shared" si="1"/>
        <v>1</v>
      </c>
      <c r="BG48" s="55">
        <f t="shared" si="2"/>
        <v>1</v>
      </c>
    </row>
    <row r="49" spans="1:59" ht="13.5" x14ac:dyDescent="0.2">
      <c r="A49" s="47" t="s">
        <v>46</v>
      </c>
      <c r="B49" s="48"/>
      <c r="C49" s="47" t="s">
        <v>81</v>
      </c>
      <c r="D49" s="48"/>
      <c r="E49" s="47" t="s">
        <v>82</v>
      </c>
      <c r="F49" s="48"/>
      <c r="G49" s="47" t="s">
        <v>83</v>
      </c>
      <c r="H49" s="48"/>
      <c r="I49" s="47" t="s">
        <v>84</v>
      </c>
      <c r="J49" s="48"/>
      <c r="K49" s="48"/>
      <c r="L49" s="47" t="s">
        <v>87</v>
      </c>
      <c r="M49" s="48"/>
      <c r="N49" s="48"/>
      <c r="O49" s="47"/>
      <c r="P49" s="48"/>
      <c r="Q49" s="47"/>
      <c r="R49" s="48"/>
      <c r="S49" s="49" t="s">
        <v>88</v>
      </c>
      <c r="T49" s="48"/>
      <c r="U49" s="48"/>
      <c r="V49" s="48"/>
      <c r="W49" s="48"/>
      <c r="X49" s="48"/>
      <c r="Y49" s="48"/>
      <c r="Z49" s="48"/>
      <c r="AA49" s="47" t="s">
        <v>48</v>
      </c>
      <c r="AB49" s="48"/>
      <c r="AC49" s="48"/>
      <c r="AD49" s="48"/>
      <c r="AE49" s="48"/>
      <c r="AF49" s="47" t="s">
        <v>49</v>
      </c>
      <c r="AG49" s="48"/>
      <c r="AH49" s="48"/>
      <c r="AI49" s="50" t="s">
        <v>50</v>
      </c>
      <c r="AJ49" s="51" t="s">
        <v>51</v>
      </c>
      <c r="AK49" s="48"/>
      <c r="AL49" s="48"/>
      <c r="AM49" s="48"/>
      <c r="AN49" s="48"/>
      <c r="AO49" s="48"/>
      <c r="AP49" s="52">
        <v>407840</v>
      </c>
      <c r="AQ49" s="52">
        <v>390621</v>
      </c>
      <c r="AR49" s="52">
        <v>17219</v>
      </c>
      <c r="AS49" s="53">
        <v>0</v>
      </c>
      <c r="AT49" s="54"/>
      <c r="AU49" s="53">
        <v>390621</v>
      </c>
      <c r="AV49" s="54"/>
      <c r="AW49" s="52">
        <v>0</v>
      </c>
      <c r="AX49" s="52">
        <v>390621</v>
      </c>
      <c r="AY49" s="52">
        <v>0</v>
      </c>
      <c r="AZ49" s="52">
        <v>390621</v>
      </c>
      <c r="BA49" s="52">
        <v>0</v>
      </c>
      <c r="BB49" s="52">
        <v>390621</v>
      </c>
      <c r="BC49" s="52">
        <v>0</v>
      </c>
      <c r="BD49" s="52">
        <v>0</v>
      </c>
      <c r="BE49" s="55">
        <f t="shared" si="0"/>
        <v>0.95778001176932126</v>
      </c>
      <c r="BF49" s="55">
        <f t="shared" si="1"/>
        <v>0.95778001176932126</v>
      </c>
      <c r="BG49" s="55">
        <f t="shared" si="2"/>
        <v>0.95778001176932126</v>
      </c>
    </row>
    <row r="50" spans="1:59" ht="13.5" x14ac:dyDescent="0.2">
      <c r="A50" s="47" t="s">
        <v>46</v>
      </c>
      <c r="B50" s="48"/>
      <c r="C50" s="47" t="s">
        <v>81</v>
      </c>
      <c r="D50" s="48"/>
      <c r="E50" s="47" t="s">
        <v>82</v>
      </c>
      <c r="F50" s="48"/>
      <c r="G50" s="47" t="s">
        <v>89</v>
      </c>
      <c r="H50" s="48"/>
      <c r="I50" s="47" t="s">
        <v>81</v>
      </c>
      <c r="J50" s="48"/>
      <c r="K50" s="48"/>
      <c r="L50" s="47" t="s">
        <v>90</v>
      </c>
      <c r="M50" s="48"/>
      <c r="N50" s="48"/>
      <c r="O50" s="47"/>
      <c r="P50" s="48"/>
      <c r="Q50" s="47"/>
      <c r="R50" s="48"/>
      <c r="S50" s="49" t="s">
        <v>91</v>
      </c>
      <c r="T50" s="48"/>
      <c r="U50" s="48"/>
      <c r="V50" s="48"/>
      <c r="W50" s="48"/>
      <c r="X50" s="48"/>
      <c r="Y50" s="48"/>
      <c r="Z50" s="48"/>
      <c r="AA50" s="47" t="s">
        <v>48</v>
      </c>
      <c r="AB50" s="48"/>
      <c r="AC50" s="48"/>
      <c r="AD50" s="48"/>
      <c r="AE50" s="48"/>
      <c r="AF50" s="47" t="s">
        <v>49</v>
      </c>
      <c r="AG50" s="48"/>
      <c r="AH50" s="48"/>
      <c r="AI50" s="50" t="s">
        <v>50</v>
      </c>
      <c r="AJ50" s="51" t="s">
        <v>51</v>
      </c>
      <c r="AK50" s="48"/>
      <c r="AL50" s="48"/>
      <c r="AM50" s="48"/>
      <c r="AN50" s="48"/>
      <c r="AO50" s="48"/>
      <c r="AP50" s="52">
        <v>1000000</v>
      </c>
      <c r="AQ50" s="52">
        <v>1000000</v>
      </c>
      <c r="AR50" s="52">
        <v>0</v>
      </c>
      <c r="AS50" s="53">
        <v>0</v>
      </c>
      <c r="AT50" s="54"/>
      <c r="AU50" s="53">
        <v>1000000</v>
      </c>
      <c r="AV50" s="54"/>
      <c r="AW50" s="52">
        <v>0</v>
      </c>
      <c r="AX50" s="52">
        <v>1000000</v>
      </c>
      <c r="AY50" s="52">
        <v>0</v>
      </c>
      <c r="AZ50" s="52">
        <v>1000000</v>
      </c>
      <c r="BA50" s="52">
        <v>0</v>
      </c>
      <c r="BB50" s="52">
        <v>1000000</v>
      </c>
      <c r="BC50" s="52">
        <v>0</v>
      </c>
      <c r="BD50" s="52">
        <v>0</v>
      </c>
      <c r="BE50" s="55">
        <f t="shared" si="0"/>
        <v>1</v>
      </c>
      <c r="BF50" s="55">
        <f t="shared" si="1"/>
        <v>1</v>
      </c>
      <c r="BG50" s="55">
        <f t="shared" si="2"/>
        <v>1</v>
      </c>
    </row>
    <row r="51" spans="1:59" ht="13.5" x14ac:dyDescent="0.2">
      <c r="A51" s="47" t="s">
        <v>46</v>
      </c>
      <c r="B51" s="48"/>
      <c r="C51" s="47" t="s">
        <v>81</v>
      </c>
      <c r="D51" s="48"/>
      <c r="E51" s="47" t="s">
        <v>82</v>
      </c>
      <c r="F51" s="48"/>
      <c r="G51" s="47" t="s">
        <v>89</v>
      </c>
      <c r="H51" s="48"/>
      <c r="I51" s="47" t="s">
        <v>81</v>
      </c>
      <c r="J51" s="48"/>
      <c r="K51" s="48"/>
      <c r="L51" s="47" t="s">
        <v>90</v>
      </c>
      <c r="M51" s="48"/>
      <c r="N51" s="48"/>
      <c r="O51" s="47"/>
      <c r="P51" s="48"/>
      <c r="Q51" s="47"/>
      <c r="R51" s="48"/>
      <c r="S51" s="49" t="s">
        <v>91</v>
      </c>
      <c r="T51" s="48"/>
      <c r="U51" s="48"/>
      <c r="V51" s="48"/>
      <c r="W51" s="48"/>
      <c r="X51" s="48"/>
      <c r="Y51" s="48"/>
      <c r="Z51" s="48"/>
      <c r="AA51" s="47" t="s">
        <v>68</v>
      </c>
      <c r="AB51" s="48"/>
      <c r="AC51" s="48"/>
      <c r="AD51" s="48"/>
      <c r="AE51" s="48"/>
      <c r="AF51" s="47" t="s">
        <v>49</v>
      </c>
      <c r="AG51" s="48"/>
      <c r="AH51" s="48"/>
      <c r="AI51" s="50" t="s">
        <v>69</v>
      </c>
      <c r="AJ51" s="51" t="s">
        <v>70</v>
      </c>
      <c r="AK51" s="48"/>
      <c r="AL51" s="48"/>
      <c r="AM51" s="48"/>
      <c r="AN51" s="48"/>
      <c r="AO51" s="48"/>
      <c r="AP51" s="52">
        <v>2920610</v>
      </c>
      <c r="AQ51" s="52">
        <v>2920610</v>
      </c>
      <c r="AR51" s="52">
        <v>0</v>
      </c>
      <c r="AS51" s="53">
        <v>0</v>
      </c>
      <c r="AT51" s="54"/>
      <c r="AU51" s="53">
        <v>2920610</v>
      </c>
      <c r="AV51" s="54"/>
      <c r="AW51" s="52">
        <v>0</v>
      </c>
      <c r="AX51" s="52">
        <v>2920610</v>
      </c>
      <c r="AY51" s="52">
        <v>0</v>
      </c>
      <c r="AZ51" s="52">
        <v>2920610</v>
      </c>
      <c r="BA51" s="52">
        <v>0</v>
      </c>
      <c r="BB51" s="52">
        <v>2920610</v>
      </c>
      <c r="BC51" s="52">
        <v>0</v>
      </c>
      <c r="BD51" s="52">
        <v>0</v>
      </c>
      <c r="BE51" s="55">
        <f t="shared" si="0"/>
        <v>1</v>
      </c>
      <c r="BF51" s="55">
        <f t="shared" si="1"/>
        <v>1</v>
      </c>
      <c r="BG51" s="55">
        <f t="shared" si="2"/>
        <v>1</v>
      </c>
    </row>
    <row r="52" spans="1:59" ht="13.5" x14ac:dyDescent="0.2">
      <c r="A52" s="47" t="s">
        <v>46</v>
      </c>
      <c r="B52" s="48"/>
      <c r="C52" s="47" t="s">
        <v>81</v>
      </c>
      <c r="D52" s="48"/>
      <c r="E52" s="47" t="s">
        <v>82</v>
      </c>
      <c r="F52" s="48"/>
      <c r="G52" s="47" t="s">
        <v>89</v>
      </c>
      <c r="H52" s="48"/>
      <c r="I52" s="47" t="s">
        <v>81</v>
      </c>
      <c r="J52" s="48"/>
      <c r="K52" s="48"/>
      <c r="L52" s="47" t="s">
        <v>81</v>
      </c>
      <c r="M52" s="48"/>
      <c r="N52" s="48"/>
      <c r="O52" s="47"/>
      <c r="P52" s="48"/>
      <c r="Q52" s="47"/>
      <c r="R52" s="48"/>
      <c r="S52" s="49" t="s">
        <v>92</v>
      </c>
      <c r="T52" s="48"/>
      <c r="U52" s="48"/>
      <c r="V52" s="48"/>
      <c r="W52" s="48"/>
      <c r="X52" s="48"/>
      <c r="Y52" s="48"/>
      <c r="Z52" s="48"/>
      <c r="AA52" s="47" t="s">
        <v>68</v>
      </c>
      <c r="AB52" s="48"/>
      <c r="AC52" s="48"/>
      <c r="AD52" s="48"/>
      <c r="AE52" s="48"/>
      <c r="AF52" s="47" t="s">
        <v>49</v>
      </c>
      <c r="AG52" s="48"/>
      <c r="AH52" s="48"/>
      <c r="AI52" s="50" t="s">
        <v>69</v>
      </c>
      <c r="AJ52" s="51" t="s">
        <v>70</v>
      </c>
      <c r="AK52" s="48"/>
      <c r="AL52" s="48"/>
      <c r="AM52" s="48"/>
      <c r="AN52" s="48"/>
      <c r="AO52" s="48"/>
      <c r="AP52" s="52">
        <v>27158067</v>
      </c>
      <c r="AQ52" s="52">
        <v>24141975</v>
      </c>
      <c r="AR52" s="52">
        <v>3016092</v>
      </c>
      <c r="AS52" s="53">
        <v>0</v>
      </c>
      <c r="AT52" s="54"/>
      <c r="AU52" s="53">
        <v>24141975</v>
      </c>
      <c r="AV52" s="54"/>
      <c r="AW52" s="52">
        <v>0</v>
      </c>
      <c r="AX52" s="52">
        <v>11251571</v>
      </c>
      <c r="AY52" s="52">
        <v>12890404</v>
      </c>
      <c r="AZ52" s="52">
        <v>11251571</v>
      </c>
      <c r="BA52" s="52">
        <v>0</v>
      </c>
      <c r="BB52" s="52">
        <v>11251571</v>
      </c>
      <c r="BC52" s="52">
        <v>0</v>
      </c>
      <c r="BD52" s="52">
        <v>0</v>
      </c>
      <c r="BE52" s="55">
        <f t="shared" si="0"/>
        <v>0.88894305327400513</v>
      </c>
      <c r="BF52" s="55">
        <f t="shared" si="1"/>
        <v>0.88894305327400513</v>
      </c>
      <c r="BG52" s="55">
        <f t="shared" si="2"/>
        <v>0.41429940503497542</v>
      </c>
    </row>
    <row r="53" spans="1:59" ht="13.5" x14ac:dyDescent="0.2">
      <c r="A53" s="47" t="s">
        <v>46</v>
      </c>
      <c r="B53" s="48"/>
      <c r="C53" s="47" t="s">
        <v>81</v>
      </c>
      <c r="D53" s="48"/>
      <c r="E53" s="47" t="s">
        <v>82</v>
      </c>
      <c r="F53" s="48"/>
      <c r="G53" s="47" t="s">
        <v>89</v>
      </c>
      <c r="H53" s="48"/>
      <c r="I53" s="47" t="s">
        <v>89</v>
      </c>
      <c r="J53" s="48"/>
      <c r="K53" s="48"/>
      <c r="L53" s="47" t="s">
        <v>90</v>
      </c>
      <c r="M53" s="48"/>
      <c r="N53" s="48"/>
      <c r="O53" s="47"/>
      <c r="P53" s="48"/>
      <c r="Q53" s="47"/>
      <c r="R53" s="48"/>
      <c r="S53" s="49" t="s">
        <v>93</v>
      </c>
      <c r="T53" s="48"/>
      <c r="U53" s="48"/>
      <c r="V53" s="48"/>
      <c r="W53" s="48"/>
      <c r="X53" s="48"/>
      <c r="Y53" s="48"/>
      <c r="Z53" s="48"/>
      <c r="AA53" s="47" t="s">
        <v>48</v>
      </c>
      <c r="AB53" s="48"/>
      <c r="AC53" s="48"/>
      <c r="AD53" s="48"/>
      <c r="AE53" s="48"/>
      <c r="AF53" s="47" t="s">
        <v>49</v>
      </c>
      <c r="AG53" s="48"/>
      <c r="AH53" s="48"/>
      <c r="AI53" s="50" t="s">
        <v>50</v>
      </c>
      <c r="AJ53" s="51" t="s">
        <v>51</v>
      </c>
      <c r="AK53" s="48"/>
      <c r="AL53" s="48"/>
      <c r="AM53" s="48"/>
      <c r="AN53" s="48"/>
      <c r="AO53" s="48"/>
      <c r="AP53" s="52">
        <v>1172817</v>
      </c>
      <c r="AQ53" s="52">
        <v>1172817</v>
      </c>
      <c r="AR53" s="52">
        <v>0</v>
      </c>
      <c r="AS53" s="53">
        <v>0</v>
      </c>
      <c r="AT53" s="54"/>
      <c r="AU53" s="53">
        <v>1172817</v>
      </c>
      <c r="AV53" s="54"/>
      <c r="AW53" s="52">
        <v>0</v>
      </c>
      <c r="AX53" s="52">
        <v>1172817</v>
      </c>
      <c r="AY53" s="52">
        <v>0</v>
      </c>
      <c r="AZ53" s="52">
        <v>1172817</v>
      </c>
      <c r="BA53" s="52">
        <v>0</v>
      </c>
      <c r="BB53" s="52">
        <v>1172817</v>
      </c>
      <c r="BC53" s="52">
        <v>0</v>
      </c>
      <c r="BD53" s="52">
        <v>0</v>
      </c>
      <c r="BE53" s="55">
        <f t="shared" si="0"/>
        <v>1</v>
      </c>
      <c r="BF53" s="55">
        <f t="shared" si="1"/>
        <v>1</v>
      </c>
      <c r="BG53" s="55">
        <f t="shared" si="2"/>
        <v>1</v>
      </c>
    </row>
    <row r="54" spans="1:59" ht="13.5" x14ac:dyDescent="0.2">
      <c r="A54" s="47" t="s">
        <v>46</v>
      </c>
      <c r="B54" s="48"/>
      <c r="C54" s="47" t="s">
        <v>81</v>
      </c>
      <c r="D54" s="48"/>
      <c r="E54" s="47" t="s">
        <v>82</v>
      </c>
      <c r="F54" s="48"/>
      <c r="G54" s="47" t="s">
        <v>89</v>
      </c>
      <c r="H54" s="48"/>
      <c r="I54" s="47" t="s">
        <v>89</v>
      </c>
      <c r="J54" s="48"/>
      <c r="K54" s="48"/>
      <c r="L54" s="47" t="s">
        <v>90</v>
      </c>
      <c r="M54" s="48"/>
      <c r="N54" s="48"/>
      <c r="O54" s="47"/>
      <c r="P54" s="48"/>
      <c r="Q54" s="47"/>
      <c r="R54" s="48"/>
      <c r="S54" s="49" t="s">
        <v>93</v>
      </c>
      <c r="T54" s="48"/>
      <c r="U54" s="48"/>
      <c r="V54" s="48"/>
      <c r="W54" s="48"/>
      <c r="X54" s="48"/>
      <c r="Y54" s="48"/>
      <c r="Z54" s="48"/>
      <c r="AA54" s="47" t="s">
        <v>68</v>
      </c>
      <c r="AB54" s="48"/>
      <c r="AC54" s="48"/>
      <c r="AD54" s="48"/>
      <c r="AE54" s="48"/>
      <c r="AF54" s="47" t="s">
        <v>49</v>
      </c>
      <c r="AG54" s="48"/>
      <c r="AH54" s="48"/>
      <c r="AI54" s="50" t="s">
        <v>69</v>
      </c>
      <c r="AJ54" s="51" t="s">
        <v>70</v>
      </c>
      <c r="AK54" s="48"/>
      <c r="AL54" s="48"/>
      <c r="AM54" s="48"/>
      <c r="AN54" s="48"/>
      <c r="AO54" s="48"/>
      <c r="AP54" s="52">
        <v>3919128</v>
      </c>
      <c r="AQ54" s="52">
        <v>3899737</v>
      </c>
      <c r="AR54" s="52">
        <v>19391</v>
      </c>
      <c r="AS54" s="53">
        <v>0</v>
      </c>
      <c r="AT54" s="54"/>
      <c r="AU54" s="53">
        <v>3899737</v>
      </c>
      <c r="AV54" s="54"/>
      <c r="AW54" s="52">
        <v>0</v>
      </c>
      <c r="AX54" s="52">
        <v>2527752</v>
      </c>
      <c r="AY54" s="52">
        <v>1371985</v>
      </c>
      <c r="AZ54" s="52">
        <v>2527752</v>
      </c>
      <c r="BA54" s="52">
        <v>0</v>
      </c>
      <c r="BB54" s="52">
        <v>2527752</v>
      </c>
      <c r="BC54" s="52">
        <v>0</v>
      </c>
      <c r="BD54" s="52">
        <v>0</v>
      </c>
      <c r="BE54" s="55">
        <f t="shared" si="0"/>
        <v>0.99505221569696112</v>
      </c>
      <c r="BF54" s="55">
        <f t="shared" si="1"/>
        <v>0.99505221569696112</v>
      </c>
      <c r="BG54" s="55">
        <f t="shared" si="2"/>
        <v>0.64497816861301804</v>
      </c>
    </row>
    <row r="55" spans="1:59" ht="13.5" x14ac:dyDescent="0.2">
      <c r="A55" s="47" t="s">
        <v>46</v>
      </c>
      <c r="B55" s="48"/>
      <c r="C55" s="47" t="s">
        <v>81</v>
      </c>
      <c r="D55" s="48"/>
      <c r="E55" s="47" t="s">
        <v>82</v>
      </c>
      <c r="F55" s="48"/>
      <c r="G55" s="47" t="s">
        <v>89</v>
      </c>
      <c r="H55" s="48"/>
      <c r="I55" s="47" t="s">
        <v>89</v>
      </c>
      <c r="J55" s="48"/>
      <c r="K55" s="48"/>
      <c r="L55" s="47" t="s">
        <v>81</v>
      </c>
      <c r="M55" s="48"/>
      <c r="N55" s="48"/>
      <c r="O55" s="47"/>
      <c r="P55" s="48"/>
      <c r="Q55" s="47"/>
      <c r="R55" s="48"/>
      <c r="S55" s="49" t="s">
        <v>94</v>
      </c>
      <c r="T55" s="48"/>
      <c r="U55" s="48"/>
      <c r="V55" s="48"/>
      <c r="W55" s="48"/>
      <c r="X55" s="48"/>
      <c r="Y55" s="48"/>
      <c r="Z55" s="48"/>
      <c r="AA55" s="47" t="s">
        <v>48</v>
      </c>
      <c r="AB55" s="48"/>
      <c r="AC55" s="48"/>
      <c r="AD55" s="48"/>
      <c r="AE55" s="48"/>
      <c r="AF55" s="47" t="s">
        <v>49</v>
      </c>
      <c r="AG55" s="48"/>
      <c r="AH55" s="48"/>
      <c r="AI55" s="50" t="s">
        <v>50</v>
      </c>
      <c r="AJ55" s="51" t="s">
        <v>51</v>
      </c>
      <c r="AK55" s="48"/>
      <c r="AL55" s="48"/>
      <c r="AM55" s="48"/>
      <c r="AN55" s="48"/>
      <c r="AO55" s="48"/>
      <c r="AP55" s="52">
        <v>12325649</v>
      </c>
      <c r="AQ55" s="52">
        <v>12325649</v>
      </c>
      <c r="AR55" s="52">
        <v>0</v>
      </c>
      <c r="AS55" s="53">
        <v>0</v>
      </c>
      <c r="AT55" s="54"/>
      <c r="AU55" s="53">
        <v>12325649</v>
      </c>
      <c r="AV55" s="54"/>
      <c r="AW55" s="52">
        <v>0</v>
      </c>
      <c r="AX55" s="52">
        <v>12325649</v>
      </c>
      <c r="AY55" s="52">
        <v>0</v>
      </c>
      <c r="AZ55" s="52">
        <v>12325649</v>
      </c>
      <c r="BA55" s="52">
        <v>0</v>
      </c>
      <c r="BB55" s="52">
        <v>12325649</v>
      </c>
      <c r="BC55" s="52">
        <v>0</v>
      </c>
      <c r="BD55" s="52">
        <v>0</v>
      </c>
      <c r="BE55" s="55">
        <f t="shared" si="0"/>
        <v>1</v>
      </c>
      <c r="BF55" s="55">
        <f t="shared" si="1"/>
        <v>1</v>
      </c>
      <c r="BG55" s="55">
        <f t="shared" si="2"/>
        <v>1</v>
      </c>
    </row>
    <row r="56" spans="1:59" ht="13.5" x14ac:dyDescent="0.2">
      <c r="A56" s="47" t="s">
        <v>46</v>
      </c>
      <c r="B56" s="48"/>
      <c r="C56" s="47" t="s">
        <v>81</v>
      </c>
      <c r="D56" s="48"/>
      <c r="E56" s="47" t="s">
        <v>82</v>
      </c>
      <c r="F56" s="48"/>
      <c r="G56" s="47" t="s">
        <v>89</v>
      </c>
      <c r="H56" s="48"/>
      <c r="I56" s="47" t="s">
        <v>89</v>
      </c>
      <c r="J56" s="48"/>
      <c r="K56" s="48"/>
      <c r="L56" s="47" t="s">
        <v>81</v>
      </c>
      <c r="M56" s="48"/>
      <c r="N56" s="48"/>
      <c r="O56" s="47"/>
      <c r="P56" s="48"/>
      <c r="Q56" s="47"/>
      <c r="R56" s="48"/>
      <c r="S56" s="49" t="s">
        <v>94</v>
      </c>
      <c r="T56" s="48"/>
      <c r="U56" s="48"/>
      <c r="V56" s="48"/>
      <c r="W56" s="48"/>
      <c r="X56" s="48"/>
      <c r="Y56" s="48"/>
      <c r="Z56" s="48"/>
      <c r="AA56" s="47" t="s">
        <v>68</v>
      </c>
      <c r="AB56" s="48"/>
      <c r="AC56" s="48"/>
      <c r="AD56" s="48"/>
      <c r="AE56" s="48"/>
      <c r="AF56" s="47" t="s">
        <v>49</v>
      </c>
      <c r="AG56" s="48"/>
      <c r="AH56" s="48"/>
      <c r="AI56" s="50" t="s">
        <v>69</v>
      </c>
      <c r="AJ56" s="51" t="s">
        <v>70</v>
      </c>
      <c r="AK56" s="48"/>
      <c r="AL56" s="48"/>
      <c r="AM56" s="48"/>
      <c r="AN56" s="48"/>
      <c r="AO56" s="48"/>
      <c r="AP56" s="52">
        <v>1421351</v>
      </c>
      <c r="AQ56" s="52">
        <v>1400051</v>
      </c>
      <c r="AR56" s="52">
        <v>21300</v>
      </c>
      <c r="AS56" s="53">
        <v>0</v>
      </c>
      <c r="AT56" s="54"/>
      <c r="AU56" s="53">
        <v>1400051</v>
      </c>
      <c r="AV56" s="54"/>
      <c r="AW56" s="52">
        <v>0</v>
      </c>
      <c r="AX56" s="52">
        <v>1400051</v>
      </c>
      <c r="AY56" s="52">
        <v>0</v>
      </c>
      <c r="AZ56" s="52">
        <v>1400051</v>
      </c>
      <c r="BA56" s="52">
        <v>0</v>
      </c>
      <c r="BB56" s="52">
        <v>1400051</v>
      </c>
      <c r="BC56" s="52">
        <v>0</v>
      </c>
      <c r="BD56" s="52">
        <v>0</v>
      </c>
      <c r="BE56" s="55">
        <f t="shared" si="0"/>
        <v>0.98501425756199557</v>
      </c>
      <c r="BF56" s="55">
        <f t="shared" si="1"/>
        <v>0.98501425756199557</v>
      </c>
      <c r="BG56" s="55">
        <f t="shared" si="2"/>
        <v>0.98501425756199557</v>
      </c>
    </row>
    <row r="57" spans="1:59" ht="13.5" x14ac:dyDescent="0.2">
      <c r="A57" s="47" t="s">
        <v>46</v>
      </c>
      <c r="B57" s="48"/>
      <c r="C57" s="47" t="s">
        <v>81</v>
      </c>
      <c r="D57" s="48"/>
      <c r="E57" s="47" t="s">
        <v>82</v>
      </c>
      <c r="F57" s="48"/>
      <c r="G57" s="47" t="s">
        <v>89</v>
      </c>
      <c r="H57" s="48"/>
      <c r="I57" s="47" t="s">
        <v>89</v>
      </c>
      <c r="J57" s="48"/>
      <c r="K57" s="48"/>
      <c r="L57" s="47" t="s">
        <v>95</v>
      </c>
      <c r="M57" s="48"/>
      <c r="N57" s="48"/>
      <c r="O57" s="47"/>
      <c r="P57" s="48"/>
      <c r="Q57" s="47"/>
      <c r="R57" s="48"/>
      <c r="S57" s="49" t="s">
        <v>96</v>
      </c>
      <c r="T57" s="48"/>
      <c r="U57" s="48"/>
      <c r="V57" s="48"/>
      <c r="W57" s="48"/>
      <c r="X57" s="48"/>
      <c r="Y57" s="48"/>
      <c r="Z57" s="48"/>
      <c r="AA57" s="47" t="s">
        <v>48</v>
      </c>
      <c r="AB57" s="48"/>
      <c r="AC57" s="48"/>
      <c r="AD57" s="48"/>
      <c r="AE57" s="48"/>
      <c r="AF57" s="47" t="s">
        <v>49</v>
      </c>
      <c r="AG57" s="48"/>
      <c r="AH57" s="48"/>
      <c r="AI57" s="50" t="s">
        <v>50</v>
      </c>
      <c r="AJ57" s="51" t="s">
        <v>51</v>
      </c>
      <c r="AK57" s="48"/>
      <c r="AL57" s="48"/>
      <c r="AM57" s="48"/>
      <c r="AN57" s="48"/>
      <c r="AO57" s="48"/>
      <c r="AP57" s="52">
        <v>781808</v>
      </c>
      <c r="AQ57" s="52">
        <v>535748</v>
      </c>
      <c r="AR57" s="52">
        <v>246060</v>
      </c>
      <c r="AS57" s="53">
        <v>0</v>
      </c>
      <c r="AT57" s="54"/>
      <c r="AU57" s="53">
        <v>535748</v>
      </c>
      <c r="AV57" s="54"/>
      <c r="AW57" s="52">
        <v>0</v>
      </c>
      <c r="AX57" s="52">
        <v>535748</v>
      </c>
      <c r="AY57" s="52">
        <v>0</v>
      </c>
      <c r="AZ57" s="52">
        <v>535748</v>
      </c>
      <c r="BA57" s="52">
        <v>0</v>
      </c>
      <c r="BB57" s="52">
        <v>535748</v>
      </c>
      <c r="BC57" s="52">
        <v>0</v>
      </c>
      <c r="BD57" s="52">
        <v>88900</v>
      </c>
      <c r="BE57" s="55">
        <f t="shared" si="0"/>
        <v>0.68526799418783124</v>
      </c>
      <c r="BF57" s="55">
        <f t="shared" si="1"/>
        <v>0.68526799418783124</v>
      </c>
      <c r="BG57" s="55">
        <f t="shared" si="2"/>
        <v>0.68526799418783124</v>
      </c>
    </row>
    <row r="58" spans="1:59" ht="13.5" x14ac:dyDescent="0.2">
      <c r="A58" s="47" t="s">
        <v>46</v>
      </c>
      <c r="B58" s="48"/>
      <c r="C58" s="47" t="s">
        <v>81</v>
      </c>
      <c r="D58" s="48"/>
      <c r="E58" s="47" t="s">
        <v>82</v>
      </c>
      <c r="F58" s="48"/>
      <c r="G58" s="47" t="s">
        <v>89</v>
      </c>
      <c r="H58" s="48"/>
      <c r="I58" s="47" t="s">
        <v>89</v>
      </c>
      <c r="J58" s="48"/>
      <c r="K58" s="48"/>
      <c r="L58" s="47" t="s">
        <v>95</v>
      </c>
      <c r="M58" s="48"/>
      <c r="N58" s="48"/>
      <c r="O58" s="47"/>
      <c r="P58" s="48"/>
      <c r="Q58" s="47"/>
      <c r="R58" s="48"/>
      <c r="S58" s="49" t="s">
        <v>96</v>
      </c>
      <c r="T58" s="48"/>
      <c r="U58" s="48"/>
      <c r="V58" s="48"/>
      <c r="W58" s="48"/>
      <c r="X58" s="48"/>
      <c r="Y58" s="48"/>
      <c r="Z58" s="48"/>
      <c r="AA58" s="47" t="s">
        <v>68</v>
      </c>
      <c r="AB58" s="48"/>
      <c r="AC58" s="48"/>
      <c r="AD58" s="48"/>
      <c r="AE58" s="48"/>
      <c r="AF58" s="47" t="s">
        <v>49</v>
      </c>
      <c r="AG58" s="48"/>
      <c r="AH58" s="48"/>
      <c r="AI58" s="50" t="s">
        <v>69</v>
      </c>
      <c r="AJ58" s="51" t="s">
        <v>70</v>
      </c>
      <c r="AK58" s="48"/>
      <c r="AL58" s="48"/>
      <c r="AM58" s="48"/>
      <c r="AN58" s="48"/>
      <c r="AO58" s="48"/>
      <c r="AP58" s="52">
        <v>8344826</v>
      </c>
      <c r="AQ58" s="52">
        <v>8299556</v>
      </c>
      <c r="AR58" s="52">
        <v>45270</v>
      </c>
      <c r="AS58" s="53">
        <v>0</v>
      </c>
      <c r="AT58" s="54"/>
      <c r="AU58" s="53">
        <v>8299556</v>
      </c>
      <c r="AV58" s="54"/>
      <c r="AW58" s="52">
        <v>0</v>
      </c>
      <c r="AX58" s="52">
        <v>8299556</v>
      </c>
      <c r="AY58" s="52">
        <v>0</v>
      </c>
      <c r="AZ58" s="52">
        <v>8299556</v>
      </c>
      <c r="BA58" s="52">
        <v>0</v>
      </c>
      <c r="BB58" s="52">
        <v>8299556</v>
      </c>
      <c r="BC58" s="52">
        <v>0</v>
      </c>
      <c r="BD58" s="52">
        <v>0</v>
      </c>
      <c r="BE58" s="55">
        <f t="shared" si="0"/>
        <v>0.99457508161344521</v>
      </c>
      <c r="BF58" s="55">
        <f t="shared" si="1"/>
        <v>0.99457508161344521</v>
      </c>
      <c r="BG58" s="55">
        <f t="shared" si="2"/>
        <v>0.99457508161344521</v>
      </c>
    </row>
    <row r="59" spans="1:59" ht="13.5" x14ac:dyDescent="0.2">
      <c r="A59" s="47" t="s">
        <v>46</v>
      </c>
      <c r="B59" s="48"/>
      <c r="C59" s="47" t="s">
        <v>81</v>
      </c>
      <c r="D59" s="48"/>
      <c r="E59" s="47" t="s">
        <v>82</v>
      </c>
      <c r="F59" s="48"/>
      <c r="G59" s="47" t="s">
        <v>89</v>
      </c>
      <c r="H59" s="48"/>
      <c r="I59" s="47" t="s">
        <v>89</v>
      </c>
      <c r="J59" s="48"/>
      <c r="K59" s="48"/>
      <c r="L59" s="47" t="s">
        <v>97</v>
      </c>
      <c r="M59" s="48"/>
      <c r="N59" s="48"/>
      <c r="O59" s="47"/>
      <c r="P59" s="48"/>
      <c r="Q59" s="47"/>
      <c r="R59" s="48"/>
      <c r="S59" s="49" t="s">
        <v>98</v>
      </c>
      <c r="T59" s="48"/>
      <c r="U59" s="48"/>
      <c r="V59" s="48"/>
      <c r="W59" s="48"/>
      <c r="X59" s="48"/>
      <c r="Y59" s="48"/>
      <c r="Z59" s="48"/>
      <c r="AA59" s="47" t="s">
        <v>48</v>
      </c>
      <c r="AB59" s="48"/>
      <c r="AC59" s="48"/>
      <c r="AD59" s="48"/>
      <c r="AE59" s="48"/>
      <c r="AF59" s="47" t="s">
        <v>49</v>
      </c>
      <c r="AG59" s="48"/>
      <c r="AH59" s="48"/>
      <c r="AI59" s="50" t="s">
        <v>50</v>
      </c>
      <c r="AJ59" s="51" t="s">
        <v>51</v>
      </c>
      <c r="AK59" s="48"/>
      <c r="AL59" s="48"/>
      <c r="AM59" s="48"/>
      <c r="AN59" s="48"/>
      <c r="AO59" s="48"/>
      <c r="AP59" s="52">
        <v>872777</v>
      </c>
      <c r="AQ59" s="52">
        <v>387763</v>
      </c>
      <c r="AR59" s="52">
        <v>485014</v>
      </c>
      <c r="AS59" s="53">
        <v>0</v>
      </c>
      <c r="AT59" s="54"/>
      <c r="AU59" s="53">
        <v>387763</v>
      </c>
      <c r="AV59" s="54"/>
      <c r="AW59" s="52">
        <v>0</v>
      </c>
      <c r="AX59" s="52">
        <v>387743</v>
      </c>
      <c r="AY59" s="52">
        <v>20</v>
      </c>
      <c r="AZ59" s="52">
        <v>387743</v>
      </c>
      <c r="BA59" s="52">
        <v>0</v>
      </c>
      <c r="BB59" s="52">
        <v>387743</v>
      </c>
      <c r="BC59" s="52">
        <v>0</v>
      </c>
      <c r="BD59" s="52">
        <v>0</v>
      </c>
      <c r="BE59" s="55">
        <f t="shared" si="0"/>
        <v>0.44428645576132275</v>
      </c>
      <c r="BF59" s="55">
        <f t="shared" si="1"/>
        <v>0.44428645576132275</v>
      </c>
      <c r="BG59" s="55">
        <f t="shared" si="2"/>
        <v>0.44426354040035426</v>
      </c>
    </row>
    <row r="60" spans="1:59" ht="13.5" x14ac:dyDescent="0.2">
      <c r="A60" s="47" t="s">
        <v>46</v>
      </c>
      <c r="B60" s="48"/>
      <c r="C60" s="47" t="s">
        <v>81</v>
      </c>
      <c r="D60" s="48"/>
      <c r="E60" s="47" t="s">
        <v>82</v>
      </c>
      <c r="F60" s="48"/>
      <c r="G60" s="47" t="s">
        <v>89</v>
      </c>
      <c r="H60" s="48"/>
      <c r="I60" s="47" t="s">
        <v>89</v>
      </c>
      <c r="J60" s="48"/>
      <c r="K60" s="48"/>
      <c r="L60" s="47" t="s">
        <v>99</v>
      </c>
      <c r="M60" s="48"/>
      <c r="N60" s="48"/>
      <c r="O60" s="47"/>
      <c r="P60" s="48"/>
      <c r="Q60" s="47"/>
      <c r="R60" s="48"/>
      <c r="S60" s="49" t="s">
        <v>100</v>
      </c>
      <c r="T60" s="48"/>
      <c r="U60" s="48"/>
      <c r="V60" s="48"/>
      <c r="W60" s="48"/>
      <c r="X60" s="48"/>
      <c r="Y60" s="48"/>
      <c r="Z60" s="48"/>
      <c r="AA60" s="47" t="s">
        <v>48</v>
      </c>
      <c r="AB60" s="48"/>
      <c r="AC60" s="48"/>
      <c r="AD60" s="48"/>
      <c r="AE60" s="48"/>
      <c r="AF60" s="47" t="s">
        <v>49</v>
      </c>
      <c r="AG60" s="48"/>
      <c r="AH60" s="48"/>
      <c r="AI60" s="50" t="s">
        <v>50</v>
      </c>
      <c r="AJ60" s="51" t="s">
        <v>51</v>
      </c>
      <c r="AK60" s="48"/>
      <c r="AL60" s="48"/>
      <c r="AM60" s="48"/>
      <c r="AN60" s="48"/>
      <c r="AO60" s="48"/>
      <c r="AP60" s="52">
        <v>2835607</v>
      </c>
      <c r="AQ60" s="52">
        <v>2417142</v>
      </c>
      <c r="AR60" s="52">
        <v>418465</v>
      </c>
      <c r="AS60" s="53">
        <v>0</v>
      </c>
      <c r="AT60" s="54"/>
      <c r="AU60" s="53">
        <v>2417142</v>
      </c>
      <c r="AV60" s="54"/>
      <c r="AW60" s="52">
        <v>0</v>
      </c>
      <c r="AX60" s="52">
        <v>2417142</v>
      </c>
      <c r="AY60" s="52">
        <v>0</v>
      </c>
      <c r="AZ60" s="52">
        <v>2417142</v>
      </c>
      <c r="BA60" s="52">
        <v>0</v>
      </c>
      <c r="BB60" s="52">
        <v>2417142</v>
      </c>
      <c r="BC60" s="52">
        <v>0</v>
      </c>
      <c r="BD60" s="52">
        <v>45000</v>
      </c>
      <c r="BE60" s="55">
        <f t="shared" si="0"/>
        <v>0.8524248952693374</v>
      </c>
      <c r="BF60" s="55">
        <f t="shared" si="1"/>
        <v>0.8524248952693374</v>
      </c>
      <c r="BG60" s="55">
        <f t="shared" si="2"/>
        <v>0.8524248952693374</v>
      </c>
    </row>
    <row r="61" spans="1:59" ht="13.5" x14ac:dyDescent="0.2">
      <c r="A61" s="47" t="s">
        <v>46</v>
      </c>
      <c r="B61" s="48"/>
      <c r="C61" s="47" t="s">
        <v>81</v>
      </c>
      <c r="D61" s="48"/>
      <c r="E61" s="47" t="s">
        <v>82</v>
      </c>
      <c r="F61" s="48"/>
      <c r="G61" s="47" t="s">
        <v>89</v>
      </c>
      <c r="H61" s="48"/>
      <c r="I61" s="47" t="s">
        <v>89</v>
      </c>
      <c r="J61" s="48"/>
      <c r="K61" s="48"/>
      <c r="L61" s="47" t="s">
        <v>99</v>
      </c>
      <c r="M61" s="48"/>
      <c r="N61" s="48"/>
      <c r="O61" s="47"/>
      <c r="P61" s="48"/>
      <c r="Q61" s="47"/>
      <c r="R61" s="48"/>
      <c r="S61" s="49" t="s">
        <v>100</v>
      </c>
      <c r="T61" s="48"/>
      <c r="U61" s="48"/>
      <c r="V61" s="48"/>
      <c r="W61" s="48"/>
      <c r="X61" s="48"/>
      <c r="Y61" s="48"/>
      <c r="Z61" s="48"/>
      <c r="AA61" s="47" t="s">
        <v>68</v>
      </c>
      <c r="AB61" s="48"/>
      <c r="AC61" s="48"/>
      <c r="AD61" s="48"/>
      <c r="AE61" s="48"/>
      <c r="AF61" s="47" t="s">
        <v>49</v>
      </c>
      <c r="AG61" s="48"/>
      <c r="AH61" s="48"/>
      <c r="AI61" s="50" t="s">
        <v>69</v>
      </c>
      <c r="AJ61" s="51" t="s">
        <v>70</v>
      </c>
      <c r="AK61" s="48"/>
      <c r="AL61" s="48"/>
      <c r="AM61" s="48"/>
      <c r="AN61" s="48"/>
      <c r="AO61" s="48"/>
      <c r="AP61" s="52">
        <v>1563345</v>
      </c>
      <c r="AQ61" s="52">
        <v>1549362</v>
      </c>
      <c r="AR61" s="52">
        <v>13983</v>
      </c>
      <c r="AS61" s="53">
        <v>0</v>
      </c>
      <c r="AT61" s="54"/>
      <c r="AU61" s="53">
        <v>1549362</v>
      </c>
      <c r="AV61" s="54"/>
      <c r="AW61" s="52">
        <v>0</v>
      </c>
      <c r="AX61" s="52">
        <v>1199147</v>
      </c>
      <c r="AY61" s="52">
        <v>350215</v>
      </c>
      <c r="AZ61" s="52">
        <v>1199147</v>
      </c>
      <c r="BA61" s="52">
        <v>0</v>
      </c>
      <c r="BB61" s="52">
        <v>1199147</v>
      </c>
      <c r="BC61" s="52">
        <v>0</v>
      </c>
      <c r="BD61" s="52">
        <v>0</v>
      </c>
      <c r="BE61" s="55">
        <f t="shared" si="0"/>
        <v>0.9910557170682095</v>
      </c>
      <c r="BF61" s="55">
        <f t="shared" si="1"/>
        <v>0.9910557170682095</v>
      </c>
      <c r="BG61" s="55">
        <f t="shared" si="2"/>
        <v>0.76703926516539855</v>
      </c>
    </row>
    <row r="62" spans="1:59" ht="13.5" x14ac:dyDescent="0.2">
      <c r="A62" s="47" t="s">
        <v>46</v>
      </c>
      <c r="B62" s="48"/>
      <c r="C62" s="47" t="s">
        <v>81</v>
      </c>
      <c r="D62" s="48"/>
      <c r="E62" s="47" t="s">
        <v>82</v>
      </c>
      <c r="F62" s="48"/>
      <c r="G62" s="47" t="s">
        <v>89</v>
      </c>
      <c r="H62" s="48"/>
      <c r="I62" s="47" t="s">
        <v>87</v>
      </c>
      <c r="J62" s="48"/>
      <c r="K62" s="48"/>
      <c r="L62" s="47" t="s">
        <v>90</v>
      </c>
      <c r="M62" s="48"/>
      <c r="N62" s="48"/>
      <c r="O62" s="47"/>
      <c r="P62" s="48"/>
      <c r="Q62" s="47"/>
      <c r="R62" s="48"/>
      <c r="S62" s="49" t="s">
        <v>101</v>
      </c>
      <c r="T62" s="48"/>
      <c r="U62" s="48"/>
      <c r="V62" s="48"/>
      <c r="W62" s="48"/>
      <c r="X62" s="48"/>
      <c r="Y62" s="48"/>
      <c r="Z62" s="48"/>
      <c r="AA62" s="47" t="s">
        <v>48</v>
      </c>
      <c r="AB62" s="48"/>
      <c r="AC62" s="48"/>
      <c r="AD62" s="48"/>
      <c r="AE62" s="48"/>
      <c r="AF62" s="47" t="s">
        <v>49</v>
      </c>
      <c r="AG62" s="48"/>
      <c r="AH62" s="48"/>
      <c r="AI62" s="50" t="s">
        <v>50</v>
      </c>
      <c r="AJ62" s="51" t="s">
        <v>51</v>
      </c>
      <c r="AK62" s="48"/>
      <c r="AL62" s="48"/>
      <c r="AM62" s="48"/>
      <c r="AN62" s="48"/>
      <c r="AO62" s="48"/>
      <c r="AP62" s="52">
        <v>66711560</v>
      </c>
      <c r="AQ62" s="52">
        <v>66282420</v>
      </c>
      <c r="AR62" s="52">
        <v>429140</v>
      </c>
      <c r="AS62" s="53">
        <v>0</v>
      </c>
      <c r="AT62" s="54"/>
      <c r="AU62" s="53">
        <v>66282420</v>
      </c>
      <c r="AV62" s="54"/>
      <c r="AW62" s="52">
        <v>0</v>
      </c>
      <c r="AX62" s="52">
        <v>15672890</v>
      </c>
      <c r="AY62" s="52">
        <v>50609530</v>
      </c>
      <c r="AZ62" s="52">
        <v>15672890</v>
      </c>
      <c r="BA62" s="52">
        <v>0</v>
      </c>
      <c r="BB62" s="52">
        <v>15672890</v>
      </c>
      <c r="BC62" s="52">
        <v>0</v>
      </c>
      <c r="BD62" s="52">
        <v>64570</v>
      </c>
      <c r="BE62" s="55">
        <f t="shared" si="0"/>
        <v>0.9935672318260883</v>
      </c>
      <c r="BF62" s="55">
        <f t="shared" si="1"/>
        <v>0.9935672318260883</v>
      </c>
      <c r="BG62" s="55">
        <f t="shared" si="2"/>
        <v>0.23493514467357682</v>
      </c>
    </row>
    <row r="63" spans="1:59" ht="13.5" x14ac:dyDescent="0.2">
      <c r="A63" s="47" t="s">
        <v>46</v>
      </c>
      <c r="B63" s="48"/>
      <c r="C63" s="47" t="s">
        <v>81</v>
      </c>
      <c r="D63" s="48"/>
      <c r="E63" s="47" t="s">
        <v>82</v>
      </c>
      <c r="F63" s="48"/>
      <c r="G63" s="47" t="s">
        <v>89</v>
      </c>
      <c r="H63" s="48"/>
      <c r="I63" s="47" t="s">
        <v>87</v>
      </c>
      <c r="J63" s="48"/>
      <c r="K63" s="48"/>
      <c r="L63" s="47" t="s">
        <v>90</v>
      </c>
      <c r="M63" s="48"/>
      <c r="N63" s="48"/>
      <c r="O63" s="47"/>
      <c r="P63" s="48"/>
      <c r="Q63" s="47"/>
      <c r="R63" s="48"/>
      <c r="S63" s="49" t="s">
        <v>101</v>
      </c>
      <c r="T63" s="48"/>
      <c r="U63" s="48"/>
      <c r="V63" s="48"/>
      <c r="W63" s="48"/>
      <c r="X63" s="48"/>
      <c r="Y63" s="48"/>
      <c r="Z63" s="48"/>
      <c r="AA63" s="47" t="s">
        <v>68</v>
      </c>
      <c r="AB63" s="48"/>
      <c r="AC63" s="48"/>
      <c r="AD63" s="48"/>
      <c r="AE63" s="48"/>
      <c r="AF63" s="47" t="s">
        <v>49</v>
      </c>
      <c r="AG63" s="48"/>
      <c r="AH63" s="48"/>
      <c r="AI63" s="50" t="s">
        <v>69</v>
      </c>
      <c r="AJ63" s="51" t="s">
        <v>70</v>
      </c>
      <c r="AK63" s="48"/>
      <c r="AL63" s="48"/>
      <c r="AM63" s="48"/>
      <c r="AN63" s="48"/>
      <c r="AO63" s="48"/>
      <c r="AP63" s="52">
        <v>73806844</v>
      </c>
      <c r="AQ63" s="52">
        <v>73297124</v>
      </c>
      <c r="AR63" s="52">
        <v>509720</v>
      </c>
      <c r="AS63" s="53">
        <v>0</v>
      </c>
      <c r="AT63" s="54"/>
      <c r="AU63" s="53">
        <v>73297124</v>
      </c>
      <c r="AV63" s="54"/>
      <c r="AW63" s="52">
        <v>0</v>
      </c>
      <c r="AX63" s="52">
        <v>3659250</v>
      </c>
      <c r="AY63" s="52">
        <v>69637874</v>
      </c>
      <c r="AZ63" s="52">
        <v>3659250</v>
      </c>
      <c r="BA63" s="52">
        <v>0</v>
      </c>
      <c r="BB63" s="52">
        <v>3659250</v>
      </c>
      <c r="BC63" s="52">
        <v>0</v>
      </c>
      <c r="BD63" s="52">
        <v>0</v>
      </c>
      <c r="BE63" s="55">
        <f t="shared" si="0"/>
        <v>0.99309386538733457</v>
      </c>
      <c r="BF63" s="55">
        <f t="shared" si="1"/>
        <v>0.99309386538733457</v>
      </c>
      <c r="BG63" s="55">
        <f t="shared" si="2"/>
        <v>4.95787355438203E-2</v>
      </c>
    </row>
    <row r="64" spans="1:59" ht="13.5" x14ac:dyDescent="0.2">
      <c r="A64" s="47" t="s">
        <v>46</v>
      </c>
      <c r="B64" s="48"/>
      <c r="C64" s="47" t="s">
        <v>81</v>
      </c>
      <c r="D64" s="48"/>
      <c r="E64" s="47" t="s">
        <v>82</v>
      </c>
      <c r="F64" s="48"/>
      <c r="G64" s="47" t="s">
        <v>89</v>
      </c>
      <c r="H64" s="48"/>
      <c r="I64" s="47" t="s">
        <v>87</v>
      </c>
      <c r="J64" s="48"/>
      <c r="K64" s="48"/>
      <c r="L64" s="47" t="s">
        <v>81</v>
      </c>
      <c r="M64" s="48"/>
      <c r="N64" s="48"/>
      <c r="O64" s="47"/>
      <c r="P64" s="48"/>
      <c r="Q64" s="47"/>
      <c r="R64" s="48"/>
      <c r="S64" s="49" t="s">
        <v>102</v>
      </c>
      <c r="T64" s="48"/>
      <c r="U64" s="48"/>
      <c r="V64" s="48"/>
      <c r="W64" s="48"/>
      <c r="X64" s="48"/>
      <c r="Y64" s="48"/>
      <c r="Z64" s="48"/>
      <c r="AA64" s="47" t="s">
        <v>48</v>
      </c>
      <c r="AB64" s="48"/>
      <c r="AC64" s="48"/>
      <c r="AD64" s="48"/>
      <c r="AE64" s="48"/>
      <c r="AF64" s="47" t="s">
        <v>49</v>
      </c>
      <c r="AG64" s="48"/>
      <c r="AH64" s="48"/>
      <c r="AI64" s="50" t="s">
        <v>50</v>
      </c>
      <c r="AJ64" s="51" t="s">
        <v>51</v>
      </c>
      <c r="AK64" s="48"/>
      <c r="AL64" s="48"/>
      <c r="AM64" s="48"/>
      <c r="AN64" s="48"/>
      <c r="AO64" s="48"/>
      <c r="AP64" s="52">
        <v>17092645</v>
      </c>
      <c r="AQ64" s="52">
        <v>16664436</v>
      </c>
      <c r="AR64" s="52">
        <v>428209</v>
      </c>
      <c r="AS64" s="53">
        <v>0</v>
      </c>
      <c r="AT64" s="54"/>
      <c r="AU64" s="53">
        <v>16664436</v>
      </c>
      <c r="AV64" s="54"/>
      <c r="AW64" s="52">
        <v>0</v>
      </c>
      <c r="AX64" s="52">
        <v>13027784</v>
      </c>
      <c r="AY64" s="52">
        <v>3636652</v>
      </c>
      <c r="AZ64" s="52">
        <v>13027784</v>
      </c>
      <c r="BA64" s="52">
        <v>0</v>
      </c>
      <c r="BB64" s="52">
        <v>13027784</v>
      </c>
      <c r="BC64" s="52">
        <v>0</v>
      </c>
      <c r="BD64" s="52">
        <v>38601</v>
      </c>
      <c r="BE64" s="55">
        <f t="shared" si="0"/>
        <v>0.97494776261953608</v>
      </c>
      <c r="BF64" s="55">
        <f t="shared" si="1"/>
        <v>0.97494776261953608</v>
      </c>
      <c r="BG64" s="55">
        <f t="shared" si="2"/>
        <v>0.76218654280832487</v>
      </c>
    </row>
    <row r="65" spans="1:59" ht="13.5" x14ac:dyDescent="0.2">
      <c r="A65" s="47" t="s">
        <v>46</v>
      </c>
      <c r="B65" s="48"/>
      <c r="C65" s="47" t="s">
        <v>81</v>
      </c>
      <c r="D65" s="48"/>
      <c r="E65" s="47" t="s">
        <v>82</v>
      </c>
      <c r="F65" s="48"/>
      <c r="G65" s="47" t="s">
        <v>89</v>
      </c>
      <c r="H65" s="48"/>
      <c r="I65" s="47" t="s">
        <v>87</v>
      </c>
      <c r="J65" s="48"/>
      <c r="K65" s="48"/>
      <c r="L65" s="47" t="s">
        <v>81</v>
      </c>
      <c r="M65" s="48"/>
      <c r="N65" s="48"/>
      <c r="O65" s="47"/>
      <c r="P65" s="48"/>
      <c r="Q65" s="47"/>
      <c r="R65" s="48"/>
      <c r="S65" s="49" t="s">
        <v>102</v>
      </c>
      <c r="T65" s="48"/>
      <c r="U65" s="48"/>
      <c r="V65" s="48"/>
      <c r="W65" s="48"/>
      <c r="X65" s="48"/>
      <c r="Y65" s="48"/>
      <c r="Z65" s="48"/>
      <c r="AA65" s="47" t="s">
        <v>68</v>
      </c>
      <c r="AB65" s="48"/>
      <c r="AC65" s="48"/>
      <c r="AD65" s="48"/>
      <c r="AE65" s="48"/>
      <c r="AF65" s="47" t="s">
        <v>49</v>
      </c>
      <c r="AG65" s="48"/>
      <c r="AH65" s="48"/>
      <c r="AI65" s="50" t="s">
        <v>69</v>
      </c>
      <c r="AJ65" s="51" t="s">
        <v>70</v>
      </c>
      <c r="AK65" s="48"/>
      <c r="AL65" s="48"/>
      <c r="AM65" s="48"/>
      <c r="AN65" s="48"/>
      <c r="AO65" s="48"/>
      <c r="AP65" s="52">
        <v>15198278</v>
      </c>
      <c r="AQ65" s="52">
        <v>13772094</v>
      </c>
      <c r="AR65" s="52">
        <v>1426184</v>
      </c>
      <c r="AS65" s="53">
        <v>0</v>
      </c>
      <c r="AT65" s="54"/>
      <c r="AU65" s="53">
        <v>13772094</v>
      </c>
      <c r="AV65" s="54"/>
      <c r="AW65" s="52">
        <v>0</v>
      </c>
      <c r="AX65" s="52">
        <v>8262343</v>
      </c>
      <c r="AY65" s="52">
        <v>5509751</v>
      </c>
      <c r="AZ65" s="52">
        <v>8262343</v>
      </c>
      <c r="BA65" s="52">
        <v>0</v>
      </c>
      <c r="BB65" s="52">
        <v>8262343</v>
      </c>
      <c r="BC65" s="52">
        <v>0</v>
      </c>
      <c r="BD65" s="52">
        <v>0</v>
      </c>
      <c r="BE65" s="55">
        <f t="shared" si="0"/>
        <v>0.90616147434597527</v>
      </c>
      <c r="BF65" s="55">
        <f t="shared" si="1"/>
        <v>0.90616147434597527</v>
      </c>
      <c r="BG65" s="55">
        <f t="shared" si="2"/>
        <v>0.54363678569374763</v>
      </c>
    </row>
    <row r="66" spans="1:59" ht="13.5" x14ac:dyDescent="0.2">
      <c r="A66" s="47" t="s">
        <v>46</v>
      </c>
      <c r="B66" s="48"/>
      <c r="C66" s="47" t="s">
        <v>81</v>
      </c>
      <c r="D66" s="48"/>
      <c r="E66" s="47" t="s">
        <v>82</v>
      </c>
      <c r="F66" s="48"/>
      <c r="G66" s="47" t="s">
        <v>89</v>
      </c>
      <c r="H66" s="48"/>
      <c r="I66" s="47" t="s">
        <v>87</v>
      </c>
      <c r="J66" s="48"/>
      <c r="K66" s="48"/>
      <c r="L66" s="47" t="s">
        <v>103</v>
      </c>
      <c r="M66" s="48"/>
      <c r="N66" s="48"/>
      <c r="O66" s="47"/>
      <c r="P66" s="48"/>
      <c r="Q66" s="47"/>
      <c r="R66" s="48"/>
      <c r="S66" s="49" t="s">
        <v>104</v>
      </c>
      <c r="T66" s="48"/>
      <c r="U66" s="48"/>
      <c r="V66" s="48"/>
      <c r="W66" s="48"/>
      <c r="X66" s="48"/>
      <c r="Y66" s="48"/>
      <c r="Z66" s="48"/>
      <c r="AA66" s="47" t="s">
        <v>68</v>
      </c>
      <c r="AB66" s="48"/>
      <c r="AC66" s="48"/>
      <c r="AD66" s="48"/>
      <c r="AE66" s="48"/>
      <c r="AF66" s="47" t="s">
        <v>49</v>
      </c>
      <c r="AG66" s="48"/>
      <c r="AH66" s="48"/>
      <c r="AI66" s="50" t="s">
        <v>69</v>
      </c>
      <c r="AJ66" s="51" t="s">
        <v>70</v>
      </c>
      <c r="AK66" s="48"/>
      <c r="AL66" s="48"/>
      <c r="AM66" s="48"/>
      <c r="AN66" s="48"/>
      <c r="AO66" s="48"/>
      <c r="AP66" s="52">
        <v>7537598</v>
      </c>
      <c r="AQ66" s="52">
        <v>7500000</v>
      </c>
      <c r="AR66" s="52">
        <v>37598</v>
      </c>
      <c r="AS66" s="53">
        <v>0</v>
      </c>
      <c r="AT66" s="54"/>
      <c r="AU66" s="53">
        <v>7500000</v>
      </c>
      <c r="AV66" s="54"/>
      <c r="AW66" s="52">
        <v>0</v>
      </c>
      <c r="AX66" s="52">
        <v>2605000</v>
      </c>
      <c r="AY66" s="52">
        <v>4895000</v>
      </c>
      <c r="AZ66" s="52">
        <v>2605000</v>
      </c>
      <c r="BA66" s="52">
        <v>0</v>
      </c>
      <c r="BB66" s="52">
        <v>2605000</v>
      </c>
      <c r="BC66" s="52">
        <v>0</v>
      </c>
      <c r="BD66" s="52">
        <v>0</v>
      </c>
      <c r="BE66" s="55">
        <f t="shared" si="0"/>
        <v>0.99501193881658323</v>
      </c>
      <c r="BF66" s="55">
        <f t="shared" si="1"/>
        <v>0.99501193881658323</v>
      </c>
      <c r="BG66" s="55">
        <f t="shared" si="2"/>
        <v>0.3456008134156266</v>
      </c>
    </row>
    <row r="67" spans="1:59" ht="13.5" x14ac:dyDescent="0.2">
      <c r="A67" s="47" t="s">
        <v>46</v>
      </c>
      <c r="B67" s="48"/>
      <c r="C67" s="47" t="s">
        <v>81</v>
      </c>
      <c r="D67" s="48"/>
      <c r="E67" s="47" t="s">
        <v>82</v>
      </c>
      <c r="F67" s="48"/>
      <c r="G67" s="47" t="s">
        <v>89</v>
      </c>
      <c r="H67" s="48"/>
      <c r="I67" s="47" t="s">
        <v>87</v>
      </c>
      <c r="J67" s="48"/>
      <c r="K67" s="48"/>
      <c r="L67" s="47" t="s">
        <v>105</v>
      </c>
      <c r="M67" s="48"/>
      <c r="N67" s="48"/>
      <c r="O67" s="47"/>
      <c r="P67" s="48"/>
      <c r="Q67" s="47"/>
      <c r="R67" s="48"/>
      <c r="S67" s="49" t="s">
        <v>106</v>
      </c>
      <c r="T67" s="48"/>
      <c r="U67" s="48"/>
      <c r="V67" s="48"/>
      <c r="W67" s="48"/>
      <c r="X67" s="48"/>
      <c r="Y67" s="48"/>
      <c r="Z67" s="48"/>
      <c r="AA67" s="47" t="s">
        <v>48</v>
      </c>
      <c r="AB67" s="48"/>
      <c r="AC67" s="48"/>
      <c r="AD67" s="48"/>
      <c r="AE67" s="48"/>
      <c r="AF67" s="47" t="s">
        <v>49</v>
      </c>
      <c r="AG67" s="48"/>
      <c r="AH67" s="48"/>
      <c r="AI67" s="50" t="s">
        <v>50</v>
      </c>
      <c r="AJ67" s="51" t="s">
        <v>51</v>
      </c>
      <c r="AK67" s="48"/>
      <c r="AL67" s="48"/>
      <c r="AM67" s="48"/>
      <c r="AN67" s="48"/>
      <c r="AO67" s="48"/>
      <c r="AP67" s="52">
        <v>36931581</v>
      </c>
      <c r="AQ67" s="52">
        <v>36755031</v>
      </c>
      <c r="AR67" s="52">
        <v>176550</v>
      </c>
      <c r="AS67" s="53">
        <v>0</v>
      </c>
      <c r="AT67" s="54"/>
      <c r="AU67" s="53">
        <v>36755031</v>
      </c>
      <c r="AV67" s="54"/>
      <c r="AW67" s="52">
        <v>0</v>
      </c>
      <c r="AX67" s="52">
        <v>32574802</v>
      </c>
      <c r="AY67" s="52">
        <v>4180229</v>
      </c>
      <c r="AZ67" s="52">
        <v>32574802</v>
      </c>
      <c r="BA67" s="52">
        <v>0</v>
      </c>
      <c r="BB67" s="52">
        <v>32574802</v>
      </c>
      <c r="BC67" s="52">
        <v>0</v>
      </c>
      <c r="BD67" s="52">
        <v>0</v>
      </c>
      <c r="BE67" s="55">
        <f t="shared" si="0"/>
        <v>0.99521953852991019</v>
      </c>
      <c r="BF67" s="55">
        <f t="shared" si="1"/>
        <v>0.99521953852991019</v>
      </c>
      <c r="BG67" s="55">
        <f t="shared" si="2"/>
        <v>0.88203107253924495</v>
      </c>
    </row>
    <row r="68" spans="1:59" ht="13.5" x14ac:dyDescent="0.2">
      <c r="A68" s="47" t="s">
        <v>46</v>
      </c>
      <c r="B68" s="48"/>
      <c r="C68" s="47" t="s">
        <v>81</v>
      </c>
      <c r="D68" s="48"/>
      <c r="E68" s="47" t="s">
        <v>82</v>
      </c>
      <c r="F68" s="48"/>
      <c r="G68" s="47" t="s">
        <v>89</v>
      </c>
      <c r="H68" s="48"/>
      <c r="I68" s="47" t="s">
        <v>87</v>
      </c>
      <c r="J68" s="48"/>
      <c r="K68" s="48"/>
      <c r="L68" s="47" t="s">
        <v>50</v>
      </c>
      <c r="M68" s="48"/>
      <c r="N68" s="48"/>
      <c r="O68" s="47"/>
      <c r="P68" s="48"/>
      <c r="Q68" s="47"/>
      <c r="R68" s="48"/>
      <c r="S68" s="49" t="s">
        <v>107</v>
      </c>
      <c r="T68" s="48"/>
      <c r="U68" s="48"/>
      <c r="V68" s="48"/>
      <c r="W68" s="48"/>
      <c r="X68" s="48"/>
      <c r="Y68" s="48"/>
      <c r="Z68" s="48"/>
      <c r="AA68" s="47" t="s">
        <v>48</v>
      </c>
      <c r="AB68" s="48"/>
      <c r="AC68" s="48"/>
      <c r="AD68" s="48"/>
      <c r="AE68" s="48"/>
      <c r="AF68" s="47" t="s">
        <v>49</v>
      </c>
      <c r="AG68" s="48"/>
      <c r="AH68" s="48"/>
      <c r="AI68" s="50" t="s">
        <v>50</v>
      </c>
      <c r="AJ68" s="51" t="s">
        <v>51</v>
      </c>
      <c r="AK68" s="48"/>
      <c r="AL68" s="48"/>
      <c r="AM68" s="48"/>
      <c r="AN68" s="48"/>
      <c r="AO68" s="48"/>
      <c r="AP68" s="52">
        <v>103294008</v>
      </c>
      <c r="AQ68" s="52">
        <v>103266345</v>
      </c>
      <c r="AR68" s="52">
        <v>27663</v>
      </c>
      <c r="AS68" s="53">
        <v>0</v>
      </c>
      <c r="AT68" s="54"/>
      <c r="AU68" s="53">
        <v>103266345</v>
      </c>
      <c r="AV68" s="54"/>
      <c r="AW68" s="52">
        <v>0</v>
      </c>
      <c r="AX68" s="52">
        <v>96003808</v>
      </c>
      <c r="AY68" s="52">
        <v>7262537</v>
      </c>
      <c r="AZ68" s="52">
        <v>96003808</v>
      </c>
      <c r="BA68" s="52">
        <v>0</v>
      </c>
      <c r="BB68" s="52">
        <v>96003808</v>
      </c>
      <c r="BC68" s="52">
        <v>0</v>
      </c>
      <c r="BD68" s="52">
        <v>0</v>
      </c>
      <c r="BE68" s="55">
        <f t="shared" si="0"/>
        <v>0.99973219162916016</v>
      </c>
      <c r="BF68" s="55">
        <f t="shared" si="1"/>
        <v>0.99973219162916016</v>
      </c>
      <c r="BG68" s="55">
        <f t="shared" si="2"/>
        <v>0.9294228180205768</v>
      </c>
    </row>
    <row r="69" spans="1:59" ht="13.5" x14ac:dyDescent="0.2">
      <c r="A69" s="47" t="s">
        <v>46</v>
      </c>
      <c r="B69" s="48"/>
      <c r="C69" s="47" t="s">
        <v>81</v>
      </c>
      <c r="D69" s="48"/>
      <c r="E69" s="47" t="s">
        <v>82</v>
      </c>
      <c r="F69" s="48"/>
      <c r="G69" s="47" t="s">
        <v>89</v>
      </c>
      <c r="H69" s="48"/>
      <c r="I69" s="47" t="s">
        <v>87</v>
      </c>
      <c r="J69" s="48"/>
      <c r="K69" s="48"/>
      <c r="L69" s="47" t="s">
        <v>108</v>
      </c>
      <c r="M69" s="48"/>
      <c r="N69" s="48"/>
      <c r="O69" s="47"/>
      <c r="P69" s="48"/>
      <c r="Q69" s="47"/>
      <c r="R69" s="48"/>
      <c r="S69" s="49" t="s">
        <v>109</v>
      </c>
      <c r="T69" s="48"/>
      <c r="U69" s="48"/>
      <c r="V69" s="48"/>
      <c r="W69" s="48"/>
      <c r="X69" s="48"/>
      <c r="Y69" s="48"/>
      <c r="Z69" s="48"/>
      <c r="AA69" s="47" t="s">
        <v>68</v>
      </c>
      <c r="AB69" s="48"/>
      <c r="AC69" s="48"/>
      <c r="AD69" s="48"/>
      <c r="AE69" s="48"/>
      <c r="AF69" s="47" t="s">
        <v>49</v>
      </c>
      <c r="AG69" s="48"/>
      <c r="AH69" s="48"/>
      <c r="AI69" s="50" t="s">
        <v>69</v>
      </c>
      <c r="AJ69" s="51" t="s">
        <v>70</v>
      </c>
      <c r="AK69" s="48"/>
      <c r="AL69" s="48"/>
      <c r="AM69" s="48"/>
      <c r="AN69" s="48"/>
      <c r="AO69" s="48"/>
      <c r="AP69" s="52">
        <v>17862080</v>
      </c>
      <c r="AQ69" s="52">
        <v>17862080</v>
      </c>
      <c r="AR69" s="52">
        <v>0</v>
      </c>
      <c r="AS69" s="53">
        <v>0</v>
      </c>
      <c r="AT69" s="54"/>
      <c r="AU69" s="53">
        <v>17862080</v>
      </c>
      <c r="AV69" s="54"/>
      <c r="AW69" s="52">
        <v>0</v>
      </c>
      <c r="AX69" s="52">
        <v>13176970</v>
      </c>
      <c r="AY69" s="52">
        <v>4685110</v>
      </c>
      <c r="AZ69" s="52">
        <v>13176970</v>
      </c>
      <c r="BA69" s="52">
        <v>0</v>
      </c>
      <c r="BB69" s="52">
        <v>13176970</v>
      </c>
      <c r="BC69" s="52">
        <v>0</v>
      </c>
      <c r="BD69" s="52">
        <v>0</v>
      </c>
      <c r="BE69" s="55">
        <f t="shared" si="0"/>
        <v>1</v>
      </c>
      <c r="BF69" s="55">
        <f t="shared" si="1"/>
        <v>1</v>
      </c>
      <c r="BG69" s="55">
        <f t="shared" si="2"/>
        <v>0.73770635894587866</v>
      </c>
    </row>
    <row r="70" spans="1:59" ht="13.5" x14ac:dyDescent="0.2">
      <c r="A70" s="47" t="s">
        <v>46</v>
      </c>
      <c r="B70" s="48"/>
      <c r="C70" s="47" t="s">
        <v>81</v>
      </c>
      <c r="D70" s="48"/>
      <c r="E70" s="47" t="s">
        <v>82</v>
      </c>
      <c r="F70" s="48"/>
      <c r="G70" s="47" t="s">
        <v>89</v>
      </c>
      <c r="H70" s="48"/>
      <c r="I70" s="47" t="s">
        <v>103</v>
      </c>
      <c r="J70" s="48"/>
      <c r="K70" s="48"/>
      <c r="L70" s="47" t="s">
        <v>110</v>
      </c>
      <c r="M70" s="48"/>
      <c r="N70" s="48"/>
      <c r="O70" s="47"/>
      <c r="P70" s="48"/>
      <c r="Q70" s="47"/>
      <c r="R70" s="48"/>
      <c r="S70" s="49" t="s">
        <v>111</v>
      </c>
      <c r="T70" s="48"/>
      <c r="U70" s="48"/>
      <c r="V70" s="48"/>
      <c r="W70" s="48"/>
      <c r="X70" s="48"/>
      <c r="Y70" s="48"/>
      <c r="Z70" s="48"/>
      <c r="AA70" s="47" t="s">
        <v>48</v>
      </c>
      <c r="AB70" s="48"/>
      <c r="AC70" s="48"/>
      <c r="AD70" s="48"/>
      <c r="AE70" s="48"/>
      <c r="AF70" s="47" t="s">
        <v>49</v>
      </c>
      <c r="AG70" s="48"/>
      <c r="AH70" s="48"/>
      <c r="AI70" s="50" t="s">
        <v>50</v>
      </c>
      <c r="AJ70" s="51" t="s">
        <v>51</v>
      </c>
      <c r="AK70" s="48"/>
      <c r="AL70" s="48"/>
      <c r="AM70" s="48"/>
      <c r="AN70" s="48"/>
      <c r="AO70" s="48"/>
      <c r="AP70" s="52">
        <v>1530350</v>
      </c>
      <c r="AQ70" s="52">
        <v>1209200</v>
      </c>
      <c r="AR70" s="52">
        <v>321150</v>
      </c>
      <c r="AS70" s="53">
        <v>0</v>
      </c>
      <c r="AT70" s="54"/>
      <c r="AU70" s="53">
        <v>1209200</v>
      </c>
      <c r="AV70" s="54"/>
      <c r="AW70" s="52">
        <v>0</v>
      </c>
      <c r="AX70" s="52">
        <v>1209200</v>
      </c>
      <c r="AY70" s="52">
        <v>0</v>
      </c>
      <c r="AZ70" s="52">
        <v>1209200</v>
      </c>
      <c r="BA70" s="52">
        <v>0</v>
      </c>
      <c r="BB70" s="52">
        <v>1209200</v>
      </c>
      <c r="BC70" s="52">
        <v>0</v>
      </c>
      <c r="BD70" s="52">
        <v>169050</v>
      </c>
      <c r="BE70" s="55">
        <f t="shared" si="0"/>
        <v>0.79014604502238051</v>
      </c>
      <c r="BF70" s="55">
        <f t="shared" si="1"/>
        <v>0.79014604502238051</v>
      </c>
      <c r="BG70" s="55">
        <f t="shared" si="2"/>
        <v>0.79014604502238051</v>
      </c>
    </row>
    <row r="71" spans="1:59" ht="13.5" x14ac:dyDescent="0.2">
      <c r="A71" s="47" t="s">
        <v>46</v>
      </c>
      <c r="B71" s="48"/>
      <c r="C71" s="47" t="s">
        <v>81</v>
      </c>
      <c r="D71" s="48"/>
      <c r="E71" s="47" t="s">
        <v>82</v>
      </c>
      <c r="F71" s="48"/>
      <c r="G71" s="47" t="s">
        <v>89</v>
      </c>
      <c r="H71" s="48"/>
      <c r="I71" s="47" t="s">
        <v>110</v>
      </c>
      <c r="J71" s="48"/>
      <c r="K71" s="48"/>
      <c r="L71" s="47" t="s">
        <v>87</v>
      </c>
      <c r="M71" s="48"/>
      <c r="N71" s="48"/>
      <c r="O71" s="47"/>
      <c r="P71" s="48"/>
      <c r="Q71" s="47"/>
      <c r="R71" s="48"/>
      <c r="S71" s="49" t="s">
        <v>112</v>
      </c>
      <c r="T71" s="48"/>
      <c r="U71" s="48"/>
      <c r="V71" s="48"/>
      <c r="W71" s="48"/>
      <c r="X71" s="48"/>
      <c r="Y71" s="48"/>
      <c r="Z71" s="48"/>
      <c r="AA71" s="47" t="s">
        <v>48</v>
      </c>
      <c r="AB71" s="48"/>
      <c r="AC71" s="48"/>
      <c r="AD71" s="48"/>
      <c r="AE71" s="48"/>
      <c r="AF71" s="47" t="s">
        <v>49</v>
      </c>
      <c r="AG71" s="48"/>
      <c r="AH71" s="48"/>
      <c r="AI71" s="50" t="s">
        <v>50</v>
      </c>
      <c r="AJ71" s="51" t="s">
        <v>51</v>
      </c>
      <c r="AK71" s="48"/>
      <c r="AL71" s="48"/>
      <c r="AM71" s="48"/>
      <c r="AN71" s="48"/>
      <c r="AO71" s="48"/>
      <c r="AP71" s="52">
        <v>0</v>
      </c>
      <c r="AQ71" s="52">
        <v>0</v>
      </c>
      <c r="AR71" s="52">
        <v>0</v>
      </c>
      <c r="AS71" s="53">
        <v>0</v>
      </c>
      <c r="AT71" s="54"/>
      <c r="AU71" s="53">
        <v>0</v>
      </c>
      <c r="AV71" s="54"/>
      <c r="AW71" s="52">
        <v>0</v>
      </c>
      <c r="AX71" s="52">
        <v>0</v>
      </c>
      <c r="AY71" s="52">
        <v>0</v>
      </c>
      <c r="AZ71" s="52">
        <v>0</v>
      </c>
      <c r="BA71" s="52">
        <v>0</v>
      </c>
      <c r="BB71" s="52">
        <v>0</v>
      </c>
      <c r="BC71" s="52">
        <v>0</v>
      </c>
      <c r="BD71" s="52">
        <v>0</v>
      </c>
      <c r="BE71" s="55">
        <v>0</v>
      </c>
      <c r="BF71" s="55">
        <v>0</v>
      </c>
      <c r="BG71" s="55">
        <v>0</v>
      </c>
    </row>
    <row r="72" spans="1:59" ht="13.5" x14ac:dyDescent="0.2">
      <c r="A72" s="47" t="s">
        <v>46</v>
      </c>
      <c r="B72" s="48"/>
      <c r="C72" s="47" t="s">
        <v>81</v>
      </c>
      <c r="D72" s="48"/>
      <c r="E72" s="47" t="s">
        <v>82</v>
      </c>
      <c r="F72" s="48"/>
      <c r="G72" s="47" t="s">
        <v>89</v>
      </c>
      <c r="H72" s="48"/>
      <c r="I72" s="47" t="s">
        <v>110</v>
      </c>
      <c r="J72" s="48"/>
      <c r="K72" s="48"/>
      <c r="L72" s="47" t="s">
        <v>87</v>
      </c>
      <c r="M72" s="48"/>
      <c r="N72" s="48"/>
      <c r="O72" s="47"/>
      <c r="P72" s="48"/>
      <c r="Q72" s="47"/>
      <c r="R72" s="48"/>
      <c r="S72" s="49" t="s">
        <v>112</v>
      </c>
      <c r="T72" s="48"/>
      <c r="U72" s="48"/>
      <c r="V72" s="48"/>
      <c r="W72" s="48"/>
      <c r="X72" s="48"/>
      <c r="Y72" s="48"/>
      <c r="Z72" s="48"/>
      <c r="AA72" s="47" t="s">
        <v>68</v>
      </c>
      <c r="AB72" s="48"/>
      <c r="AC72" s="48"/>
      <c r="AD72" s="48"/>
      <c r="AE72" s="48"/>
      <c r="AF72" s="47" t="s">
        <v>49</v>
      </c>
      <c r="AG72" s="48"/>
      <c r="AH72" s="48"/>
      <c r="AI72" s="50" t="s">
        <v>69</v>
      </c>
      <c r="AJ72" s="51" t="s">
        <v>70</v>
      </c>
      <c r="AK72" s="48"/>
      <c r="AL72" s="48"/>
      <c r="AM72" s="48"/>
      <c r="AN72" s="48"/>
      <c r="AO72" s="48"/>
      <c r="AP72" s="52">
        <v>9695</v>
      </c>
      <c r="AQ72" s="52">
        <v>0</v>
      </c>
      <c r="AR72" s="52">
        <v>9695</v>
      </c>
      <c r="AS72" s="53">
        <v>0</v>
      </c>
      <c r="AT72" s="54"/>
      <c r="AU72" s="53">
        <v>0</v>
      </c>
      <c r="AV72" s="54"/>
      <c r="AW72" s="52">
        <v>0</v>
      </c>
      <c r="AX72" s="52">
        <v>0</v>
      </c>
      <c r="AY72" s="52">
        <v>0</v>
      </c>
      <c r="AZ72" s="52">
        <v>0</v>
      </c>
      <c r="BA72" s="52">
        <v>0</v>
      </c>
      <c r="BB72" s="52">
        <v>0</v>
      </c>
      <c r="BC72" s="52">
        <v>0</v>
      </c>
      <c r="BD72" s="52">
        <v>0</v>
      </c>
      <c r="BE72" s="55">
        <f t="shared" si="0"/>
        <v>0</v>
      </c>
      <c r="BF72" s="55">
        <f t="shared" si="1"/>
        <v>0</v>
      </c>
      <c r="BG72" s="55">
        <f t="shared" si="2"/>
        <v>0</v>
      </c>
    </row>
    <row r="73" spans="1:59" ht="13.5" x14ac:dyDescent="0.2">
      <c r="A73" s="47" t="s">
        <v>46</v>
      </c>
      <c r="B73" s="48"/>
      <c r="C73" s="47" t="s">
        <v>81</v>
      </c>
      <c r="D73" s="48"/>
      <c r="E73" s="47" t="s">
        <v>82</v>
      </c>
      <c r="F73" s="48"/>
      <c r="G73" s="47" t="s">
        <v>89</v>
      </c>
      <c r="H73" s="48"/>
      <c r="I73" s="47" t="s">
        <v>105</v>
      </c>
      <c r="J73" s="48"/>
      <c r="K73" s="48"/>
      <c r="L73" s="47" t="s">
        <v>90</v>
      </c>
      <c r="M73" s="48"/>
      <c r="N73" s="48"/>
      <c r="O73" s="47"/>
      <c r="P73" s="48"/>
      <c r="Q73" s="47"/>
      <c r="R73" s="48"/>
      <c r="S73" s="49" t="s">
        <v>113</v>
      </c>
      <c r="T73" s="48"/>
      <c r="U73" s="48"/>
      <c r="V73" s="48"/>
      <c r="W73" s="48"/>
      <c r="X73" s="48"/>
      <c r="Y73" s="48"/>
      <c r="Z73" s="48"/>
      <c r="AA73" s="47" t="s">
        <v>48</v>
      </c>
      <c r="AB73" s="48"/>
      <c r="AC73" s="48"/>
      <c r="AD73" s="48"/>
      <c r="AE73" s="48"/>
      <c r="AF73" s="47" t="s">
        <v>49</v>
      </c>
      <c r="AG73" s="48"/>
      <c r="AH73" s="48"/>
      <c r="AI73" s="50" t="s">
        <v>50</v>
      </c>
      <c r="AJ73" s="51" t="s">
        <v>51</v>
      </c>
      <c r="AK73" s="48"/>
      <c r="AL73" s="48"/>
      <c r="AM73" s="48"/>
      <c r="AN73" s="48"/>
      <c r="AO73" s="48"/>
      <c r="AP73" s="52">
        <v>5381504</v>
      </c>
      <c r="AQ73" s="52">
        <v>4488341</v>
      </c>
      <c r="AR73" s="52">
        <v>893163</v>
      </c>
      <c r="AS73" s="53">
        <v>0</v>
      </c>
      <c r="AT73" s="54"/>
      <c r="AU73" s="53">
        <v>4488341</v>
      </c>
      <c r="AV73" s="54"/>
      <c r="AW73" s="52">
        <v>0</v>
      </c>
      <c r="AX73" s="52">
        <v>4488341</v>
      </c>
      <c r="AY73" s="52">
        <v>0</v>
      </c>
      <c r="AZ73" s="52">
        <v>4488341</v>
      </c>
      <c r="BA73" s="52">
        <v>0</v>
      </c>
      <c r="BB73" s="52">
        <v>4488341</v>
      </c>
      <c r="BC73" s="52">
        <v>0</v>
      </c>
      <c r="BD73" s="52">
        <v>0</v>
      </c>
      <c r="BE73" s="55">
        <f t="shared" si="0"/>
        <v>0.8340309697809386</v>
      </c>
      <c r="BF73" s="55">
        <f t="shared" si="1"/>
        <v>0.8340309697809386</v>
      </c>
      <c r="BG73" s="55">
        <f t="shared" si="2"/>
        <v>0.8340309697809386</v>
      </c>
    </row>
    <row r="74" spans="1:59" ht="13.5" x14ac:dyDescent="0.2">
      <c r="A74" s="47" t="s">
        <v>46</v>
      </c>
      <c r="B74" s="48"/>
      <c r="C74" s="47" t="s">
        <v>81</v>
      </c>
      <c r="D74" s="48"/>
      <c r="E74" s="47" t="s">
        <v>82</v>
      </c>
      <c r="F74" s="48"/>
      <c r="G74" s="47" t="s">
        <v>89</v>
      </c>
      <c r="H74" s="48"/>
      <c r="I74" s="47" t="s">
        <v>105</v>
      </c>
      <c r="J74" s="48"/>
      <c r="K74" s="48"/>
      <c r="L74" s="47" t="s">
        <v>90</v>
      </c>
      <c r="M74" s="48"/>
      <c r="N74" s="48"/>
      <c r="O74" s="47"/>
      <c r="P74" s="48"/>
      <c r="Q74" s="47"/>
      <c r="R74" s="48"/>
      <c r="S74" s="49" t="s">
        <v>113</v>
      </c>
      <c r="T74" s="48"/>
      <c r="U74" s="48"/>
      <c r="V74" s="48"/>
      <c r="W74" s="48"/>
      <c r="X74" s="48"/>
      <c r="Y74" s="48"/>
      <c r="Z74" s="48"/>
      <c r="AA74" s="47" t="s">
        <v>68</v>
      </c>
      <c r="AB74" s="48"/>
      <c r="AC74" s="48"/>
      <c r="AD74" s="48"/>
      <c r="AE74" s="48"/>
      <c r="AF74" s="47" t="s">
        <v>49</v>
      </c>
      <c r="AG74" s="48"/>
      <c r="AH74" s="48"/>
      <c r="AI74" s="50" t="s">
        <v>69</v>
      </c>
      <c r="AJ74" s="51" t="s">
        <v>70</v>
      </c>
      <c r="AK74" s="48"/>
      <c r="AL74" s="48"/>
      <c r="AM74" s="48"/>
      <c r="AN74" s="48"/>
      <c r="AO74" s="48"/>
      <c r="AP74" s="52">
        <v>312219</v>
      </c>
      <c r="AQ74" s="52">
        <v>0</v>
      </c>
      <c r="AR74" s="52">
        <v>312219</v>
      </c>
      <c r="AS74" s="53">
        <v>0</v>
      </c>
      <c r="AT74" s="54"/>
      <c r="AU74" s="53">
        <v>0</v>
      </c>
      <c r="AV74" s="54"/>
      <c r="AW74" s="52">
        <v>0</v>
      </c>
      <c r="AX74" s="52">
        <v>0</v>
      </c>
      <c r="AY74" s="52">
        <v>0</v>
      </c>
      <c r="AZ74" s="52">
        <v>0</v>
      </c>
      <c r="BA74" s="52">
        <v>0</v>
      </c>
      <c r="BB74" s="52">
        <v>0</v>
      </c>
      <c r="BC74" s="52">
        <v>0</v>
      </c>
      <c r="BD74" s="52">
        <v>0</v>
      </c>
      <c r="BE74" s="55">
        <f t="shared" si="0"/>
        <v>0</v>
      </c>
      <c r="BF74" s="55">
        <f t="shared" si="1"/>
        <v>0</v>
      </c>
      <c r="BG74" s="55">
        <f t="shared" si="2"/>
        <v>0</v>
      </c>
    </row>
    <row r="75" spans="1:59" ht="12.75" customHeight="1" x14ac:dyDescent="0.2">
      <c r="A75" s="47" t="s">
        <v>46</v>
      </c>
      <c r="B75" s="48"/>
      <c r="C75" s="47" t="s">
        <v>81</v>
      </c>
      <c r="D75" s="48"/>
      <c r="E75" s="47" t="s">
        <v>82</v>
      </c>
      <c r="F75" s="48"/>
      <c r="G75" s="47" t="s">
        <v>89</v>
      </c>
      <c r="H75" s="48"/>
      <c r="I75" s="47" t="s">
        <v>105</v>
      </c>
      <c r="J75" s="48"/>
      <c r="K75" s="48"/>
      <c r="L75" s="47" t="s">
        <v>81</v>
      </c>
      <c r="M75" s="48"/>
      <c r="N75" s="48"/>
      <c r="O75" s="47"/>
      <c r="P75" s="48"/>
      <c r="Q75" s="47"/>
      <c r="R75" s="48"/>
      <c r="S75" s="49" t="s">
        <v>114</v>
      </c>
      <c r="T75" s="48"/>
      <c r="U75" s="48"/>
      <c r="V75" s="48"/>
      <c r="W75" s="48"/>
      <c r="X75" s="48"/>
      <c r="Y75" s="48"/>
      <c r="Z75" s="48"/>
      <c r="AA75" s="47" t="s">
        <v>48</v>
      </c>
      <c r="AB75" s="48"/>
      <c r="AC75" s="48"/>
      <c r="AD75" s="48"/>
      <c r="AE75" s="48"/>
      <c r="AF75" s="47" t="s">
        <v>49</v>
      </c>
      <c r="AG75" s="48"/>
      <c r="AH75" s="48"/>
      <c r="AI75" s="50" t="s">
        <v>50</v>
      </c>
      <c r="AJ75" s="51" t="s">
        <v>51</v>
      </c>
      <c r="AK75" s="48"/>
      <c r="AL75" s="48"/>
      <c r="AM75" s="48"/>
      <c r="AN75" s="48"/>
      <c r="AO75" s="48"/>
      <c r="AP75" s="52">
        <v>34059629</v>
      </c>
      <c r="AQ75" s="52">
        <v>34059629</v>
      </c>
      <c r="AR75" s="52">
        <v>0</v>
      </c>
      <c r="AS75" s="53">
        <v>0</v>
      </c>
      <c r="AT75" s="54"/>
      <c r="AU75" s="53">
        <v>34059629</v>
      </c>
      <c r="AV75" s="54"/>
      <c r="AW75" s="52">
        <v>0</v>
      </c>
      <c r="AX75" s="52">
        <v>34059629</v>
      </c>
      <c r="AY75" s="52">
        <v>0</v>
      </c>
      <c r="AZ75" s="52">
        <v>34059629</v>
      </c>
      <c r="BA75" s="52">
        <v>0</v>
      </c>
      <c r="BB75" s="52">
        <v>34059629</v>
      </c>
      <c r="BC75" s="52">
        <v>0</v>
      </c>
      <c r="BD75" s="52">
        <v>0</v>
      </c>
      <c r="BE75" s="55">
        <f t="shared" si="0"/>
        <v>1</v>
      </c>
      <c r="BF75" s="55">
        <f t="shared" si="1"/>
        <v>1</v>
      </c>
      <c r="BG75" s="55">
        <f t="shared" si="2"/>
        <v>1</v>
      </c>
    </row>
    <row r="76" spans="1:59" ht="13.5" x14ac:dyDescent="0.2">
      <c r="A76" s="47" t="s">
        <v>46</v>
      </c>
      <c r="B76" s="48"/>
      <c r="C76" s="47" t="s">
        <v>81</v>
      </c>
      <c r="D76" s="48"/>
      <c r="E76" s="47" t="s">
        <v>82</v>
      </c>
      <c r="F76" s="48"/>
      <c r="G76" s="47" t="s">
        <v>89</v>
      </c>
      <c r="H76" s="48"/>
      <c r="I76" s="47" t="s">
        <v>105</v>
      </c>
      <c r="J76" s="48"/>
      <c r="K76" s="48"/>
      <c r="L76" s="47" t="s">
        <v>81</v>
      </c>
      <c r="M76" s="48"/>
      <c r="N76" s="48"/>
      <c r="O76" s="47"/>
      <c r="P76" s="48"/>
      <c r="Q76" s="47"/>
      <c r="R76" s="48"/>
      <c r="S76" s="49" t="s">
        <v>114</v>
      </c>
      <c r="T76" s="48"/>
      <c r="U76" s="48"/>
      <c r="V76" s="48"/>
      <c r="W76" s="48"/>
      <c r="X76" s="48"/>
      <c r="Y76" s="48"/>
      <c r="Z76" s="48"/>
      <c r="AA76" s="47" t="s">
        <v>68</v>
      </c>
      <c r="AB76" s="48"/>
      <c r="AC76" s="48"/>
      <c r="AD76" s="48"/>
      <c r="AE76" s="48"/>
      <c r="AF76" s="47" t="s">
        <v>49</v>
      </c>
      <c r="AG76" s="48"/>
      <c r="AH76" s="48"/>
      <c r="AI76" s="50" t="s">
        <v>69</v>
      </c>
      <c r="AJ76" s="51" t="s">
        <v>70</v>
      </c>
      <c r="AK76" s="48"/>
      <c r="AL76" s="48"/>
      <c r="AM76" s="48"/>
      <c r="AN76" s="48"/>
      <c r="AO76" s="48"/>
      <c r="AP76" s="52">
        <v>7418894</v>
      </c>
      <c r="AQ76" s="52">
        <v>6159629</v>
      </c>
      <c r="AR76" s="52">
        <v>1259265</v>
      </c>
      <c r="AS76" s="53">
        <v>0</v>
      </c>
      <c r="AT76" s="54"/>
      <c r="AU76" s="53">
        <v>6159629</v>
      </c>
      <c r="AV76" s="54"/>
      <c r="AW76" s="52">
        <v>0</v>
      </c>
      <c r="AX76" s="52">
        <v>6159629</v>
      </c>
      <c r="AY76" s="52">
        <v>0</v>
      </c>
      <c r="AZ76" s="52">
        <v>6159629</v>
      </c>
      <c r="BA76" s="52">
        <v>0</v>
      </c>
      <c r="BB76" s="52">
        <v>6159629</v>
      </c>
      <c r="BC76" s="52">
        <v>0</v>
      </c>
      <c r="BD76" s="52">
        <v>0</v>
      </c>
      <c r="BE76" s="55">
        <f t="shared" si="0"/>
        <v>0.83026243534413624</v>
      </c>
      <c r="BF76" s="55">
        <f t="shared" si="1"/>
        <v>0.83026243534413624</v>
      </c>
      <c r="BG76" s="55">
        <f t="shared" si="2"/>
        <v>0.83026243534413624</v>
      </c>
    </row>
    <row r="77" spans="1:59" ht="13.5" x14ac:dyDescent="0.2">
      <c r="A77" s="47" t="s">
        <v>46</v>
      </c>
      <c r="B77" s="48"/>
      <c r="C77" s="47" t="s">
        <v>81</v>
      </c>
      <c r="D77" s="48"/>
      <c r="E77" s="47" t="s">
        <v>82</v>
      </c>
      <c r="F77" s="48"/>
      <c r="G77" s="47" t="s">
        <v>89</v>
      </c>
      <c r="H77" s="48"/>
      <c r="I77" s="47" t="s">
        <v>105</v>
      </c>
      <c r="J77" s="48"/>
      <c r="K77" s="48"/>
      <c r="L77" s="47" t="s">
        <v>87</v>
      </c>
      <c r="M77" s="48"/>
      <c r="N77" s="48"/>
      <c r="O77" s="47"/>
      <c r="P77" s="48"/>
      <c r="Q77" s="47"/>
      <c r="R77" s="48"/>
      <c r="S77" s="49" t="s">
        <v>115</v>
      </c>
      <c r="T77" s="48"/>
      <c r="U77" s="48"/>
      <c r="V77" s="48"/>
      <c r="W77" s="48"/>
      <c r="X77" s="48"/>
      <c r="Y77" s="48"/>
      <c r="Z77" s="48"/>
      <c r="AA77" s="47" t="s">
        <v>48</v>
      </c>
      <c r="AB77" s="48"/>
      <c r="AC77" s="48"/>
      <c r="AD77" s="48"/>
      <c r="AE77" s="48"/>
      <c r="AF77" s="47" t="s">
        <v>49</v>
      </c>
      <c r="AG77" s="48"/>
      <c r="AH77" s="48"/>
      <c r="AI77" s="50" t="s">
        <v>50</v>
      </c>
      <c r="AJ77" s="51" t="s">
        <v>51</v>
      </c>
      <c r="AK77" s="48"/>
      <c r="AL77" s="48"/>
      <c r="AM77" s="48"/>
      <c r="AN77" s="48"/>
      <c r="AO77" s="48"/>
      <c r="AP77" s="52">
        <v>6441613</v>
      </c>
      <c r="AQ77" s="52">
        <v>5715612</v>
      </c>
      <c r="AR77" s="52">
        <v>726001</v>
      </c>
      <c r="AS77" s="53">
        <v>0</v>
      </c>
      <c r="AT77" s="54"/>
      <c r="AU77" s="53">
        <v>5715612</v>
      </c>
      <c r="AV77" s="54"/>
      <c r="AW77" s="52">
        <v>0</v>
      </c>
      <c r="AX77" s="52">
        <v>5715612</v>
      </c>
      <c r="AY77" s="52">
        <v>0</v>
      </c>
      <c r="AZ77" s="52">
        <v>5715612</v>
      </c>
      <c r="BA77" s="52">
        <v>0</v>
      </c>
      <c r="BB77" s="52">
        <v>5715612</v>
      </c>
      <c r="BC77" s="52">
        <v>0</v>
      </c>
      <c r="BD77" s="52">
        <v>0</v>
      </c>
      <c r="BE77" s="55">
        <f t="shared" si="0"/>
        <v>0.88729515417955096</v>
      </c>
      <c r="BF77" s="55">
        <f t="shared" si="1"/>
        <v>0.88729515417955096</v>
      </c>
      <c r="BG77" s="55">
        <f t="shared" si="2"/>
        <v>0.88729515417955096</v>
      </c>
    </row>
    <row r="78" spans="1:59" ht="13.5" x14ac:dyDescent="0.2">
      <c r="A78" s="47" t="s">
        <v>46</v>
      </c>
      <c r="B78" s="48"/>
      <c r="C78" s="47" t="s">
        <v>81</v>
      </c>
      <c r="D78" s="48"/>
      <c r="E78" s="47" t="s">
        <v>82</v>
      </c>
      <c r="F78" s="48"/>
      <c r="G78" s="47" t="s">
        <v>89</v>
      </c>
      <c r="H78" s="48"/>
      <c r="I78" s="47" t="s">
        <v>105</v>
      </c>
      <c r="J78" s="48"/>
      <c r="K78" s="48"/>
      <c r="L78" s="47" t="s">
        <v>103</v>
      </c>
      <c r="M78" s="48"/>
      <c r="N78" s="48"/>
      <c r="O78" s="47"/>
      <c r="P78" s="48"/>
      <c r="Q78" s="47"/>
      <c r="R78" s="48"/>
      <c r="S78" s="49" t="s">
        <v>116</v>
      </c>
      <c r="T78" s="48"/>
      <c r="U78" s="48"/>
      <c r="V78" s="48"/>
      <c r="W78" s="48"/>
      <c r="X78" s="48"/>
      <c r="Y78" s="48"/>
      <c r="Z78" s="48"/>
      <c r="AA78" s="47" t="s">
        <v>48</v>
      </c>
      <c r="AB78" s="48"/>
      <c r="AC78" s="48"/>
      <c r="AD78" s="48"/>
      <c r="AE78" s="48"/>
      <c r="AF78" s="47" t="s">
        <v>49</v>
      </c>
      <c r="AG78" s="48"/>
      <c r="AH78" s="48"/>
      <c r="AI78" s="50" t="s">
        <v>50</v>
      </c>
      <c r="AJ78" s="51" t="s">
        <v>51</v>
      </c>
      <c r="AK78" s="48"/>
      <c r="AL78" s="48"/>
      <c r="AM78" s="48"/>
      <c r="AN78" s="48"/>
      <c r="AO78" s="48"/>
      <c r="AP78" s="52">
        <v>17958708</v>
      </c>
      <c r="AQ78" s="52">
        <v>17958708</v>
      </c>
      <c r="AR78" s="52">
        <v>0</v>
      </c>
      <c r="AS78" s="53">
        <v>0</v>
      </c>
      <c r="AT78" s="54"/>
      <c r="AU78" s="53">
        <v>17958708</v>
      </c>
      <c r="AV78" s="54"/>
      <c r="AW78" s="52">
        <v>0</v>
      </c>
      <c r="AX78" s="52">
        <v>17958708</v>
      </c>
      <c r="AY78" s="52">
        <v>0</v>
      </c>
      <c r="AZ78" s="52">
        <v>17958708</v>
      </c>
      <c r="BA78" s="52">
        <v>0</v>
      </c>
      <c r="BB78" s="52">
        <v>17958708</v>
      </c>
      <c r="BC78" s="52">
        <v>0</v>
      </c>
      <c r="BD78" s="52">
        <v>0</v>
      </c>
      <c r="BE78" s="55">
        <f t="shared" si="0"/>
        <v>1</v>
      </c>
      <c r="BF78" s="55">
        <f t="shared" si="1"/>
        <v>1</v>
      </c>
      <c r="BG78" s="55">
        <f t="shared" si="2"/>
        <v>1</v>
      </c>
    </row>
    <row r="79" spans="1:59" ht="13.5" x14ac:dyDescent="0.2">
      <c r="A79" s="47" t="s">
        <v>46</v>
      </c>
      <c r="B79" s="48"/>
      <c r="C79" s="47" t="s">
        <v>81</v>
      </c>
      <c r="D79" s="48"/>
      <c r="E79" s="47" t="s">
        <v>82</v>
      </c>
      <c r="F79" s="48"/>
      <c r="G79" s="47" t="s">
        <v>89</v>
      </c>
      <c r="H79" s="48"/>
      <c r="I79" s="47" t="s">
        <v>105</v>
      </c>
      <c r="J79" s="48"/>
      <c r="K79" s="48"/>
      <c r="L79" s="47" t="s">
        <v>103</v>
      </c>
      <c r="M79" s="48"/>
      <c r="N79" s="48"/>
      <c r="O79" s="47"/>
      <c r="P79" s="48"/>
      <c r="Q79" s="47"/>
      <c r="R79" s="48"/>
      <c r="S79" s="49" t="s">
        <v>116</v>
      </c>
      <c r="T79" s="48"/>
      <c r="U79" s="48"/>
      <c r="V79" s="48"/>
      <c r="W79" s="48"/>
      <c r="X79" s="48"/>
      <c r="Y79" s="48"/>
      <c r="Z79" s="48"/>
      <c r="AA79" s="47" t="s">
        <v>68</v>
      </c>
      <c r="AB79" s="48"/>
      <c r="AC79" s="48"/>
      <c r="AD79" s="48"/>
      <c r="AE79" s="48"/>
      <c r="AF79" s="47" t="s">
        <v>49</v>
      </c>
      <c r="AG79" s="48"/>
      <c r="AH79" s="48"/>
      <c r="AI79" s="50" t="s">
        <v>69</v>
      </c>
      <c r="AJ79" s="51" t="s">
        <v>70</v>
      </c>
      <c r="AK79" s="48"/>
      <c r="AL79" s="48"/>
      <c r="AM79" s="48"/>
      <c r="AN79" s="48"/>
      <c r="AO79" s="48"/>
      <c r="AP79" s="52">
        <v>18552386</v>
      </c>
      <c r="AQ79" s="52">
        <v>5855629</v>
      </c>
      <c r="AR79" s="52">
        <v>12696757</v>
      </c>
      <c r="AS79" s="53">
        <v>0</v>
      </c>
      <c r="AT79" s="54"/>
      <c r="AU79" s="53">
        <v>5855629</v>
      </c>
      <c r="AV79" s="54"/>
      <c r="AW79" s="52">
        <v>0</v>
      </c>
      <c r="AX79" s="52">
        <v>5213041</v>
      </c>
      <c r="AY79" s="52">
        <v>642588</v>
      </c>
      <c r="AZ79" s="52">
        <v>5213041</v>
      </c>
      <c r="BA79" s="52">
        <v>0</v>
      </c>
      <c r="BB79" s="52">
        <v>5213041</v>
      </c>
      <c r="BC79" s="52">
        <v>0</v>
      </c>
      <c r="BD79" s="52">
        <v>0</v>
      </c>
      <c r="BE79" s="55">
        <f t="shared" si="0"/>
        <v>0.31562673394139168</v>
      </c>
      <c r="BF79" s="55">
        <f t="shared" si="1"/>
        <v>0.31562673394139168</v>
      </c>
      <c r="BG79" s="55">
        <f t="shared" si="2"/>
        <v>0.28099032652727257</v>
      </c>
    </row>
    <row r="80" spans="1:59" ht="13.5" x14ac:dyDescent="0.2">
      <c r="A80" s="47" t="s">
        <v>46</v>
      </c>
      <c r="B80" s="48"/>
      <c r="C80" s="47" t="s">
        <v>81</v>
      </c>
      <c r="D80" s="48"/>
      <c r="E80" s="47" t="s">
        <v>82</v>
      </c>
      <c r="F80" s="48"/>
      <c r="G80" s="47" t="s">
        <v>89</v>
      </c>
      <c r="H80" s="48"/>
      <c r="I80" s="47" t="s">
        <v>117</v>
      </c>
      <c r="J80" s="48"/>
      <c r="K80" s="48"/>
      <c r="L80" s="47" t="s">
        <v>118</v>
      </c>
      <c r="M80" s="48"/>
      <c r="N80" s="48"/>
      <c r="O80" s="47"/>
      <c r="P80" s="48"/>
      <c r="Q80" s="47"/>
      <c r="R80" s="48"/>
      <c r="S80" s="49" t="s">
        <v>119</v>
      </c>
      <c r="T80" s="48"/>
      <c r="U80" s="48"/>
      <c r="V80" s="48"/>
      <c r="W80" s="48"/>
      <c r="X80" s="48"/>
      <c r="Y80" s="48"/>
      <c r="Z80" s="48"/>
      <c r="AA80" s="47" t="s">
        <v>48</v>
      </c>
      <c r="AB80" s="48"/>
      <c r="AC80" s="48"/>
      <c r="AD80" s="48"/>
      <c r="AE80" s="48"/>
      <c r="AF80" s="47" t="s">
        <v>49</v>
      </c>
      <c r="AG80" s="48"/>
      <c r="AH80" s="48"/>
      <c r="AI80" s="50" t="s">
        <v>50</v>
      </c>
      <c r="AJ80" s="51" t="s">
        <v>51</v>
      </c>
      <c r="AK80" s="48"/>
      <c r="AL80" s="48"/>
      <c r="AM80" s="48"/>
      <c r="AN80" s="48"/>
      <c r="AO80" s="48"/>
      <c r="AP80" s="52">
        <v>19222278</v>
      </c>
      <c r="AQ80" s="52">
        <v>18252877</v>
      </c>
      <c r="AR80" s="52">
        <v>969401</v>
      </c>
      <c r="AS80" s="53">
        <v>0</v>
      </c>
      <c r="AT80" s="54"/>
      <c r="AU80" s="53">
        <v>18252877</v>
      </c>
      <c r="AV80" s="54"/>
      <c r="AW80" s="52">
        <v>0</v>
      </c>
      <c r="AX80" s="52">
        <v>17287245</v>
      </c>
      <c r="AY80" s="52">
        <v>965632</v>
      </c>
      <c r="AZ80" s="52">
        <v>17287245</v>
      </c>
      <c r="BA80" s="52">
        <v>0</v>
      </c>
      <c r="BB80" s="52">
        <v>17287245</v>
      </c>
      <c r="BC80" s="52">
        <v>0</v>
      </c>
      <c r="BD80" s="52">
        <v>0</v>
      </c>
      <c r="BE80" s="55">
        <f t="shared" si="0"/>
        <v>0.94956888044174581</v>
      </c>
      <c r="BF80" s="55">
        <f t="shared" si="1"/>
        <v>0.94956888044174581</v>
      </c>
      <c r="BG80" s="55">
        <f t="shared" si="2"/>
        <v>0.89933383545904388</v>
      </c>
    </row>
    <row r="81" spans="1:59" ht="13.5" x14ac:dyDescent="0.2">
      <c r="A81" s="47" t="s">
        <v>46</v>
      </c>
      <c r="B81" s="48"/>
      <c r="C81" s="47" t="s">
        <v>81</v>
      </c>
      <c r="D81" s="48"/>
      <c r="E81" s="47" t="s">
        <v>82</v>
      </c>
      <c r="F81" s="48"/>
      <c r="G81" s="47" t="s">
        <v>89</v>
      </c>
      <c r="H81" s="48"/>
      <c r="I81" s="47" t="s">
        <v>120</v>
      </c>
      <c r="J81" s="48"/>
      <c r="K81" s="48"/>
      <c r="L81" s="47"/>
      <c r="M81" s="48"/>
      <c r="N81" s="48"/>
      <c r="O81" s="47"/>
      <c r="P81" s="48"/>
      <c r="Q81" s="47"/>
      <c r="R81" s="48"/>
      <c r="S81" s="49" t="s">
        <v>121</v>
      </c>
      <c r="T81" s="48"/>
      <c r="U81" s="48"/>
      <c r="V81" s="48"/>
      <c r="W81" s="48"/>
      <c r="X81" s="48"/>
      <c r="Y81" s="48"/>
      <c r="Z81" s="48"/>
      <c r="AA81" s="47" t="s">
        <v>48</v>
      </c>
      <c r="AB81" s="48"/>
      <c r="AC81" s="48"/>
      <c r="AD81" s="48"/>
      <c r="AE81" s="48"/>
      <c r="AF81" s="47" t="s">
        <v>49</v>
      </c>
      <c r="AG81" s="48"/>
      <c r="AH81" s="48"/>
      <c r="AI81" s="50" t="s">
        <v>50</v>
      </c>
      <c r="AJ81" s="51" t="s">
        <v>51</v>
      </c>
      <c r="AK81" s="48"/>
      <c r="AL81" s="48"/>
      <c r="AM81" s="48"/>
      <c r="AN81" s="48"/>
      <c r="AO81" s="48"/>
      <c r="AP81" s="52">
        <v>197408</v>
      </c>
      <c r="AQ81" s="52">
        <v>111692</v>
      </c>
      <c r="AR81" s="52">
        <v>85716</v>
      </c>
      <c r="AS81" s="53">
        <v>0</v>
      </c>
      <c r="AT81" s="54"/>
      <c r="AU81" s="53">
        <v>111692</v>
      </c>
      <c r="AV81" s="54"/>
      <c r="AW81" s="52">
        <v>0</v>
      </c>
      <c r="AX81" s="52">
        <v>111692</v>
      </c>
      <c r="AY81" s="52">
        <v>0</v>
      </c>
      <c r="AZ81" s="52">
        <v>111692</v>
      </c>
      <c r="BA81" s="52">
        <v>0</v>
      </c>
      <c r="BB81" s="52">
        <v>111692</v>
      </c>
      <c r="BC81" s="52">
        <v>0</v>
      </c>
      <c r="BD81" s="52">
        <v>25716</v>
      </c>
      <c r="BE81" s="55">
        <f t="shared" si="0"/>
        <v>0.56579267304263248</v>
      </c>
      <c r="BF81" s="55">
        <f t="shared" si="1"/>
        <v>0.56579267304263248</v>
      </c>
      <c r="BG81" s="55">
        <f t="shared" si="2"/>
        <v>0.56579267304263248</v>
      </c>
    </row>
    <row r="82" spans="1:59" ht="13.5" x14ac:dyDescent="0.2">
      <c r="A82" s="47" t="s">
        <v>46</v>
      </c>
      <c r="B82" s="48"/>
      <c r="C82" s="47" t="s">
        <v>81</v>
      </c>
      <c r="D82" s="48"/>
      <c r="E82" s="47" t="s">
        <v>82</v>
      </c>
      <c r="F82" s="48"/>
      <c r="G82" s="47" t="s">
        <v>89</v>
      </c>
      <c r="H82" s="48"/>
      <c r="I82" s="47" t="s">
        <v>122</v>
      </c>
      <c r="J82" s="48"/>
      <c r="K82" s="48"/>
      <c r="L82" s="47" t="s">
        <v>89</v>
      </c>
      <c r="M82" s="48"/>
      <c r="N82" s="48"/>
      <c r="O82" s="47"/>
      <c r="P82" s="48"/>
      <c r="Q82" s="47"/>
      <c r="R82" s="48"/>
      <c r="S82" s="49" t="s">
        <v>123</v>
      </c>
      <c r="T82" s="48"/>
      <c r="U82" s="48"/>
      <c r="V82" s="48"/>
      <c r="W82" s="48"/>
      <c r="X82" s="48"/>
      <c r="Y82" s="48"/>
      <c r="Z82" s="48"/>
      <c r="AA82" s="47" t="s">
        <v>48</v>
      </c>
      <c r="AB82" s="48"/>
      <c r="AC82" s="48"/>
      <c r="AD82" s="48"/>
      <c r="AE82" s="48"/>
      <c r="AF82" s="47" t="s">
        <v>49</v>
      </c>
      <c r="AG82" s="48"/>
      <c r="AH82" s="48"/>
      <c r="AI82" s="50" t="s">
        <v>50</v>
      </c>
      <c r="AJ82" s="51" t="s">
        <v>51</v>
      </c>
      <c r="AK82" s="48"/>
      <c r="AL82" s="48"/>
      <c r="AM82" s="48"/>
      <c r="AN82" s="48"/>
      <c r="AO82" s="48"/>
      <c r="AP82" s="52">
        <v>11619317</v>
      </c>
      <c r="AQ82" s="52">
        <v>11025517</v>
      </c>
      <c r="AR82" s="52">
        <v>593800</v>
      </c>
      <c r="AS82" s="53">
        <v>0</v>
      </c>
      <c r="AT82" s="54"/>
      <c r="AU82" s="53">
        <v>11025517</v>
      </c>
      <c r="AV82" s="54"/>
      <c r="AW82" s="52">
        <v>0</v>
      </c>
      <c r="AX82" s="52">
        <v>8892250</v>
      </c>
      <c r="AY82" s="52">
        <v>2133267</v>
      </c>
      <c r="AZ82" s="52">
        <v>8892250</v>
      </c>
      <c r="BA82" s="52">
        <v>0</v>
      </c>
      <c r="BB82" s="52">
        <v>8892250</v>
      </c>
      <c r="BC82" s="52">
        <v>0</v>
      </c>
      <c r="BD82" s="52">
        <v>0</v>
      </c>
      <c r="BE82" s="55">
        <f t="shared" si="0"/>
        <v>0.9488954471248181</v>
      </c>
      <c r="BF82" s="55">
        <f t="shared" si="1"/>
        <v>0.9488954471248181</v>
      </c>
      <c r="BG82" s="55">
        <f t="shared" si="2"/>
        <v>0.76529885534580044</v>
      </c>
    </row>
    <row r="83" spans="1:59" ht="13.5" x14ac:dyDescent="0.2">
      <c r="A83" s="47" t="s">
        <v>46</v>
      </c>
      <c r="B83" s="48"/>
      <c r="C83" s="47" t="s">
        <v>81</v>
      </c>
      <c r="D83" s="48"/>
      <c r="E83" s="47" t="s">
        <v>82</v>
      </c>
      <c r="F83" s="48"/>
      <c r="G83" s="47" t="s">
        <v>89</v>
      </c>
      <c r="H83" s="48"/>
      <c r="I83" s="47" t="s">
        <v>122</v>
      </c>
      <c r="J83" s="48"/>
      <c r="K83" s="48"/>
      <c r="L83" s="47" t="s">
        <v>89</v>
      </c>
      <c r="M83" s="48"/>
      <c r="N83" s="48"/>
      <c r="O83" s="47"/>
      <c r="P83" s="48"/>
      <c r="Q83" s="47"/>
      <c r="R83" s="48"/>
      <c r="S83" s="49" t="s">
        <v>123</v>
      </c>
      <c r="T83" s="48"/>
      <c r="U83" s="48"/>
      <c r="V83" s="48"/>
      <c r="W83" s="48"/>
      <c r="X83" s="48"/>
      <c r="Y83" s="48"/>
      <c r="Z83" s="48"/>
      <c r="AA83" s="47" t="s">
        <v>68</v>
      </c>
      <c r="AB83" s="48"/>
      <c r="AC83" s="48"/>
      <c r="AD83" s="48"/>
      <c r="AE83" s="48"/>
      <c r="AF83" s="47" t="s">
        <v>49</v>
      </c>
      <c r="AG83" s="48"/>
      <c r="AH83" s="48"/>
      <c r="AI83" s="50" t="s">
        <v>69</v>
      </c>
      <c r="AJ83" s="51" t="s">
        <v>70</v>
      </c>
      <c r="AK83" s="48"/>
      <c r="AL83" s="48"/>
      <c r="AM83" s="48"/>
      <c r="AN83" s="48"/>
      <c r="AO83" s="48"/>
      <c r="AP83" s="52">
        <v>12308502</v>
      </c>
      <c r="AQ83" s="52">
        <v>12255706</v>
      </c>
      <c r="AR83" s="52">
        <v>52796</v>
      </c>
      <c r="AS83" s="53">
        <v>0</v>
      </c>
      <c r="AT83" s="54"/>
      <c r="AU83" s="53">
        <v>12255706</v>
      </c>
      <c r="AV83" s="54"/>
      <c r="AW83" s="52">
        <v>0</v>
      </c>
      <c r="AX83" s="52">
        <v>0</v>
      </c>
      <c r="AY83" s="52">
        <v>12255706</v>
      </c>
      <c r="AZ83" s="52">
        <v>0</v>
      </c>
      <c r="BA83" s="52">
        <v>0</v>
      </c>
      <c r="BB83" s="52">
        <v>0</v>
      </c>
      <c r="BC83" s="52">
        <v>0</v>
      </c>
      <c r="BD83" s="52">
        <v>0</v>
      </c>
      <c r="BE83" s="55">
        <f t="shared" ref="BE83:BE109" si="5">AQ83/AP83</f>
        <v>0.99571060718842963</v>
      </c>
      <c r="BF83" s="55">
        <f t="shared" ref="BF83:BF109" si="6">AU83/AP83</f>
        <v>0.99571060718842963</v>
      </c>
      <c r="BG83" s="55">
        <f t="shared" ref="BG83:BG109" si="7">BB83/AP83</f>
        <v>0</v>
      </c>
    </row>
    <row r="84" spans="1:59" ht="13.5" x14ac:dyDescent="0.2">
      <c r="A84" s="47" t="s">
        <v>46</v>
      </c>
      <c r="B84" s="48"/>
      <c r="C84" s="47" t="s">
        <v>81</v>
      </c>
      <c r="D84" s="48"/>
      <c r="E84" s="47" t="s">
        <v>82</v>
      </c>
      <c r="F84" s="48"/>
      <c r="G84" s="47" t="s">
        <v>89</v>
      </c>
      <c r="H84" s="48"/>
      <c r="I84" s="47" t="s">
        <v>122</v>
      </c>
      <c r="J84" s="48"/>
      <c r="K84" s="48"/>
      <c r="L84" s="47" t="s">
        <v>87</v>
      </c>
      <c r="M84" s="48"/>
      <c r="N84" s="48"/>
      <c r="O84" s="47"/>
      <c r="P84" s="48"/>
      <c r="Q84" s="47"/>
      <c r="R84" s="48"/>
      <c r="S84" s="49" t="s">
        <v>124</v>
      </c>
      <c r="T84" s="48"/>
      <c r="U84" s="48"/>
      <c r="V84" s="48"/>
      <c r="W84" s="48"/>
      <c r="X84" s="48"/>
      <c r="Y84" s="48"/>
      <c r="Z84" s="48"/>
      <c r="AA84" s="47" t="s">
        <v>48</v>
      </c>
      <c r="AB84" s="48"/>
      <c r="AC84" s="48"/>
      <c r="AD84" s="48"/>
      <c r="AE84" s="48"/>
      <c r="AF84" s="47" t="s">
        <v>49</v>
      </c>
      <c r="AG84" s="48"/>
      <c r="AH84" s="48"/>
      <c r="AI84" s="50" t="s">
        <v>50</v>
      </c>
      <c r="AJ84" s="51" t="s">
        <v>51</v>
      </c>
      <c r="AK84" s="48"/>
      <c r="AL84" s="48"/>
      <c r="AM84" s="48"/>
      <c r="AN84" s="48"/>
      <c r="AO84" s="48"/>
      <c r="AP84" s="52">
        <v>0</v>
      </c>
      <c r="AQ84" s="52">
        <v>0</v>
      </c>
      <c r="AR84" s="52">
        <v>0</v>
      </c>
      <c r="AS84" s="53">
        <v>0</v>
      </c>
      <c r="AT84" s="54"/>
      <c r="AU84" s="53">
        <v>0</v>
      </c>
      <c r="AV84" s="54"/>
      <c r="AW84" s="52">
        <v>0</v>
      </c>
      <c r="AX84" s="52">
        <v>0</v>
      </c>
      <c r="AY84" s="52">
        <v>0</v>
      </c>
      <c r="AZ84" s="52">
        <v>0</v>
      </c>
      <c r="BA84" s="52">
        <v>0</v>
      </c>
      <c r="BB84" s="52">
        <v>0</v>
      </c>
      <c r="BC84" s="52">
        <v>0</v>
      </c>
      <c r="BD84" s="52">
        <v>0</v>
      </c>
      <c r="BE84" s="55">
        <v>0</v>
      </c>
      <c r="BF84" s="55">
        <v>0</v>
      </c>
      <c r="BG84" s="55">
        <v>0</v>
      </c>
    </row>
    <row r="85" spans="1:59" ht="13.5" x14ac:dyDescent="0.2">
      <c r="A85" s="47" t="s">
        <v>46</v>
      </c>
      <c r="B85" s="48"/>
      <c r="C85" s="47" t="s">
        <v>81</v>
      </c>
      <c r="D85" s="48"/>
      <c r="E85" s="47" t="s">
        <v>82</v>
      </c>
      <c r="F85" s="48"/>
      <c r="G85" s="47" t="s">
        <v>89</v>
      </c>
      <c r="H85" s="48"/>
      <c r="I85" s="47" t="s">
        <v>122</v>
      </c>
      <c r="J85" s="48"/>
      <c r="K85" s="48"/>
      <c r="L85" s="47" t="s">
        <v>87</v>
      </c>
      <c r="M85" s="48"/>
      <c r="N85" s="48"/>
      <c r="O85" s="47"/>
      <c r="P85" s="48"/>
      <c r="Q85" s="47"/>
      <c r="R85" s="48"/>
      <c r="S85" s="49" t="s">
        <v>124</v>
      </c>
      <c r="T85" s="48"/>
      <c r="U85" s="48"/>
      <c r="V85" s="48"/>
      <c r="W85" s="48"/>
      <c r="X85" s="48"/>
      <c r="Y85" s="48"/>
      <c r="Z85" s="48"/>
      <c r="AA85" s="47" t="s">
        <v>68</v>
      </c>
      <c r="AB85" s="48"/>
      <c r="AC85" s="48"/>
      <c r="AD85" s="48"/>
      <c r="AE85" s="48"/>
      <c r="AF85" s="47" t="s">
        <v>49</v>
      </c>
      <c r="AG85" s="48"/>
      <c r="AH85" s="48"/>
      <c r="AI85" s="50" t="s">
        <v>69</v>
      </c>
      <c r="AJ85" s="51" t="s">
        <v>70</v>
      </c>
      <c r="AK85" s="48"/>
      <c r="AL85" s="48"/>
      <c r="AM85" s="48"/>
      <c r="AN85" s="48"/>
      <c r="AO85" s="48"/>
      <c r="AP85" s="52">
        <v>2492</v>
      </c>
      <c r="AQ85" s="52">
        <v>0</v>
      </c>
      <c r="AR85" s="52">
        <v>2492</v>
      </c>
      <c r="AS85" s="53">
        <v>0</v>
      </c>
      <c r="AT85" s="54"/>
      <c r="AU85" s="53">
        <v>0</v>
      </c>
      <c r="AV85" s="54"/>
      <c r="AW85" s="52">
        <v>0</v>
      </c>
      <c r="AX85" s="52">
        <v>0</v>
      </c>
      <c r="AY85" s="52">
        <v>0</v>
      </c>
      <c r="AZ85" s="52">
        <v>0</v>
      </c>
      <c r="BA85" s="52">
        <v>0</v>
      </c>
      <c r="BB85" s="52">
        <v>0</v>
      </c>
      <c r="BC85" s="52">
        <v>0</v>
      </c>
      <c r="BD85" s="52">
        <v>0</v>
      </c>
      <c r="BE85" s="55">
        <f t="shared" si="5"/>
        <v>0</v>
      </c>
      <c r="BF85" s="55">
        <f t="shared" si="6"/>
        <v>0</v>
      </c>
      <c r="BG85" s="55">
        <f t="shared" si="7"/>
        <v>0</v>
      </c>
    </row>
    <row r="86" spans="1:59" ht="13.5" x14ac:dyDescent="0.2">
      <c r="A86" s="47" t="s">
        <v>46</v>
      </c>
      <c r="B86" s="48"/>
      <c r="C86" s="47" t="s">
        <v>81</v>
      </c>
      <c r="D86" s="48"/>
      <c r="E86" s="47" t="s">
        <v>82</v>
      </c>
      <c r="F86" s="48"/>
      <c r="G86" s="47" t="s">
        <v>89</v>
      </c>
      <c r="H86" s="48"/>
      <c r="I86" s="47" t="s">
        <v>122</v>
      </c>
      <c r="J86" s="48"/>
      <c r="K86" s="48"/>
      <c r="L86" s="47" t="s">
        <v>105</v>
      </c>
      <c r="M86" s="48"/>
      <c r="N86" s="48"/>
      <c r="O86" s="47"/>
      <c r="P86" s="48"/>
      <c r="Q86" s="47"/>
      <c r="R86" s="48"/>
      <c r="S86" s="49" t="s">
        <v>125</v>
      </c>
      <c r="T86" s="48"/>
      <c r="U86" s="48"/>
      <c r="V86" s="48"/>
      <c r="W86" s="48"/>
      <c r="X86" s="48"/>
      <c r="Y86" s="48"/>
      <c r="Z86" s="48"/>
      <c r="AA86" s="47" t="s">
        <v>68</v>
      </c>
      <c r="AB86" s="48"/>
      <c r="AC86" s="48"/>
      <c r="AD86" s="48"/>
      <c r="AE86" s="48"/>
      <c r="AF86" s="47" t="s">
        <v>49</v>
      </c>
      <c r="AG86" s="48"/>
      <c r="AH86" s="48"/>
      <c r="AI86" s="50" t="s">
        <v>69</v>
      </c>
      <c r="AJ86" s="51" t="s">
        <v>70</v>
      </c>
      <c r="AK86" s="48"/>
      <c r="AL86" s="48"/>
      <c r="AM86" s="48"/>
      <c r="AN86" s="48"/>
      <c r="AO86" s="48"/>
      <c r="AP86" s="52">
        <v>1712000</v>
      </c>
      <c r="AQ86" s="52">
        <v>1700000</v>
      </c>
      <c r="AR86" s="52">
        <v>12000</v>
      </c>
      <c r="AS86" s="53">
        <v>0</v>
      </c>
      <c r="AT86" s="54"/>
      <c r="AU86" s="53">
        <v>1700000</v>
      </c>
      <c r="AV86" s="54"/>
      <c r="AW86" s="52">
        <v>0</v>
      </c>
      <c r="AX86" s="52">
        <v>0</v>
      </c>
      <c r="AY86" s="52">
        <v>1700000</v>
      </c>
      <c r="AZ86" s="52">
        <v>0</v>
      </c>
      <c r="BA86" s="52">
        <v>0</v>
      </c>
      <c r="BB86" s="52">
        <v>0</v>
      </c>
      <c r="BC86" s="52">
        <v>0</v>
      </c>
      <c r="BD86" s="52">
        <v>0</v>
      </c>
      <c r="BE86" s="55">
        <f t="shared" si="5"/>
        <v>0.9929906542056075</v>
      </c>
      <c r="BF86" s="55">
        <f t="shared" si="6"/>
        <v>0.9929906542056075</v>
      </c>
      <c r="BG86" s="55">
        <f t="shared" si="7"/>
        <v>0</v>
      </c>
    </row>
    <row r="87" spans="1:59" ht="13.5" x14ac:dyDescent="0.2">
      <c r="A87" s="47" t="s">
        <v>46</v>
      </c>
      <c r="B87" s="48"/>
      <c r="C87" s="47" t="s">
        <v>81</v>
      </c>
      <c r="D87" s="48"/>
      <c r="E87" s="47" t="s">
        <v>82</v>
      </c>
      <c r="F87" s="48"/>
      <c r="G87" s="47" t="s">
        <v>89</v>
      </c>
      <c r="H87" s="48"/>
      <c r="I87" s="47" t="s">
        <v>126</v>
      </c>
      <c r="J87" s="48"/>
      <c r="K87" s="48"/>
      <c r="L87" s="47" t="s">
        <v>90</v>
      </c>
      <c r="M87" s="48"/>
      <c r="N87" s="48"/>
      <c r="O87" s="47"/>
      <c r="P87" s="48"/>
      <c r="Q87" s="47"/>
      <c r="R87" s="48"/>
      <c r="S87" s="49" t="s">
        <v>127</v>
      </c>
      <c r="T87" s="48"/>
      <c r="U87" s="48"/>
      <c r="V87" s="48"/>
      <c r="W87" s="48"/>
      <c r="X87" s="48"/>
      <c r="Y87" s="48"/>
      <c r="Z87" s="48"/>
      <c r="AA87" s="47" t="s">
        <v>68</v>
      </c>
      <c r="AB87" s="48"/>
      <c r="AC87" s="48"/>
      <c r="AD87" s="48"/>
      <c r="AE87" s="48"/>
      <c r="AF87" s="47" t="s">
        <v>49</v>
      </c>
      <c r="AG87" s="48"/>
      <c r="AH87" s="48"/>
      <c r="AI87" s="50" t="s">
        <v>69</v>
      </c>
      <c r="AJ87" s="51" t="s">
        <v>70</v>
      </c>
      <c r="AK87" s="48"/>
      <c r="AL87" s="48"/>
      <c r="AM87" s="48"/>
      <c r="AN87" s="48"/>
      <c r="AO87" s="48"/>
      <c r="AP87" s="52">
        <v>181787</v>
      </c>
      <c r="AQ87" s="52">
        <v>0</v>
      </c>
      <c r="AR87" s="52">
        <v>181787</v>
      </c>
      <c r="AS87" s="53">
        <v>0</v>
      </c>
      <c r="AT87" s="54"/>
      <c r="AU87" s="53">
        <v>0</v>
      </c>
      <c r="AV87" s="54"/>
      <c r="AW87" s="52">
        <v>0</v>
      </c>
      <c r="AX87" s="52">
        <v>0</v>
      </c>
      <c r="AY87" s="52">
        <v>0</v>
      </c>
      <c r="AZ87" s="52">
        <v>0</v>
      </c>
      <c r="BA87" s="52">
        <v>0</v>
      </c>
      <c r="BB87" s="52">
        <v>0</v>
      </c>
      <c r="BC87" s="52">
        <v>0</v>
      </c>
      <c r="BD87" s="52">
        <v>0</v>
      </c>
      <c r="BE87" s="55">
        <f t="shared" si="5"/>
        <v>0</v>
      </c>
      <c r="BF87" s="55">
        <f t="shared" si="6"/>
        <v>0</v>
      </c>
      <c r="BG87" s="55">
        <f t="shared" si="7"/>
        <v>0</v>
      </c>
    </row>
    <row r="88" spans="1:59" ht="13.5" x14ac:dyDescent="0.2">
      <c r="A88" s="47" t="s">
        <v>46</v>
      </c>
      <c r="B88" s="48"/>
      <c r="C88" s="47" t="s">
        <v>81</v>
      </c>
      <c r="D88" s="48"/>
      <c r="E88" s="47" t="s">
        <v>82</v>
      </c>
      <c r="F88" s="48"/>
      <c r="G88" s="47" t="s">
        <v>89</v>
      </c>
      <c r="H88" s="48"/>
      <c r="I88" s="47" t="s">
        <v>128</v>
      </c>
      <c r="J88" s="48"/>
      <c r="K88" s="48"/>
      <c r="L88" s="47" t="s">
        <v>108</v>
      </c>
      <c r="M88" s="48"/>
      <c r="N88" s="48"/>
      <c r="O88" s="47"/>
      <c r="P88" s="48"/>
      <c r="Q88" s="47"/>
      <c r="R88" s="48"/>
      <c r="S88" s="49" t="s">
        <v>129</v>
      </c>
      <c r="T88" s="48"/>
      <c r="U88" s="48"/>
      <c r="V88" s="48"/>
      <c r="W88" s="48"/>
      <c r="X88" s="48"/>
      <c r="Y88" s="48"/>
      <c r="Z88" s="48"/>
      <c r="AA88" s="47" t="s">
        <v>68</v>
      </c>
      <c r="AB88" s="48"/>
      <c r="AC88" s="48"/>
      <c r="AD88" s="48"/>
      <c r="AE88" s="48"/>
      <c r="AF88" s="47" t="s">
        <v>49</v>
      </c>
      <c r="AG88" s="48"/>
      <c r="AH88" s="48"/>
      <c r="AI88" s="50" t="s">
        <v>69</v>
      </c>
      <c r="AJ88" s="51" t="s">
        <v>70</v>
      </c>
      <c r="AK88" s="48"/>
      <c r="AL88" s="48"/>
      <c r="AM88" s="48"/>
      <c r="AN88" s="48"/>
      <c r="AO88" s="48"/>
      <c r="AP88" s="52">
        <v>3013258</v>
      </c>
      <c r="AQ88" s="52">
        <v>2737174</v>
      </c>
      <c r="AR88" s="52">
        <v>276084</v>
      </c>
      <c r="AS88" s="53">
        <v>0</v>
      </c>
      <c r="AT88" s="54"/>
      <c r="AU88" s="53">
        <v>2737174</v>
      </c>
      <c r="AV88" s="54"/>
      <c r="AW88" s="52">
        <v>0</v>
      </c>
      <c r="AX88" s="52">
        <v>2737174</v>
      </c>
      <c r="AY88" s="52">
        <v>0</v>
      </c>
      <c r="AZ88" s="52">
        <v>2737174</v>
      </c>
      <c r="BA88" s="52">
        <v>0</v>
      </c>
      <c r="BB88" s="52">
        <v>2737174</v>
      </c>
      <c r="BC88" s="52">
        <v>0</v>
      </c>
      <c r="BD88" s="52">
        <v>0</v>
      </c>
      <c r="BE88" s="55">
        <f t="shared" si="5"/>
        <v>0.90837691296264711</v>
      </c>
      <c r="BF88" s="55">
        <f t="shared" si="6"/>
        <v>0.90837691296264711</v>
      </c>
      <c r="BG88" s="55">
        <f t="shared" si="7"/>
        <v>0.90837691296264711</v>
      </c>
    </row>
    <row r="89" spans="1:59" ht="12.75" x14ac:dyDescent="0.2">
      <c r="A89" s="56" t="s">
        <v>130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8"/>
      <c r="AP89" s="59">
        <f>SUM(AP47:AP88)</f>
        <v>561035459</v>
      </c>
      <c r="AQ89" s="59">
        <f>SUM(AQ47:AQ88)</f>
        <v>535324275</v>
      </c>
      <c r="AR89" s="59">
        <f>SUM(AR47:AR88)</f>
        <v>25711184</v>
      </c>
      <c r="AS89" s="60">
        <f>SUM(AS47:AT88)</f>
        <v>0</v>
      </c>
      <c r="AT89" s="61"/>
      <c r="AU89" s="60">
        <f>SUM(AU47:AV88)</f>
        <v>535324275</v>
      </c>
      <c r="AV89" s="61"/>
      <c r="AW89" s="59">
        <f>SUM(AW47:AW88)</f>
        <v>0</v>
      </c>
      <c r="AX89" s="59">
        <f>SUM(AX47:AX88)</f>
        <v>352597775</v>
      </c>
      <c r="AY89" s="59">
        <f>SUM(AY47:AY88)</f>
        <v>182726500</v>
      </c>
      <c r="AZ89" s="59">
        <f>SUM(AZ47:AZ88)</f>
        <v>352597775</v>
      </c>
      <c r="BA89" s="59">
        <f>SUM(BA47:BA88)</f>
        <v>0</v>
      </c>
      <c r="BB89" s="59">
        <f>SUM(BB47:BB88)</f>
        <v>352597775</v>
      </c>
      <c r="BC89" s="59">
        <f>SUM(BC47:BC88)</f>
        <v>0</v>
      </c>
      <c r="BD89" s="59">
        <f>SUM(BD47:BD88)</f>
        <v>431837</v>
      </c>
      <c r="BE89" s="62">
        <f t="shared" si="5"/>
        <v>0.95417190912348371</v>
      </c>
      <c r="BF89" s="62">
        <f t="shared" si="6"/>
        <v>0.95417190912348371</v>
      </c>
      <c r="BG89" s="62">
        <f t="shared" si="7"/>
        <v>0.62847680898543701</v>
      </c>
    </row>
    <row r="90" spans="1:59" ht="12.75" x14ac:dyDescent="0.2">
      <c r="A90" s="56" t="s">
        <v>131</v>
      </c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8"/>
      <c r="AP90" s="59">
        <f>+AP89+AP46</f>
        <v>4986311484</v>
      </c>
      <c r="AQ90" s="59">
        <f>+AQ89+AQ46</f>
        <v>4878308588</v>
      </c>
      <c r="AR90" s="59">
        <f>+AR89+AR46</f>
        <v>108002896</v>
      </c>
      <c r="AS90" s="60">
        <f>+AS89+AS46</f>
        <v>0</v>
      </c>
      <c r="AT90" s="61"/>
      <c r="AU90" s="60">
        <f>+AU89+AU46</f>
        <v>4878308588</v>
      </c>
      <c r="AV90" s="61"/>
      <c r="AW90" s="59">
        <f>+AW89+AW46</f>
        <v>0</v>
      </c>
      <c r="AX90" s="59">
        <f>+AX89+AX46</f>
        <v>4694410226</v>
      </c>
      <c r="AY90" s="59">
        <f>+AY89+AY46</f>
        <v>183898362</v>
      </c>
      <c r="AZ90" s="59">
        <f>+AZ89+AZ46</f>
        <v>4694410226</v>
      </c>
      <c r="BA90" s="59">
        <f>+BA89+BA46</f>
        <v>0</v>
      </c>
      <c r="BB90" s="59">
        <f>+BB89+BB46</f>
        <v>4694410226</v>
      </c>
      <c r="BC90" s="59">
        <f>+BC89+BC46</f>
        <v>0</v>
      </c>
      <c r="BD90" s="59">
        <f>+BD89+BD46</f>
        <v>22367564</v>
      </c>
      <c r="BE90" s="62">
        <f t="shared" si="5"/>
        <v>0.97834012248401292</v>
      </c>
      <c r="BF90" s="62">
        <f t="shared" si="6"/>
        <v>0.97834012248401292</v>
      </c>
      <c r="BG90" s="62">
        <f t="shared" si="7"/>
        <v>0.94145948183609296</v>
      </c>
    </row>
    <row r="91" spans="1:59" ht="13.5" x14ac:dyDescent="0.2">
      <c r="A91" s="47" t="s">
        <v>46</v>
      </c>
      <c r="B91" s="48"/>
      <c r="C91" s="47" t="s">
        <v>83</v>
      </c>
      <c r="D91" s="48"/>
      <c r="E91" s="47" t="s">
        <v>81</v>
      </c>
      <c r="F91" s="48"/>
      <c r="G91" s="47" t="s">
        <v>90</v>
      </c>
      <c r="H91" s="48"/>
      <c r="I91" s="47" t="s">
        <v>90</v>
      </c>
      <c r="J91" s="48"/>
      <c r="K91" s="48"/>
      <c r="L91" s="47"/>
      <c r="M91" s="48"/>
      <c r="N91" s="48"/>
      <c r="O91" s="47"/>
      <c r="P91" s="48"/>
      <c r="Q91" s="47"/>
      <c r="R91" s="48"/>
      <c r="S91" s="49" t="s">
        <v>132</v>
      </c>
      <c r="T91" s="48"/>
      <c r="U91" s="48"/>
      <c r="V91" s="48"/>
      <c r="W91" s="48"/>
      <c r="X91" s="48"/>
      <c r="Y91" s="48"/>
      <c r="Z91" s="48"/>
      <c r="AA91" s="47" t="s">
        <v>48</v>
      </c>
      <c r="AB91" s="48"/>
      <c r="AC91" s="48"/>
      <c r="AD91" s="48"/>
      <c r="AE91" s="48"/>
      <c r="AF91" s="47" t="s">
        <v>133</v>
      </c>
      <c r="AG91" s="48"/>
      <c r="AH91" s="48"/>
      <c r="AI91" s="50" t="s">
        <v>50</v>
      </c>
      <c r="AJ91" s="51" t="s">
        <v>51</v>
      </c>
      <c r="AK91" s="48"/>
      <c r="AL91" s="48"/>
      <c r="AM91" s="48"/>
      <c r="AN91" s="48"/>
      <c r="AO91" s="48"/>
      <c r="AP91" s="52">
        <v>4891536</v>
      </c>
      <c r="AQ91" s="52">
        <v>4891536</v>
      </c>
      <c r="AR91" s="52">
        <v>0</v>
      </c>
      <c r="AS91" s="53">
        <v>0</v>
      </c>
      <c r="AT91" s="54"/>
      <c r="AU91" s="53">
        <v>4891536</v>
      </c>
      <c r="AV91" s="54"/>
      <c r="AW91" s="52">
        <v>0</v>
      </c>
      <c r="AX91" s="52">
        <v>4891536</v>
      </c>
      <c r="AY91" s="52">
        <v>0</v>
      </c>
      <c r="AZ91" s="52">
        <v>4891536</v>
      </c>
      <c r="BA91" s="52">
        <v>0</v>
      </c>
      <c r="BB91" s="52">
        <v>4891536</v>
      </c>
      <c r="BC91" s="52">
        <v>0</v>
      </c>
      <c r="BD91" s="52">
        <v>0</v>
      </c>
      <c r="BE91" s="55">
        <f t="shared" si="5"/>
        <v>1</v>
      </c>
      <c r="BF91" s="55">
        <f t="shared" si="6"/>
        <v>1</v>
      </c>
      <c r="BG91" s="55">
        <f t="shared" si="7"/>
        <v>1</v>
      </c>
    </row>
    <row r="92" spans="1:59" ht="13.5" x14ac:dyDescent="0.2">
      <c r="A92" s="47" t="s">
        <v>46</v>
      </c>
      <c r="B92" s="48"/>
      <c r="C92" s="47" t="s">
        <v>83</v>
      </c>
      <c r="D92" s="48"/>
      <c r="E92" s="47" t="s">
        <v>81</v>
      </c>
      <c r="F92" s="48"/>
      <c r="G92" s="47" t="s">
        <v>90</v>
      </c>
      <c r="H92" s="48"/>
      <c r="I92" s="47" t="s">
        <v>90</v>
      </c>
      <c r="J92" s="48"/>
      <c r="K92" s="48"/>
      <c r="L92" s="47"/>
      <c r="M92" s="48"/>
      <c r="N92" s="48"/>
      <c r="O92" s="47"/>
      <c r="P92" s="48"/>
      <c r="Q92" s="47"/>
      <c r="R92" s="48"/>
      <c r="S92" s="49" t="s">
        <v>132</v>
      </c>
      <c r="T92" s="48"/>
      <c r="U92" s="48"/>
      <c r="V92" s="48"/>
      <c r="W92" s="48"/>
      <c r="X92" s="48"/>
      <c r="Y92" s="48"/>
      <c r="Z92" s="48"/>
      <c r="AA92" s="47" t="s">
        <v>48</v>
      </c>
      <c r="AB92" s="48"/>
      <c r="AC92" s="48"/>
      <c r="AD92" s="48"/>
      <c r="AE92" s="48"/>
      <c r="AF92" s="47" t="s">
        <v>133</v>
      </c>
      <c r="AG92" s="48"/>
      <c r="AH92" s="48"/>
      <c r="AI92" s="50" t="s">
        <v>118</v>
      </c>
      <c r="AJ92" s="51" t="s">
        <v>134</v>
      </c>
      <c r="AK92" s="48"/>
      <c r="AL92" s="48"/>
      <c r="AM92" s="48"/>
      <c r="AN92" s="48"/>
      <c r="AO92" s="48"/>
      <c r="AP92" s="52">
        <v>8575568</v>
      </c>
      <c r="AQ92" s="52">
        <v>8575568</v>
      </c>
      <c r="AR92" s="52">
        <v>0</v>
      </c>
      <c r="AS92" s="53">
        <v>0</v>
      </c>
      <c r="AT92" s="54"/>
      <c r="AU92" s="53">
        <v>8575568</v>
      </c>
      <c r="AV92" s="54"/>
      <c r="AW92" s="52">
        <v>0</v>
      </c>
      <c r="AX92" s="52">
        <v>8575568</v>
      </c>
      <c r="AY92" s="52">
        <v>0</v>
      </c>
      <c r="AZ92" s="52">
        <v>8575568</v>
      </c>
      <c r="BA92" s="52">
        <v>0</v>
      </c>
      <c r="BB92" s="52">
        <v>8575568</v>
      </c>
      <c r="BC92" s="52">
        <v>0</v>
      </c>
      <c r="BD92" s="52">
        <v>0</v>
      </c>
      <c r="BE92" s="55">
        <f t="shared" si="5"/>
        <v>1</v>
      </c>
      <c r="BF92" s="55">
        <f t="shared" si="6"/>
        <v>1</v>
      </c>
      <c r="BG92" s="55">
        <f t="shared" si="7"/>
        <v>1</v>
      </c>
    </row>
    <row r="93" spans="1:59" ht="13.5" x14ac:dyDescent="0.2">
      <c r="A93" s="47" t="s">
        <v>46</v>
      </c>
      <c r="B93" s="48"/>
      <c r="C93" s="47" t="s">
        <v>83</v>
      </c>
      <c r="D93" s="48"/>
      <c r="E93" s="47" t="s">
        <v>103</v>
      </c>
      <c r="F93" s="48"/>
      <c r="G93" s="47" t="s">
        <v>90</v>
      </c>
      <c r="H93" s="48"/>
      <c r="I93" s="47" t="s">
        <v>90</v>
      </c>
      <c r="J93" s="48"/>
      <c r="K93" s="48"/>
      <c r="L93" s="47"/>
      <c r="M93" s="48"/>
      <c r="N93" s="48"/>
      <c r="O93" s="47"/>
      <c r="P93" s="48"/>
      <c r="Q93" s="47"/>
      <c r="R93" s="48"/>
      <c r="S93" s="49" t="s">
        <v>135</v>
      </c>
      <c r="T93" s="48"/>
      <c r="U93" s="48"/>
      <c r="V93" s="48"/>
      <c r="W93" s="48"/>
      <c r="X93" s="48"/>
      <c r="Y93" s="48"/>
      <c r="Z93" s="48"/>
      <c r="AA93" s="47" t="s">
        <v>48</v>
      </c>
      <c r="AB93" s="48"/>
      <c r="AC93" s="48"/>
      <c r="AD93" s="48"/>
      <c r="AE93" s="48"/>
      <c r="AF93" s="47" t="s">
        <v>49</v>
      </c>
      <c r="AG93" s="48"/>
      <c r="AH93" s="48"/>
      <c r="AI93" s="50" t="s">
        <v>50</v>
      </c>
      <c r="AJ93" s="51" t="s">
        <v>51</v>
      </c>
      <c r="AK93" s="48"/>
      <c r="AL93" s="48"/>
      <c r="AM93" s="48"/>
      <c r="AN93" s="48"/>
      <c r="AO93" s="48"/>
      <c r="AP93" s="52">
        <v>285366018</v>
      </c>
      <c r="AQ93" s="52">
        <v>0</v>
      </c>
      <c r="AR93" s="52">
        <v>285366018</v>
      </c>
      <c r="AS93" s="53">
        <v>0</v>
      </c>
      <c r="AT93" s="54"/>
      <c r="AU93" s="53">
        <v>0</v>
      </c>
      <c r="AV93" s="54"/>
      <c r="AW93" s="52">
        <v>0</v>
      </c>
      <c r="AX93" s="52">
        <v>0</v>
      </c>
      <c r="AY93" s="52">
        <v>0</v>
      </c>
      <c r="AZ93" s="52">
        <v>0</v>
      </c>
      <c r="BA93" s="52">
        <v>0</v>
      </c>
      <c r="BB93" s="52">
        <v>0</v>
      </c>
      <c r="BC93" s="52">
        <v>0</v>
      </c>
      <c r="BD93" s="52">
        <v>0</v>
      </c>
      <c r="BE93" s="55">
        <f t="shared" si="5"/>
        <v>0</v>
      </c>
      <c r="BF93" s="55">
        <f t="shared" si="6"/>
        <v>0</v>
      </c>
      <c r="BG93" s="55">
        <f t="shared" si="7"/>
        <v>0</v>
      </c>
    </row>
    <row r="94" spans="1:59" ht="12.75" x14ac:dyDescent="0.2">
      <c r="A94" s="56" t="s">
        <v>136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8"/>
      <c r="AP94" s="59">
        <f>SUM(AP91:AP93)</f>
        <v>298833122</v>
      </c>
      <c r="AQ94" s="59">
        <f t="shared" ref="AQ94:AR94" si="8">SUM(AQ91:AQ93)</f>
        <v>13467104</v>
      </c>
      <c r="AR94" s="59">
        <f t="shared" si="8"/>
        <v>285366018</v>
      </c>
      <c r="AS94" s="60">
        <f>+AS93</f>
        <v>0</v>
      </c>
      <c r="AT94" s="61"/>
      <c r="AU94" s="60">
        <f>SUM(AU91:AV93)</f>
        <v>13467104</v>
      </c>
      <c r="AV94" s="61"/>
      <c r="AW94" s="59">
        <f>SUM(AW91:AW93)</f>
        <v>0</v>
      </c>
      <c r="AX94" s="59">
        <f>SUM(AX91:AX93)</f>
        <v>13467104</v>
      </c>
      <c r="AY94" s="59">
        <f t="shared" ref="AY94:BD94" si="9">SUM(AY91:AY93)</f>
        <v>0</v>
      </c>
      <c r="AZ94" s="59">
        <f t="shared" si="9"/>
        <v>13467104</v>
      </c>
      <c r="BA94" s="59">
        <f t="shared" si="9"/>
        <v>0</v>
      </c>
      <c r="BB94" s="59">
        <f t="shared" si="9"/>
        <v>13467104</v>
      </c>
      <c r="BC94" s="59">
        <f t="shared" si="9"/>
        <v>0</v>
      </c>
      <c r="BD94" s="59">
        <f t="shared" si="9"/>
        <v>0</v>
      </c>
      <c r="BE94" s="62">
        <f t="shared" si="5"/>
        <v>4.5065633654893182E-2</v>
      </c>
      <c r="BF94" s="62">
        <f t="shared" si="6"/>
        <v>4.5065633654893182E-2</v>
      </c>
      <c r="BG94" s="62">
        <f t="shared" si="7"/>
        <v>4.5065633654893182E-2</v>
      </c>
    </row>
    <row r="95" spans="1:59" ht="13.5" x14ac:dyDescent="0.2">
      <c r="A95" s="47" t="s">
        <v>137</v>
      </c>
      <c r="B95" s="48"/>
      <c r="C95" s="47" t="s">
        <v>138</v>
      </c>
      <c r="D95" s="48"/>
      <c r="E95" s="47" t="s">
        <v>139</v>
      </c>
      <c r="F95" s="48"/>
      <c r="G95" s="47" t="s">
        <v>90</v>
      </c>
      <c r="H95" s="48"/>
      <c r="I95" s="47"/>
      <c r="J95" s="48"/>
      <c r="K95" s="48"/>
      <c r="L95" s="47"/>
      <c r="M95" s="48"/>
      <c r="N95" s="48"/>
      <c r="O95" s="47"/>
      <c r="P95" s="48"/>
      <c r="Q95" s="47"/>
      <c r="R95" s="48"/>
      <c r="S95" s="49" t="s">
        <v>140</v>
      </c>
      <c r="T95" s="48"/>
      <c r="U95" s="48"/>
      <c r="V95" s="48"/>
      <c r="W95" s="48"/>
      <c r="X95" s="48"/>
      <c r="Y95" s="48"/>
      <c r="Z95" s="48"/>
      <c r="AA95" s="47" t="s">
        <v>48</v>
      </c>
      <c r="AB95" s="48"/>
      <c r="AC95" s="48"/>
      <c r="AD95" s="48"/>
      <c r="AE95" s="48"/>
      <c r="AF95" s="47" t="s">
        <v>49</v>
      </c>
      <c r="AG95" s="48"/>
      <c r="AH95" s="48"/>
      <c r="AI95" s="50" t="s">
        <v>50</v>
      </c>
      <c r="AJ95" s="51" t="s">
        <v>51</v>
      </c>
      <c r="AK95" s="48"/>
      <c r="AL95" s="48"/>
      <c r="AM95" s="48"/>
      <c r="AN95" s="48"/>
      <c r="AO95" s="48"/>
      <c r="AP95" s="52">
        <v>581094455</v>
      </c>
      <c r="AQ95" s="52">
        <v>572814621</v>
      </c>
      <c r="AR95" s="52">
        <v>8279834</v>
      </c>
      <c r="AS95" s="53">
        <v>0</v>
      </c>
      <c r="AT95" s="54"/>
      <c r="AU95" s="53">
        <v>572814621</v>
      </c>
      <c r="AV95" s="54"/>
      <c r="AW95" s="52">
        <v>0</v>
      </c>
      <c r="AX95" s="52">
        <v>485299547</v>
      </c>
      <c r="AY95" s="52">
        <v>87515074</v>
      </c>
      <c r="AZ95" s="52">
        <v>485299547</v>
      </c>
      <c r="BA95" s="52">
        <v>0</v>
      </c>
      <c r="BB95" s="52">
        <v>485299547</v>
      </c>
      <c r="BC95" s="52">
        <v>0</v>
      </c>
      <c r="BD95" s="52">
        <v>1303361</v>
      </c>
      <c r="BE95" s="55">
        <f t="shared" si="5"/>
        <v>0.98575131129069193</v>
      </c>
      <c r="BF95" s="55">
        <f t="shared" si="6"/>
        <v>0.98575131129069193</v>
      </c>
      <c r="BG95" s="55">
        <f t="shared" si="7"/>
        <v>0.83514744087516724</v>
      </c>
    </row>
    <row r="96" spans="1:59" ht="13.5" x14ac:dyDescent="0.2">
      <c r="A96" s="47" t="s">
        <v>137</v>
      </c>
      <c r="B96" s="48"/>
      <c r="C96" s="47" t="s">
        <v>138</v>
      </c>
      <c r="D96" s="48"/>
      <c r="E96" s="47" t="s">
        <v>139</v>
      </c>
      <c r="F96" s="48"/>
      <c r="G96" s="47" t="s">
        <v>90</v>
      </c>
      <c r="H96" s="48"/>
      <c r="I96" s="47"/>
      <c r="J96" s="48"/>
      <c r="K96" s="48"/>
      <c r="L96" s="47"/>
      <c r="M96" s="48"/>
      <c r="N96" s="48"/>
      <c r="O96" s="47"/>
      <c r="P96" s="48"/>
      <c r="Q96" s="47"/>
      <c r="R96" s="48"/>
      <c r="S96" s="49" t="s">
        <v>140</v>
      </c>
      <c r="T96" s="48"/>
      <c r="U96" s="48"/>
      <c r="V96" s="48"/>
      <c r="W96" s="48"/>
      <c r="X96" s="48"/>
      <c r="Y96" s="48"/>
      <c r="Z96" s="48"/>
      <c r="AA96" s="47" t="s">
        <v>68</v>
      </c>
      <c r="AB96" s="48"/>
      <c r="AC96" s="48"/>
      <c r="AD96" s="48"/>
      <c r="AE96" s="48"/>
      <c r="AF96" s="47" t="s">
        <v>49</v>
      </c>
      <c r="AG96" s="48"/>
      <c r="AH96" s="48"/>
      <c r="AI96" s="50" t="s">
        <v>69</v>
      </c>
      <c r="AJ96" s="51" t="s">
        <v>70</v>
      </c>
      <c r="AK96" s="48"/>
      <c r="AL96" s="48"/>
      <c r="AM96" s="48"/>
      <c r="AN96" s="48"/>
      <c r="AO96" s="48"/>
      <c r="AP96" s="52">
        <v>286789419</v>
      </c>
      <c r="AQ96" s="52">
        <v>281231762</v>
      </c>
      <c r="AR96" s="52">
        <v>5557657</v>
      </c>
      <c r="AS96" s="53">
        <v>0</v>
      </c>
      <c r="AT96" s="54"/>
      <c r="AU96" s="53">
        <v>281231762</v>
      </c>
      <c r="AV96" s="54"/>
      <c r="AW96" s="52">
        <v>0</v>
      </c>
      <c r="AX96" s="52">
        <v>79499054</v>
      </c>
      <c r="AY96" s="52">
        <v>201732708</v>
      </c>
      <c r="AZ96" s="52">
        <v>79499054</v>
      </c>
      <c r="BA96" s="52">
        <v>0</v>
      </c>
      <c r="BB96" s="52">
        <v>79499054</v>
      </c>
      <c r="BC96" s="52">
        <v>0</v>
      </c>
      <c r="BD96" s="52">
        <v>0</v>
      </c>
      <c r="BE96" s="55">
        <f t="shared" si="5"/>
        <v>0.98062112256658951</v>
      </c>
      <c r="BF96" s="55">
        <f t="shared" si="6"/>
        <v>0.98062112256658951</v>
      </c>
      <c r="BG96" s="55">
        <f t="shared" si="7"/>
        <v>0.27720358121022587</v>
      </c>
    </row>
    <row r="97" spans="1:59" ht="13.5" x14ac:dyDescent="0.2">
      <c r="A97" s="47" t="s">
        <v>137</v>
      </c>
      <c r="B97" s="48"/>
      <c r="C97" s="47" t="s">
        <v>138</v>
      </c>
      <c r="D97" s="48"/>
      <c r="E97" s="47" t="s">
        <v>139</v>
      </c>
      <c r="F97" s="48"/>
      <c r="G97" s="47" t="s">
        <v>90</v>
      </c>
      <c r="H97" s="48"/>
      <c r="I97" s="47"/>
      <c r="J97" s="48"/>
      <c r="K97" s="48"/>
      <c r="L97" s="47"/>
      <c r="M97" s="48"/>
      <c r="N97" s="48"/>
      <c r="O97" s="47"/>
      <c r="P97" s="48"/>
      <c r="Q97" s="47"/>
      <c r="R97" s="48"/>
      <c r="S97" s="49" t="s">
        <v>140</v>
      </c>
      <c r="T97" s="48"/>
      <c r="U97" s="48"/>
      <c r="V97" s="48"/>
      <c r="W97" s="48"/>
      <c r="X97" s="48"/>
      <c r="Y97" s="48"/>
      <c r="Z97" s="48"/>
      <c r="AA97" s="47" t="s">
        <v>68</v>
      </c>
      <c r="AB97" s="48"/>
      <c r="AC97" s="48"/>
      <c r="AD97" s="48"/>
      <c r="AE97" s="48"/>
      <c r="AF97" s="47" t="s">
        <v>49</v>
      </c>
      <c r="AG97" s="48"/>
      <c r="AH97" s="48"/>
      <c r="AI97" s="50" t="s">
        <v>122</v>
      </c>
      <c r="AJ97" s="51" t="s">
        <v>141</v>
      </c>
      <c r="AK97" s="48"/>
      <c r="AL97" s="48"/>
      <c r="AM97" s="48"/>
      <c r="AN97" s="48"/>
      <c r="AO97" s="48"/>
      <c r="AP97" s="52">
        <v>52707162</v>
      </c>
      <c r="AQ97" s="52">
        <v>52277323</v>
      </c>
      <c r="AR97" s="52">
        <v>429839</v>
      </c>
      <c r="AS97" s="53">
        <v>0</v>
      </c>
      <c r="AT97" s="54"/>
      <c r="AU97" s="53">
        <v>52277323</v>
      </c>
      <c r="AV97" s="54"/>
      <c r="AW97" s="52">
        <v>0</v>
      </c>
      <c r="AX97" s="52">
        <v>30214062</v>
      </c>
      <c r="AY97" s="52">
        <v>22063261</v>
      </c>
      <c r="AZ97" s="52">
        <v>30214062</v>
      </c>
      <c r="BA97" s="52">
        <v>0</v>
      </c>
      <c r="BB97" s="52">
        <v>30214062</v>
      </c>
      <c r="BC97" s="52">
        <v>0</v>
      </c>
      <c r="BD97" s="52">
        <v>219010</v>
      </c>
      <c r="BE97" s="55">
        <f t="shared" si="5"/>
        <v>0.99184477054560438</v>
      </c>
      <c r="BF97" s="55">
        <f t="shared" si="6"/>
        <v>0.99184477054560438</v>
      </c>
      <c r="BG97" s="55">
        <f t="shared" si="7"/>
        <v>0.57324395496763803</v>
      </c>
    </row>
    <row r="98" spans="1:59" ht="13.5" x14ac:dyDescent="0.2">
      <c r="A98" s="47" t="s">
        <v>137</v>
      </c>
      <c r="B98" s="48"/>
      <c r="C98" s="47" t="s">
        <v>138</v>
      </c>
      <c r="D98" s="48"/>
      <c r="E98" s="47" t="s">
        <v>139</v>
      </c>
      <c r="F98" s="48"/>
      <c r="G98" s="47" t="s">
        <v>81</v>
      </c>
      <c r="H98" s="48"/>
      <c r="I98" s="47"/>
      <c r="J98" s="48"/>
      <c r="K98" s="48"/>
      <c r="L98" s="47"/>
      <c r="M98" s="48"/>
      <c r="N98" s="48"/>
      <c r="O98" s="47"/>
      <c r="P98" s="48"/>
      <c r="Q98" s="47"/>
      <c r="R98" s="48"/>
      <c r="S98" s="49" t="s">
        <v>142</v>
      </c>
      <c r="T98" s="48"/>
      <c r="U98" s="48"/>
      <c r="V98" s="48"/>
      <c r="W98" s="48"/>
      <c r="X98" s="48"/>
      <c r="Y98" s="48"/>
      <c r="Z98" s="48"/>
      <c r="AA98" s="47" t="s">
        <v>48</v>
      </c>
      <c r="AB98" s="48"/>
      <c r="AC98" s="48"/>
      <c r="AD98" s="48"/>
      <c r="AE98" s="48"/>
      <c r="AF98" s="47" t="s">
        <v>49</v>
      </c>
      <c r="AG98" s="48"/>
      <c r="AH98" s="48"/>
      <c r="AI98" s="50" t="s">
        <v>50</v>
      </c>
      <c r="AJ98" s="51" t="s">
        <v>51</v>
      </c>
      <c r="AK98" s="48"/>
      <c r="AL98" s="48"/>
      <c r="AM98" s="48"/>
      <c r="AN98" s="48"/>
      <c r="AO98" s="48"/>
      <c r="AP98" s="52">
        <v>170616884</v>
      </c>
      <c r="AQ98" s="52">
        <v>170044468</v>
      </c>
      <c r="AR98" s="52">
        <v>572416</v>
      </c>
      <c r="AS98" s="53">
        <v>0</v>
      </c>
      <c r="AT98" s="54"/>
      <c r="AU98" s="53">
        <v>170044468</v>
      </c>
      <c r="AV98" s="54"/>
      <c r="AW98" s="52">
        <v>0</v>
      </c>
      <c r="AX98" s="52">
        <v>152373744</v>
      </c>
      <c r="AY98" s="52">
        <v>17670724</v>
      </c>
      <c r="AZ98" s="52">
        <v>152373744</v>
      </c>
      <c r="BA98" s="52">
        <v>0</v>
      </c>
      <c r="BB98" s="52">
        <v>152373744</v>
      </c>
      <c r="BC98" s="52">
        <v>0</v>
      </c>
      <c r="BD98" s="52">
        <v>0</v>
      </c>
      <c r="BE98" s="55">
        <f t="shared" si="5"/>
        <v>0.99664502136845967</v>
      </c>
      <c r="BF98" s="55">
        <f t="shared" si="6"/>
        <v>0.99664502136845967</v>
      </c>
      <c r="BG98" s="55">
        <f t="shared" si="7"/>
        <v>0.89307541216143649</v>
      </c>
    </row>
    <row r="99" spans="1:59" ht="13.5" x14ac:dyDescent="0.2">
      <c r="A99" s="47" t="s">
        <v>137</v>
      </c>
      <c r="B99" s="48"/>
      <c r="C99" s="47" t="s">
        <v>138</v>
      </c>
      <c r="D99" s="48"/>
      <c r="E99" s="47" t="s">
        <v>139</v>
      </c>
      <c r="F99" s="48"/>
      <c r="G99" s="47" t="s">
        <v>81</v>
      </c>
      <c r="H99" s="48"/>
      <c r="I99" s="47"/>
      <c r="J99" s="48"/>
      <c r="K99" s="48"/>
      <c r="L99" s="47"/>
      <c r="M99" s="48"/>
      <c r="N99" s="48"/>
      <c r="O99" s="47"/>
      <c r="P99" s="48"/>
      <c r="Q99" s="47"/>
      <c r="R99" s="48"/>
      <c r="S99" s="49" t="s">
        <v>142</v>
      </c>
      <c r="T99" s="48"/>
      <c r="U99" s="48"/>
      <c r="V99" s="48"/>
      <c r="W99" s="48"/>
      <c r="X99" s="48"/>
      <c r="Y99" s="48"/>
      <c r="Z99" s="48"/>
      <c r="AA99" s="47" t="s">
        <v>68</v>
      </c>
      <c r="AB99" s="48"/>
      <c r="AC99" s="48"/>
      <c r="AD99" s="48"/>
      <c r="AE99" s="48"/>
      <c r="AF99" s="47" t="s">
        <v>49</v>
      </c>
      <c r="AG99" s="48"/>
      <c r="AH99" s="48"/>
      <c r="AI99" s="50" t="s">
        <v>122</v>
      </c>
      <c r="AJ99" s="51" t="s">
        <v>141</v>
      </c>
      <c r="AK99" s="48"/>
      <c r="AL99" s="48"/>
      <c r="AM99" s="48"/>
      <c r="AN99" s="48"/>
      <c r="AO99" s="48"/>
      <c r="AP99" s="52">
        <v>58199414</v>
      </c>
      <c r="AQ99" s="52">
        <v>56719654</v>
      </c>
      <c r="AR99" s="52">
        <v>1479760</v>
      </c>
      <c r="AS99" s="53">
        <v>0</v>
      </c>
      <c r="AT99" s="54"/>
      <c r="AU99" s="53">
        <v>56719654</v>
      </c>
      <c r="AV99" s="54"/>
      <c r="AW99" s="52">
        <v>0</v>
      </c>
      <c r="AX99" s="52">
        <v>36202364</v>
      </c>
      <c r="AY99" s="52">
        <v>20517290</v>
      </c>
      <c r="AZ99" s="52">
        <v>36202364</v>
      </c>
      <c r="BA99" s="52">
        <v>0</v>
      </c>
      <c r="BB99" s="52">
        <v>36202364</v>
      </c>
      <c r="BC99" s="52">
        <v>0</v>
      </c>
      <c r="BD99" s="52">
        <v>0</v>
      </c>
      <c r="BE99" s="55">
        <f t="shared" si="5"/>
        <v>0.97457431444241005</v>
      </c>
      <c r="BF99" s="55">
        <f t="shared" si="6"/>
        <v>0.97457431444241005</v>
      </c>
      <c r="BG99" s="55">
        <f t="shared" si="7"/>
        <v>0.62204000885644661</v>
      </c>
    </row>
    <row r="100" spans="1:59" ht="13.5" x14ac:dyDescent="0.2">
      <c r="A100" s="47" t="s">
        <v>137</v>
      </c>
      <c r="B100" s="48"/>
      <c r="C100" s="47" t="s">
        <v>138</v>
      </c>
      <c r="D100" s="48"/>
      <c r="E100" s="47" t="s">
        <v>139</v>
      </c>
      <c r="F100" s="48"/>
      <c r="G100" s="47" t="s">
        <v>83</v>
      </c>
      <c r="H100" s="48"/>
      <c r="I100" s="47"/>
      <c r="J100" s="48"/>
      <c r="K100" s="48"/>
      <c r="L100" s="47"/>
      <c r="M100" s="48"/>
      <c r="N100" s="48"/>
      <c r="O100" s="47"/>
      <c r="P100" s="48"/>
      <c r="Q100" s="47"/>
      <c r="R100" s="48"/>
      <c r="S100" s="49" t="s">
        <v>143</v>
      </c>
      <c r="T100" s="48"/>
      <c r="U100" s="48"/>
      <c r="V100" s="48"/>
      <c r="W100" s="48"/>
      <c r="X100" s="48"/>
      <c r="Y100" s="48"/>
      <c r="Z100" s="48"/>
      <c r="AA100" s="47" t="s">
        <v>48</v>
      </c>
      <c r="AB100" s="48"/>
      <c r="AC100" s="48"/>
      <c r="AD100" s="48"/>
      <c r="AE100" s="48"/>
      <c r="AF100" s="47" t="s">
        <v>49</v>
      </c>
      <c r="AG100" s="48"/>
      <c r="AH100" s="48"/>
      <c r="AI100" s="50" t="s">
        <v>50</v>
      </c>
      <c r="AJ100" s="51" t="s">
        <v>51</v>
      </c>
      <c r="AK100" s="48"/>
      <c r="AL100" s="48"/>
      <c r="AM100" s="48"/>
      <c r="AN100" s="48"/>
      <c r="AO100" s="48"/>
      <c r="AP100" s="52">
        <v>50246754</v>
      </c>
      <c r="AQ100" s="52">
        <v>50246754</v>
      </c>
      <c r="AR100" s="52">
        <v>0</v>
      </c>
      <c r="AS100" s="53">
        <v>0</v>
      </c>
      <c r="AT100" s="54"/>
      <c r="AU100" s="53">
        <v>50246754</v>
      </c>
      <c r="AV100" s="54"/>
      <c r="AW100" s="52">
        <v>0</v>
      </c>
      <c r="AX100" s="52">
        <v>50246754</v>
      </c>
      <c r="AY100" s="52">
        <v>0</v>
      </c>
      <c r="AZ100" s="52">
        <v>50246754</v>
      </c>
      <c r="BA100" s="52">
        <v>0</v>
      </c>
      <c r="BB100" s="52">
        <v>50246754</v>
      </c>
      <c r="BC100" s="52">
        <v>0</v>
      </c>
      <c r="BD100" s="52">
        <v>0</v>
      </c>
      <c r="BE100" s="55">
        <f t="shared" si="5"/>
        <v>1</v>
      </c>
      <c r="BF100" s="55">
        <f t="shared" si="6"/>
        <v>1</v>
      </c>
      <c r="BG100" s="55">
        <f t="shared" si="7"/>
        <v>1</v>
      </c>
    </row>
    <row r="101" spans="1:59" ht="13.5" x14ac:dyDescent="0.2">
      <c r="A101" s="47" t="s">
        <v>137</v>
      </c>
      <c r="B101" s="48"/>
      <c r="C101" s="47" t="s">
        <v>138</v>
      </c>
      <c r="D101" s="48"/>
      <c r="E101" s="47" t="s">
        <v>139</v>
      </c>
      <c r="F101" s="48"/>
      <c r="G101" s="47" t="s">
        <v>83</v>
      </c>
      <c r="H101" s="48"/>
      <c r="I101" s="47"/>
      <c r="J101" s="48"/>
      <c r="K101" s="48"/>
      <c r="L101" s="47"/>
      <c r="M101" s="48"/>
      <c r="N101" s="48"/>
      <c r="O101" s="47"/>
      <c r="P101" s="48"/>
      <c r="Q101" s="47"/>
      <c r="R101" s="48"/>
      <c r="S101" s="49" t="s">
        <v>143</v>
      </c>
      <c r="T101" s="48"/>
      <c r="U101" s="48"/>
      <c r="V101" s="48"/>
      <c r="W101" s="48"/>
      <c r="X101" s="48"/>
      <c r="Y101" s="48"/>
      <c r="Z101" s="48"/>
      <c r="AA101" s="47" t="s">
        <v>68</v>
      </c>
      <c r="AB101" s="48"/>
      <c r="AC101" s="48"/>
      <c r="AD101" s="48"/>
      <c r="AE101" s="48"/>
      <c r="AF101" s="47" t="s">
        <v>49</v>
      </c>
      <c r="AG101" s="48"/>
      <c r="AH101" s="48"/>
      <c r="AI101" s="50" t="s">
        <v>122</v>
      </c>
      <c r="AJ101" s="51" t="s">
        <v>141</v>
      </c>
      <c r="AK101" s="48"/>
      <c r="AL101" s="48"/>
      <c r="AM101" s="48"/>
      <c r="AN101" s="48"/>
      <c r="AO101" s="48"/>
      <c r="AP101" s="52">
        <v>99116248</v>
      </c>
      <c r="AQ101" s="52">
        <v>95415669</v>
      </c>
      <c r="AR101" s="52">
        <v>3700579</v>
      </c>
      <c r="AS101" s="53">
        <v>0</v>
      </c>
      <c r="AT101" s="54"/>
      <c r="AU101" s="53">
        <v>95415669</v>
      </c>
      <c r="AV101" s="54"/>
      <c r="AW101" s="52">
        <v>0</v>
      </c>
      <c r="AX101" s="52">
        <v>95415669</v>
      </c>
      <c r="AY101" s="52">
        <v>0</v>
      </c>
      <c r="AZ101" s="52">
        <v>95415669</v>
      </c>
      <c r="BA101" s="52">
        <v>0</v>
      </c>
      <c r="BB101" s="52">
        <v>95415669</v>
      </c>
      <c r="BC101" s="52">
        <v>0</v>
      </c>
      <c r="BD101" s="52">
        <v>0</v>
      </c>
      <c r="BE101" s="55">
        <f t="shared" si="5"/>
        <v>0.96266425460334215</v>
      </c>
      <c r="BF101" s="55">
        <f t="shared" si="6"/>
        <v>0.96266425460334215</v>
      </c>
      <c r="BG101" s="55">
        <f t="shared" si="7"/>
        <v>0.96266425460334215</v>
      </c>
    </row>
    <row r="102" spans="1:59" ht="13.5" x14ac:dyDescent="0.2">
      <c r="A102" s="47" t="s">
        <v>137</v>
      </c>
      <c r="B102" s="48"/>
      <c r="C102" s="47" t="s">
        <v>138</v>
      </c>
      <c r="D102" s="48"/>
      <c r="E102" s="47" t="s">
        <v>139</v>
      </c>
      <c r="F102" s="48"/>
      <c r="G102" s="47" t="s">
        <v>89</v>
      </c>
      <c r="H102" s="48"/>
      <c r="I102" s="47" t="s">
        <v>13</v>
      </c>
      <c r="J102" s="48"/>
      <c r="K102" s="48"/>
      <c r="L102" s="47" t="s">
        <v>13</v>
      </c>
      <c r="M102" s="48"/>
      <c r="N102" s="48"/>
      <c r="O102" s="47" t="s">
        <v>13</v>
      </c>
      <c r="P102" s="48"/>
      <c r="Q102" s="47" t="s">
        <v>13</v>
      </c>
      <c r="R102" s="48"/>
      <c r="S102" s="49" t="s">
        <v>144</v>
      </c>
      <c r="T102" s="48"/>
      <c r="U102" s="48"/>
      <c r="V102" s="48"/>
      <c r="W102" s="48"/>
      <c r="X102" s="48"/>
      <c r="Y102" s="48"/>
      <c r="Z102" s="48"/>
      <c r="AA102" s="47" t="s">
        <v>48</v>
      </c>
      <c r="AB102" s="48"/>
      <c r="AC102" s="48"/>
      <c r="AD102" s="48"/>
      <c r="AE102" s="48"/>
      <c r="AF102" s="47" t="s">
        <v>49</v>
      </c>
      <c r="AG102" s="48"/>
      <c r="AH102" s="48"/>
      <c r="AI102" s="50" t="s">
        <v>50</v>
      </c>
      <c r="AJ102" s="51" t="s">
        <v>51</v>
      </c>
      <c r="AK102" s="48"/>
      <c r="AL102" s="48"/>
      <c r="AM102" s="48"/>
      <c r="AN102" s="48"/>
      <c r="AO102" s="48"/>
      <c r="AP102" s="52">
        <v>579000496</v>
      </c>
      <c r="AQ102" s="52">
        <v>571551857</v>
      </c>
      <c r="AR102" s="52">
        <v>7448639</v>
      </c>
      <c r="AS102" s="53">
        <v>0</v>
      </c>
      <c r="AT102" s="54"/>
      <c r="AU102" s="53">
        <v>571551857</v>
      </c>
      <c r="AV102" s="54"/>
      <c r="AW102" s="52">
        <v>0</v>
      </c>
      <c r="AX102" s="52">
        <v>299517824</v>
      </c>
      <c r="AY102" s="52">
        <v>272034033</v>
      </c>
      <c r="AZ102" s="52">
        <v>299517824</v>
      </c>
      <c r="BA102" s="52">
        <v>0</v>
      </c>
      <c r="BB102" s="52">
        <v>299517824</v>
      </c>
      <c r="BC102" s="52">
        <v>0</v>
      </c>
      <c r="BD102" s="52">
        <v>0</v>
      </c>
      <c r="BE102" s="55">
        <f t="shared" si="5"/>
        <v>0.98713534953517557</v>
      </c>
      <c r="BF102" s="55">
        <f t="shared" si="6"/>
        <v>0.98713534953517557</v>
      </c>
      <c r="BG102" s="55">
        <f t="shared" si="7"/>
        <v>0.51730149813204995</v>
      </c>
    </row>
    <row r="103" spans="1:59" ht="13.5" x14ac:dyDescent="0.2">
      <c r="A103" s="47" t="s">
        <v>137</v>
      </c>
      <c r="B103" s="48"/>
      <c r="C103" s="47" t="s">
        <v>138</v>
      </c>
      <c r="D103" s="48"/>
      <c r="E103" s="47" t="s">
        <v>139</v>
      </c>
      <c r="F103" s="48"/>
      <c r="G103" s="47" t="s">
        <v>89</v>
      </c>
      <c r="H103" s="48"/>
      <c r="I103" s="47" t="s">
        <v>13</v>
      </c>
      <c r="J103" s="48"/>
      <c r="K103" s="48"/>
      <c r="L103" s="47" t="s">
        <v>13</v>
      </c>
      <c r="M103" s="48"/>
      <c r="N103" s="48"/>
      <c r="O103" s="47" t="s">
        <v>13</v>
      </c>
      <c r="P103" s="48"/>
      <c r="Q103" s="47" t="s">
        <v>13</v>
      </c>
      <c r="R103" s="48"/>
      <c r="S103" s="49" t="s">
        <v>144</v>
      </c>
      <c r="T103" s="48"/>
      <c r="U103" s="48"/>
      <c r="V103" s="48"/>
      <c r="W103" s="48"/>
      <c r="X103" s="48"/>
      <c r="Y103" s="48"/>
      <c r="Z103" s="48"/>
      <c r="AA103" s="47" t="s">
        <v>68</v>
      </c>
      <c r="AB103" s="48"/>
      <c r="AC103" s="48"/>
      <c r="AD103" s="48"/>
      <c r="AE103" s="48"/>
      <c r="AF103" s="47" t="s">
        <v>49</v>
      </c>
      <c r="AG103" s="48"/>
      <c r="AH103" s="48"/>
      <c r="AI103" s="50" t="s">
        <v>122</v>
      </c>
      <c r="AJ103" s="51" t="s">
        <v>141</v>
      </c>
      <c r="AK103" s="48"/>
      <c r="AL103" s="48"/>
      <c r="AM103" s="48"/>
      <c r="AN103" s="48"/>
      <c r="AO103" s="48"/>
      <c r="AP103" s="52">
        <v>155884456</v>
      </c>
      <c r="AQ103" s="52">
        <v>155260603</v>
      </c>
      <c r="AR103" s="52">
        <v>623853</v>
      </c>
      <c r="AS103" s="53">
        <v>0</v>
      </c>
      <c r="AT103" s="54"/>
      <c r="AU103" s="53">
        <v>155260603</v>
      </c>
      <c r="AV103" s="54"/>
      <c r="AW103" s="52">
        <v>0</v>
      </c>
      <c r="AX103" s="52">
        <v>67314913</v>
      </c>
      <c r="AY103" s="52">
        <v>87945690</v>
      </c>
      <c r="AZ103" s="52">
        <v>67314913</v>
      </c>
      <c r="BA103" s="52">
        <v>0</v>
      </c>
      <c r="BB103" s="52">
        <v>67314913</v>
      </c>
      <c r="BC103" s="52">
        <v>0</v>
      </c>
      <c r="BD103" s="52">
        <v>0</v>
      </c>
      <c r="BE103" s="55">
        <f t="shared" si="5"/>
        <v>0.99599797814350388</v>
      </c>
      <c r="BF103" s="55">
        <f t="shared" si="6"/>
        <v>0.99599797814350388</v>
      </c>
      <c r="BG103" s="55">
        <f t="shared" si="7"/>
        <v>0.43182569145957694</v>
      </c>
    </row>
    <row r="104" spans="1:59" ht="13.5" x14ac:dyDescent="0.2">
      <c r="A104" s="47" t="s">
        <v>137</v>
      </c>
      <c r="B104" s="48"/>
      <c r="C104" s="47" t="s">
        <v>145</v>
      </c>
      <c r="D104" s="48"/>
      <c r="E104" s="47" t="s">
        <v>139</v>
      </c>
      <c r="F104" s="48"/>
      <c r="G104" s="47" t="s">
        <v>90</v>
      </c>
      <c r="H104" s="48"/>
      <c r="I104" s="47"/>
      <c r="J104" s="48"/>
      <c r="K104" s="48"/>
      <c r="L104" s="47"/>
      <c r="M104" s="48"/>
      <c r="N104" s="48"/>
      <c r="O104" s="47"/>
      <c r="P104" s="48"/>
      <c r="Q104" s="47"/>
      <c r="R104" s="48"/>
      <c r="S104" s="49" t="s">
        <v>146</v>
      </c>
      <c r="T104" s="48"/>
      <c r="U104" s="48"/>
      <c r="V104" s="48"/>
      <c r="W104" s="48"/>
      <c r="X104" s="48"/>
      <c r="Y104" s="48"/>
      <c r="Z104" s="48"/>
      <c r="AA104" s="47" t="s">
        <v>48</v>
      </c>
      <c r="AB104" s="48"/>
      <c r="AC104" s="48"/>
      <c r="AD104" s="48"/>
      <c r="AE104" s="48"/>
      <c r="AF104" s="47" t="s">
        <v>49</v>
      </c>
      <c r="AG104" s="48"/>
      <c r="AH104" s="48"/>
      <c r="AI104" s="50" t="s">
        <v>50</v>
      </c>
      <c r="AJ104" s="51" t="s">
        <v>51</v>
      </c>
      <c r="AK104" s="48"/>
      <c r="AL104" s="48"/>
      <c r="AM104" s="48"/>
      <c r="AN104" s="48"/>
      <c r="AO104" s="48"/>
      <c r="AP104" s="52">
        <v>150000000</v>
      </c>
      <c r="AQ104" s="52">
        <v>148396000</v>
      </c>
      <c r="AR104" s="52">
        <v>1604000</v>
      </c>
      <c r="AS104" s="53">
        <v>0</v>
      </c>
      <c r="AT104" s="54"/>
      <c r="AU104" s="53">
        <v>148396000</v>
      </c>
      <c r="AV104" s="54"/>
      <c r="AW104" s="52">
        <v>0</v>
      </c>
      <c r="AX104" s="52">
        <v>96373384</v>
      </c>
      <c r="AY104" s="52">
        <v>52022616</v>
      </c>
      <c r="AZ104" s="52">
        <v>96373384</v>
      </c>
      <c r="BA104" s="52">
        <v>0</v>
      </c>
      <c r="BB104" s="52">
        <v>96373384</v>
      </c>
      <c r="BC104" s="52">
        <v>0</v>
      </c>
      <c r="BD104" s="52">
        <v>135000</v>
      </c>
      <c r="BE104" s="55">
        <f t="shared" si="5"/>
        <v>0.98930666666666667</v>
      </c>
      <c r="BF104" s="55">
        <f t="shared" si="6"/>
        <v>0.98930666666666667</v>
      </c>
      <c r="BG104" s="55">
        <f t="shared" si="7"/>
        <v>0.64248922666666664</v>
      </c>
    </row>
    <row r="105" spans="1:59" ht="13.5" x14ac:dyDescent="0.2">
      <c r="A105" s="47" t="s">
        <v>137</v>
      </c>
      <c r="B105" s="48"/>
      <c r="C105" s="47" t="s">
        <v>145</v>
      </c>
      <c r="D105" s="48"/>
      <c r="E105" s="47" t="s">
        <v>139</v>
      </c>
      <c r="F105" s="48"/>
      <c r="G105" s="47" t="s">
        <v>90</v>
      </c>
      <c r="H105" s="48"/>
      <c r="I105" s="47"/>
      <c r="J105" s="48"/>
      <c r="K105" s="48"/>
      <c r="L105" s="47"/>
      <c r="M105" s="48"/>
      <c r="N105" s="48"/>
      <c r="O105" s="47"/>
      <c r="P105" s="48"/>
      <c r="Q105" s="47"/>
      <c r="R105" s="48"/>
      <c r="S105" s="49" t="s">
        <v>146</v>
      </c>
      <c r="T105" s="48"/>
      <c r="U105" s="48"/>
      <c r="V105" s="48"/>
      <c r="W105" s="48"/>
      <c r="X105" s="48"/>
      <c r="Y105" s="48"/>
      <c r="Z105" s="48"/>
      <c r="AA105" s="47" t="s">
        <v>68</v>
      </c>
      <c r="AB105" s="48"/>
      <c r="AC105" s="48"/>
      <c r="AD105" s="48"/>
      <c r="AE105" s="48"/>
      <c r="AF105" s="47" t="s">
        <v>49</v>
      </c>
      <c r="AG105" s="48"/>
      <c r="AH105" s="48"/>
      <c r="AI105" s="50" t="s">
        <v>122</v>
      </c>
      <c r="AJ105" s="51" t="s">
        <v>141</v>
      </c>
      <c r="AK105" s="48"/>
      <c r="AL105" s="48"/>
      <c r="AM105" s="48"/>
      <c r="AN105" s="48"/>
      <c r="AO105" s="48"/>
      <c r="AP105" s="52">
        <v>96999023</v>
      </c>
      <c r="AQ105" s="52">
        <v>92083919</v>
      </c>
      <c r="AR105" s="52">
        <v>4915104</v>
      </c>
      <c r="AS105" s="53">
        <v>0</v>
      </c>
      <c r="AT105" s="54"/>
      <c r="AU105" s="53">
        <v>92083919</v>
      </c>
      <c r="AV105" s="54"/>
      <c r="AW105" s="52">
        <v>0</v>
      </c>
      <c r="AX105" s="52">
        <v>63295224</v>
      </c>
      <c r="AY105" s="52">
        <v>28788695</v>
      </c>
      <c r="AZ105" s="52">
        <v>63295224</v>
      </c>
      <c r="BA105" s="52">
        <v>0</v>
      </c>
      <c r="BB105" s="52">
        <v>63295224</v>
      </c>
      <c r="BC105" s="52">
        <v>0</v>
      </c>
      <c r="BD105" s="52">
        <v>0</v>
      </c>
      <c r="BE105" s="55">
        <f t="shared" si="5"/>
        <v>0.94932831436869214</v>
      </c>
      <c r="BF105" s="55">
        <f t="shared" si="6"/>
        <v>0.94932831436869214</v>
      </c>
      <c r="BG105" s="55">
        <f t="shared" si="7"/>
        <v>0.65253465491090568</v>
      </c>
    </row>
    <row r="106" spans="1:59" ht="12.75" x14ac:dyDescent="0.2">
      <c r="A106" s="56" t="s">
        <v>147</v>
      </c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8"/>
      <c r="AP106" s="59">
        <f>SUM(AP95:AP105)</f>
        <v>2280654311</v>
      </c>
      <c r="AQ106" s="59">
        <f t="shared" ref="AQ106:AR106" si="10">SUM(AQ95:AQ105)</f>
        <v>2246042630</v>
      </c>
      <c r="AR106" s="59">
        <f t="shared" si="10"/>
        <v>34611681</v>
      </c>
      <c r="AS106" s="60">
        <f>SUM(AS95:AT105)</f>
        <v>0</v>
      </c>
      <c r="AT106" s="61"/>
      <c r="AU106" s="60">
        <f>SUM(AU95:AV105)</f>
        <v>2246042630</v>
      </c>
      <c r="AV106" s="61"/>
      <c r="AW106" s="59">
        <f>SUM(AW95:AW105)</f>
        <v>0</v>
      </c>
      <c r="AX106" s="59">
        <f t="shared" ref="AX106:BD106" si="11">SUM(AX95:AX105)</f>
        <v>1455752539</v>
      </c>
      <c r="AY106" s="59">
        <f t="shared" si="11"/>
        <v>790290091</v>
      </c>
      <c r="AZ106" s="59">
        <f t="shared" si="11"/>
        <v>1455752539</v>
      </c>
      <c r="BA106" s="59">
        <f t="shared" si="11"/>
        <v>0</v>
      </c>
      <c r="BB106" s="59">
        <f t="shared" si="11"/>
        <v>1455752539</v>
      </c>
      <c r="BC106" s="59">
        <f t="shared" si="11"/>
        <v>0</v>
      </c>
      <c r="BD106" s="59">
        <f t="shared" si="11"/>
        <v>1657371</v>
      </c>
      <c r="BE106" s="62">
        <f t="shared" si="5"/>
        <v>0.98482379340303272</v>
      </c>
      <c r="BF106" s="62">
        <f t="shared" si="6"/>
        <v>0.98482379340303272</v>
      </c>
      <c r="BG106" s="62">
        <f t="shared" si="7"/>
        <v>0.63830477594901058</v>
      </c>
    </row>
    <row r="107" spans="1:59" x14ac:dyDescent="0.2">
      <c r="BE107" s="2"/>
      <c r="BF107" s="2"/>
      <c r="BG107" s="2"/>
    </row>
    <row r="108" spans="1:59" x14ac:dyDescent="0.2">
      <c r="BE108" s="2"/>
      <c r="BF108" s="2"/>
      <c r="BG108" s="2"/>
    </row>
    <row r="109" spans="1:59" ht="12.75" x14ac:dyDescent="0.2">
      <c r="A109" s="56" t="s">
        <v>148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8"/>
      <c r="AP109" s="59">
        <f>+AP106+AP94+AP90</f>
        <v>7565798917</v>
      </c>
      <c r="AQ109" s="59">
        <f t="shared" ref="AQ109:AR109" si="12">+AQ106+AQ94+AQ90</f>
        <v>7137818322</v>
      </c>
      <c r="AR109" s="59">
        <f t="shared" si="12"/>
        <v>427980595</v>
      </c>
      <c r="AS109" s="60">
        <f>+AS106+AS94+AS90</f>
        <v>0</v>
      </c>
      <c r="AT109" s="61"/>
      <c r="AU109" s="60">
        <f>+AU106+AU94+AU90</f>
        <v>7137818322</v>
      </c>
      <c r="AV109" s="61"/>
      <c r="AW109" s="59">
        <f>+AW106+AW94+AW90</f>
        <v>0</v>
      </c>
      <c r="AX109" s="59">
        <f t="shared" ref="AX109:BD109" si="13">+AX106+AX94+AX90</f>
        <v>6163629869</v>
      </c>
      <c r="AY109" s="59">
        <f t="shared" si="13"/>
        <v>974188453</v>
      </c>
      <c r="AZ109" s="59">
        <f t="shared" si="13"/>
        <v>6163629869</v>
      </c>
      <c r="BA109" s="59">
        <f t="shared" si="13"/>
        <v>0</v>
      </c>
      <c r="BB109" s="59">
        <f t="shared" si="13"/>
        <v>6163629869</v>
      </c>
      <c r="BC109" s="59">
        <f t="shared" si="13"/>
        <v>0</v>
      </c>
      <c r="BD109" s="59">
        <f t="shared" si="13"/>
        <v>24024935</v>
      </c>
      <c r="BE109" s="62">
        <f t="shared" si="5"/>
        <v>0.94343220065783839</v>
      </c>
      <c r="BF109" s="62">
        <f t="shared" si="6"/>
        <v>0.94343220065783839</v>
      </c>
      <c r="BG109" s="62">
        <f t="shared" si="7"/>
        <v>0.81467006149880739</v>
      </c>
    </row>
    <row r="112" spans="1:59" ht="13.5" x14ac:dyDescent="0.25">
      <c r="A112" s="63" t="s">
        <v>149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 t="s">
        <v>150</v>
      </c>
      <c r="AL112" s="63"/>
      <c r="AM112" s="63"/>
      <c r="AN112" s="63"/>
      <c r="AO112" s="63"/>
      <c r="AP112" s="63"/>
      <c r="AQ112" s="63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 ht="13.5" x14ac:dyDescent="0.25">
      <c r="A113" s="63" t="s">
        <v>151</v>
      </c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 t="s">
        <v>152</v>
      </c>
      <c r="AL113" s="63"/>
      <c r="AM113" s="63"/>
      <c r="AN113" s="63"/>
      <c r="AO113" s="63"/>
      <c r="AP113" s="63"/>
      <c r="AQ113" s="63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</sheetData>
  <mergeCells count="1234">
    <mergeCell ref="AS105:AT105"/>
    <mergeCell ref="AU105:AV105"/>
    <mergeCell ref="A106:AO106"/>
    <mergeCell ref="AS106:AT106"/>
    <mergeCell ref="AU106:AV106"/>
    <mergeCell ref="A109:AO109"/>
    <mergeCell ref="AS109:AT109"/>
    <mergeCell ref="AU109:AV109"/>
    <mergeCell ref="O105:P105"/>
    <mergeCell ref="Q105:R105"/>
    <mergeCell ref="S105:Z105"/>
    <mergeCell ref="AA105:AE105"/>
    <mergeCell ref="AF105:AH105"/>
    <mergeCell ref="AJ105:AO105"/>
    <mergeCell ref="A105:B105"/>
    <mergeCell ref="C105:D105"/>
    <mergeCell ref="E105:F105"/>
    <mergeCell ref="G105:H105"/>
    <mergeCell ref="I105:K105"/>
    <mergeCell ref="L105:N105"/>
    <mergeCell ref="S104:Z104"/>
    <mergeCell ref="AA104:AE104"/>
    <mergeCell ref="AF104:AH104"/>
    <mergeCell ref="AJ104:AO104"/>
    <mergeCell ref="AS104:AT104"/>
    <mergeCell ref="AU104:AV104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O103:P103"/>
    <mergeCell ref="Q103:R103"/>
    <mergeCell ref="S103:Z103"/>
    <mergeCell ref="AA103:AE103"/>
    <mergeCell ref="AF103:AH103"/>
    <mergeCell ref="AJ103:AO103"/>
    <mergeCell ref="A103:B103"/>
    <mergeCell ref="C103:D103"/>
    <mergeCell ref="E103:F103"/>
    <mergeCell ref="G103:H103"/>
    <mergeCell ref="I103:K103"/>
    <mergeCell ref="L103:N103"/>
    <mergeCell ref="S102:Z102"/>
    <mergeCell ref="AA102:AE102"/>
    <mergeCell ref="AF102:AH102"/>
    <mergeCell ref="AJ102:AO102"/>
    <mergeCell ref="AS102:AT102"/>
    <mergeCell ref="AU102:AV102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O101:P101"/>
    <mergeCell ref="Q101:R101"/>
    <mergeCell ref="S101:Z101"/>
    <mergeCell ref="AA101:AE101"/>
    <mergeCell ref="AF101:AH101"/>
    <mergeCell ref="AJ101:AO101"/>
    <mergeCell ref="A101:B101"/>
    <mergeCell ref="C101:D101"/>
    <mergeCell ref="E101:F101"/>
    <mergeCell ref="G101:H101"/>
    <mergeCell ref="I101:K101"/>
    <mergeCell ref="L101:N101"/>
    <mergeCell ref="S100:Z100"/>
    <mergeCell ref="AA100:AE100"/>
    <mergeCell ref="AF100:AH100"/>
    <mergeCell ref="AJ100:AO100"/>
    <mergeCell ref="AS100:AT100"/>
    <mergeCell ref="AU100:AV100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O99:P99"/>
    <mergeCell ref="Q99:R99"/>
    <mergeCell ref="S99:Z99"/>
    <mergeCell ref="AA99:AE99"/>
    <mergeCell ref="AF99:AH99"/>
    <mergeCell ref="AJ99:AO99"/>
    <mergeCell ref="A99:B99"/>
    <mergeCell ref="C99:D99"/>
    <mergeCell ref="E99:F99"/>
    <mergeCell ref="G99:H99"/>
    <mergeCell ref="I99:K99"/>
    <mergeCell ref="L99:N99"/>
    <mergeCell ref="S98:Z98"/>
    <mergeCell ref="AA98:AE98"/>
    <mergeCell ref="AF98:AH98"/>
    <mergeCell ref="AJ98:AO98"/>
    <mergeCell ref="AS98:AT98"/>
    <mergeCell ref="AU98:AV98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O97:P97"/>
    <mergeCell ref="Q97:R97"/>
    <mergeCell ref="S97:Z97"/>
    <mergeCell ref="AA97:AE97"/>
    <mergeCell ref="AF97:AH97"/>
    <mergeCell ref="AJ97:AO97"/>
    <mergeCell ref="A97:B97"/>
    <mergeCell ref="C97:D97"/>
    <mergeCell ref="E97:F97"/>
    <mergeCell ref="G97:H97"/>
    <mergeCell ref="I97:K97"/>
    <mergeCell ref="L97:N97"/>
    <mergeCell ref="S96:Z96"/>
    <mergeCell ref="AA96:AE96"/>
    <mergeCell ref="AF96:AH96"/>
    <mergeCell ref="AJ96:AO96"/>
    <mergeCell ref="AS96:AT96"/>
    <mergeCell ref="AU96:AV96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O95:P95"/>
    <mergeCell ref="Q95:R95"/>
    <mergeCell ref="S95:Z95"/>
    <mergeCell ref="AA95:AE95"/>
    <mergeCell ref="AF95:AH95"/>
    <mergeCell ref="AJ95:AO95"/>
    <mergeCell ref="A95:B95"/>
    <mergeCell ref="C95:D95"/>
    <mergeCell ref="E95:F95"/>
    <mergeCell ref="G95:H95"/>
    <mergeCell ref="I95:K95"/>
    <mergeCell ref="L95:N95"/>
    <mergeCell ref="AJ93:AO93"/>
    <mergeCell ref="AS93:AT93"/>
    <mergeCell ref="AU93:AV93"/>
    <mergeCell ref="A94:AO94"/>
    <mergeCell ref="AS94:AT94"/>
    <mergeCell ref="AU94:AV94"/>
    <mergeCell ref="L93:N93"/>
    <mergeCell ref="O93:P93"/>
    <mergeCell ref="Q93:R93"/>
    <mergeCell ref="S93:Z93"/>
    <mergeCell ref="AA93:AE93"/>
    <mergeCell ref="AF93:AH93"/>
    <mergeCell ref="AA92:AE92"/>
    <mergeCell ref="AF92:AH92"/>
    <mergeCell ref="AJ92:AO92"/>
    <mergeCell ref="AS92:AT92"/>
    <mergeCell ref="AU92:AV92"/>
    <mergeCell ref="A93:B93"/>
    <mergeCell ref="C93:D93"/>
    <mergeCell ref="E93:F93"/>
    <mergeCell ref="G93:H93"/>
    <mergeCell ref="I93:K93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S92:Z92"/>
    <mergeCell ref="Q91:R91"/>
    <mergeCell ref="S91:Z91"/>
    <mergeCell ref="AA91:AE91"/>
    <mergeCell ref="AF91:AH91"/>
    <mergeCell ref="AJ91:AO91"/>
    <mergeCell ref="AS91:AT91"/>
    <mergeCell ref="A90:AO90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AA88:AE88"/>
    <mergeCell ref="AF88:AH88"/>
    <mergeCell ref="AJ88:AO88"/>
    <mergeCell ref="AS88:AT88"/>
    <mergeCell ref="AU88:AV88"/>
    <mergeCell ref="A89:AO89"/>
    <mergeCell ref="AS89:AT89"/>
    <mergeCell ref="AU89:AV89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Q87:R87"/>
    <mergeCell ref="S87:Z87"/>
    <mergeCell ref="AA87:AE87"/>
    <mergeCell ref="AF87:AH87"/>
    <mergeCell ref="AJ87:AO87"/>
    <mergeCell ref="AS87:AT87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L86:N86"/>
    <mergeCell ref="O86:P86"/>
    <mergeCell ref="Q86:R86"/>
    <mergeCell ref="S86:Z86"/>
    <mergeCell ref="AA86:AE86"/>
    <mergeCell ref="AF86:AH86"/>
    <mergeCell ref="AA85:AE85"/>
    <mergeCell ref="AF85:AH85"/>
    <mergeCell ref="AJ85:AO85"/>
    <mergeCell ref="AS85:AT85"/>
    <mergeCell ref="AU85:AV85"/>
    <mergeCell ref="A86:B86"/>
    <mergeCell ref="C86:D86"/>
    <mergeCell ref="E86:F86"/>
    <mergeCell ref="G86:H86"/>
    <mergeCell ref="I86:K86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Q84:R84"/>
    <mergeCell ref="S84:Z84"/>
    <mergeCell ref="AA84:AE84"/>
    <mergeCell ref="AF84:AH84"/>
    <mergeCell ref="AJ84:AO84"/>
    <mergeCell ref="AS84:AT84"/>
    <mergeCell ref="AJ83:AO83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L83:N83"/>
    <mergeCell ref="O83:P83"/>
    <mergeCell ref="Q83:R83"/>
    <mergeCell ref="S83:Z83"/>
    <mergeCell ref="AA83:AE83"/>
    <mergeCell ref="AF83:AH83"/>
    <mergeCell ref="AA82:AE82"/>
    <mergeCell ref="AF82:AH82"/>
    <mergeCell ref="AJ82:AO82"/>
    <mergeCell ref="AS82:AT82"/>
    <mergeCell ref="AU82:AV82"/>
    <mergeCell ref="A83:B83"/>
    <mergeCell ref="C83:D83"/>
    <mergeCell ref="E83:F83"/>
    <mergeCell ref="G83:H83"/>
    <mergeCell ref="I83:K83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Q81:R81"/>
    <mergeCell ref="S81:Z81"/>
    <mergeCell ref="AA81:AE81"/>
    <mergeCell ref="AF81:AH81"/>
    <mergeCell ref="AJ81:AO81"/>
    <mergeCell ref="AS81:AT81"/>
    <mergeCell ref="AJ80:AO80"/>
    <mergeCell ref="AS80:AT80"/>
    <mergeCell ref="AU80:AV80"/>
    <mergeCell ref="A81:B81"/>
    <mergeCell ref="C81:D81"/>
    <mergeCell ref="E81:F81"/>
    <mergeCell ref="G81:H81"/>
    <mergeCell ref="I81:K81"/>
    <mergeCell ref="L81:N81"/>
    <mergeCell ref="O81:P81"/>
    <mergeCell ref="L80:N80"/>
    <mergeCell ref="O80:P80"/>
    <mergeCell ref="Q80:R80"/>
    <mergeCell ref="S80:Z80"/>
    <mergeCell ref="AA80:AE80"/>
    <mergeCell ref="AF80:AH80"/>
    <mergeCell ref="AA79:AE79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Q78:R78"/>
    <mergeCell ref="S78:Z78"/>
    <mergeCell ref="AA78:AE78"/>
    <mergeCell ref="AF78:AH78"/>
    <mergeCell ref="AJ78:AO78"/>
    <mergeCell ref="AS78:AT78"/>
    <mergeCell ref="AJ77:AO77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L77:N77"/>
    <mergeCell ref="O77:P77"/>
    <mergeCell ref="Q77:R77"/>
    <mergeCell ref="S77:Z77"/>
    <mergeCell ref="AA77:AE77"/>
    <mergeCell ref="AF77:AH77"/>
    <mergeCell ref="AA76:AE76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AU75:AV75"/>
    <mergeCell ref="A76:B76"/>
    <mergeCell ref="C76:D76"/>
    <mergeCell ref="E76:F76"/>
    <mergeCell ref="G76:H76"/>
    <mergeCell ref="I76:K76"/>
    <mergeCell ref="L76:N76"/>
    <mergeCell ref="O76:P76"/>
    <mergeCell ref="Q76:R76"/>
    <mergeCell ref="S76:Z76"/>
    <mergeCell ref="Q75:R75"/>
    <mergeCell ref="S75:Z75"/>
    <mergeCell ref="AA75:AE75"/>
    <mergeCell ref="AF75:AH75"/>
    <mergeCell ref="AJ75:AO75"/>
    <mergeCell ref="AS75:AT75"/>
    <mergeCell ref="AJ74:AO74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L74:N74"/>
    <mergeCell ref="O74:P74"/>
    <mergeCell ref="Q74:R74"/>
    <mergeCell ref="S74:Z74"/>
    <mergeCell ref="AA74:AE74"/>
    <mergeCell ref="AF74:AH74"/>
    <mergeCell ref="AA73:AE73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Q72:R72"/>
    <mergeCell ref="S72:Z72"/>
    <mergeCell ref="AA72:AE72"/>
    <mergeCell ref="AF72:AH72"/>
    <mergeCell ref="AJ72:AO72"/>
    <mergeCell ref="AS72:AT72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L71:N71"/>
    <mergeCell ref="O71:P71"/>
    <mergeCell ref="Q71:R71"/>
    <mergeCell ref="S71:Z71"/>
    <mergeCell ref="AA71:AE71"/>
    <mergeCell ref="AF71:AH71"/>
    <mergeCell ref="AA70:AE70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AU69:AV69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Q69:R69"/>
    <mergeCell ref="S69:Z69"/>
    <mergeCell ref="AA69:AE69"/>
    <mergeCell ref="AF69:AH69"/>
    <mergeCell ref="AJ69:AO69"/>
    <mergeCell ref="AS69:AT69"/>
    <mergeCell ref="AJ68:AO68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L68:N68"/>
    <mergeCell ref="O68:P68"/>
    <mergeCell ref="Q68:R68"/>
    <mergeCell ref="S68:Z68"/>
    <mergeCell ref="AA68:AE68"/>
    <mergeCell ref="AF68:AH68"/>
    <mergeCell ref="AA67:AE67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AU66:AV66"/>
    <mergeCell ref="A67:B67"/>
    <mergeCell ref="C67:D67"/>
    <mergeCell ref="E67:F67"/>
    <mergeCell ref="G67:H67"/>
    <mergeCell ref="I67:K67"/>
    <mergeCell ref="L67:N67"/>
    <mergeCell ref="O67:P67"/>
    <mergeCell ref="Q67:R67"/>
    <mergeCell ref="S67:Z67"/>
    <mergeCell ref="Q66:R66"/>
    <mergeCell ref="S66:Z66"/>
    <mergeCell ref="AA66:AE66"/>
    <mergeCell ref="AF66:AH66"/>
    <mergeCell ref="AJ66:AO66"/>
    <mergeCell ref="AS66:AT66"/>
    <mergeCell ref="AJ65:AO65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L65:N65"/>
    <mergeCell ref="O65:P65"/>
    <mergeCell ref="Q65:R65"/>
    <mergeCell ref="S65:Z65"/>
    <mergeCell ref="AA65:AE65"/>
    <mergeCell ref="AF65:AH65"/>
    <mergeCell ref="AA64:AE64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AU63:AV63"/>
    <mergeCell ref="A64:B64"/>
    <mergeCell ref="C64:D64"/>
    <mergeCell ref="E64:F64"/>
    <mergeCell ref="G64:H64"/>
    <mergeCell ref="I64:K64"/>
    <mergeCell ref="L64:N64"/>
    <mergeCell ref="O64:P64"/>
    <mergeCell ref="Q64:R64"/>
    <mergeCell ref="S64:Z64"/>
    <mergeCell ref="Q63:R63"/>
    <mergeCell ref="S63:Z63"/>
    <mergeCell ref="AA63:AE63"/>
    <mergeCell ref="AF63:AH63"/>
    <mergeCell ref="AJ63:AO63"/>
    <mergeCell ref="AS63:AT63"/>
    <mergeCell ref="AJ62:AO62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L62:N62"/>
    <mergeCell ref="O62:P62"/>
    <mergeCell ref="Q62:R62"/>
    <mergeCell ref="S62:Z62"/>
    <mergeCell ref="AA62:AE62"/>
    <mergeCell ref="AF62:AH62"/>
    <mergeCell ref="AA61:AE61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Q60:R60"/>
    <mergeCell ref="S60:Z60"/>
    <mergeCell ref="AA60:AE60"/>
    <mergeCell ref="AF60:AH60"/>
    <mergeCell ref="AJ60:AO60"/>
    <mergeCell ref="AS60:AT60"/>
    <mergeCell ref="AJ59:AO59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L59:N59"/>
    <mergeCell ref="O59:P59"/>
    <mergeCell ref="Q59:R59"/>
    <mergeCell ref="S59:Z59"/>
    <mergeCell ref="AA59:AE59"/>
    <mergeCell ref="AF59:AH59"/>
    <mergeCell ref="AA58:AE58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AU57:AV57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Q57:R57"/>
    <mergeCell ref="S57:Z57"/>
    <mergeCell ref="AA57:AE57"/>
    <mergeCell ref="AF57:AH57"/>
    <mergeCell ref="AJ57:AO57"/>
    <mergeCell ref="AS57:AT57"/>
    <mergeCell ref="AJ56:AO56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L56:N56"/>
    <mergeCell ref="O56:P56"/>
    <mergeCell ref="Q56:R56"/>
    <mergeCell ref="S56:Z56"/>
    <mergeCell ref="AA56:AE56"/>
    <mergeCell ref="AF56:AH56"/>
    <mergeCell ref="AA55:AE55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Q54:R54"/>
    <mergeCell ref="S54:Z54"/>
    <mergeCell ref="AA54:AE54"/>
    <mergeCell ref="AF54:AH54"/>
    <mergeCell ref="AJ54:AO54"/>
    <mergeCell ref="AS54:AT54"/>
    <mergeCell ref="AJ53:AO53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L53:N53"/>
    <mergeCell ref="O53:P53"/>
    <mergeCell ref="Q53:R53"/>
    <mergeCell ref="S53:Z53"/>
    <mergeCell ref="AA53:AE53"/>
    <mergeCell ref="AF53:AH53"/>
    <mergeCell ref="AA52:AE52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Q51:R51"/>
    <mergeCell ref="S51:Z51"/>
    <mergeCell ref="AA51:AE51"/>
    <mergeCell ref="AF51:AH51"/>
    <mergeCell ref="AJ51:AO51"/>
    <mergeCell ref="AS51:AT51"/>
    <mergeCell ref="AJ50:AO50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L50:N50"/>
    <mergeCell ref="O50:P50"/>
    <mergeCell ref="Q50:R50"/>
    <mergeCell ref="S50:Z50"/>
    <mergeCell ref="AA50:AE50"/>
    <mergeCell ref="AF50:AH50"/>
    <mergeCell ref="AA49:AE49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AU48:AV48"/>
    <mergeCell ref="A49:B49"/>
    <mergeCell ref="C49:D49"/>
    <mergeCell ref="E49:F49"/>
    <mergeCell ref="G49:H49"/>
    <mergeCell ref="I49:K49"/>
    <mergeCell ref="L49:N49"/>
    <mergeCell ref="O49:P49"/>
    <mergeCell ref="Q49:R49"/>
    <mergeCell ref="S49:Z49"/>
    <mergeCell ref="Q48:R48"/>
    <mergeCell ref="S48:Z48"/>
    <mergeCell ref="AA48:AE48"/>
    <mergeCell ref="AF48:AH48"/>
    <mergeCell ref="AJ48:AO48"/>
    <mergeCell ref="AS48:AT48"/>
    <mergeCell ref="AJ47:AO47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L47:N47"/>
    <mergeCell ref="O47:P47"/>
    <mergeCell ref="Q47:R47"/>
    <mergeCell ref="S47:Z47"/>
    <mergeCell ref="AA47:AE47"/>
    <mergeCell ref="AF47:AH47"/>
    <mergeCell ref="AS45:AT45"/>
    <mergeCell ref="AU45:AV45"/>
    <mergeCell ref="A46:AO46"/>
    <mergeCell ref="AS46:AT46"/>
    <mergeCell ref="AU46:AV46"/>
    <mergeCell ref="A47:B47"/>
    <mergeCell ref="C47:D47"/>
    <mergeCell ref="E47:F47"/>
    <mergeCell ref="G47:H47"/>
    <mergeCell ref="I47:K47"/>
    <mergeCell ref="O45:P45"/>
    <mergeCell ref="Q45:R45"/>
    <mergeCell ref="S45:Z45"/>
    <mergeCell ref="AA45:AE45"/>
    <mergeCell ref="AF45:AH45"/>
    <mergeCell ref="AJ45:AO45"/>
    <mergeCell ref="A45:B45"/>
    <mergeCell ref="C45:D45"/>
    <mergeCell ref="E45:F45"/>
    <mergeCell ref="G45:H45"/>
    <mergeCell ref="I45:K45"/>
    <mergeCell ref="L45:N45"/>
    <mergeCell ref="S44:Z44"/>
    <mergeCell ref="AA44:AE44"/>
    <mergeCell ref="AF44:AH44"/>
    <mergeCell ref="AJ44:AO44"/>
    <mergeCell ref="AS44:AT44"/>
    <mergeCell ref="AU44:AV44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O43:P43"/>
    <mergeCell ref="Q43:R43"/>
    <mergeCell ref="S43:Z43"/>
    <mergeCell ref="AA43:AE43"/>
    <mergeCell ref="AF43:AH43"/>
    <mergeCell ref="AJ43:AO43"/>
    <mergeCell ref="A43:B43"/>
    <mergeCell ref="C43:D43"/>
    <mergeCell ref="E43:F43"/>
    <mergeCell ref="G43:H43"/>
    <mergeCell ref="I43:K43"/>
    <mergeCell ref="L43:N43"/>
    <mergeCell ref="S42:Z42"/>
    <mergeCell ref="AA42:AE42"/>
    <mergeCell ref="AF42:AH42"/>
    <mergeCell ref="AJ42:AO42"/>
    <mergeCell ref="AS42:AT42"/>
    <mergeCell ref="AU42:AV42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O41:P41"/>
    <mergeCell ref="Q41:R41"/>
    <mergeCell ref="S41:Z41"/>
    <mergeCell ref="AA41:AE41"/>
    <mergeCell ref="AF41:AH41"/>
    <mergeCell ref="AJ41:AO41"/>
    <mergeCell ref="A41:B41"/>
    <mergeCell ref="C41:D41"/>
    <mergeCell ref="E41:F41"/>
    <mergeCell ref="G41:H41"/>
    <mergeCell ref="I41:K41"/>
    <mergeCell ref="L41:N41"/>
    <mergeCell ref="S40:Z40"/>
    <mergeCell ref="AA40:AE40"/>
    <mergeCell ref="AF40:AH40"/>
    <mergeCell ref="AJ40:AO40"/>
    <mergeCell ref="AS40:AT40"/>
    <mergeCell ref="AU40:AV40"/>
    <mergeCell ref="AS39:AT39"/>
    <mergeCell ref="AU39:AV39"/>
    <mergeCell ref="A40:B40"/>
    <mergeCell ref="C40:D40"/>
    <mergeCell ref="E40:F40"/>
    <mergeCell ref="G40:H40"/>
    <mergeCell ref="I40:K40"/>
    <mergeCell ref="L40:N40"/>
    <mergeCell ref="O40:P40"/>
    <mergeCell ref="Q40:R40"/>
    <mergeCell ref="O39:P39"/>
    <mergeCell ref="Q39:R39"/>
    <mergeCell ref="S39:Z39"/>
    <mergeCell ref="AA39:AE39"/>
    <mergeCell ref="AF39:AH39"/>
    <mergeCell ref="AJ39:AO39"/>
    <mergeCell ref="A39:B39"/>
    <mergeCell ref="C39:D39"/>
    <mergeCell ref="E39:F39"/>
    <mergeCell ref="G39:H39"/>
    <mergeCell ref="I39:K39"/>
    <mergeCell ref="L39:N39"/>
    <mergeCell ref="S38:Z38"/>
    <mergeCell ref="AA38:AE38"/>
    <mergeCell ref="AF38:AH38"/>
    <mergeCell ref="AJ38:AO38"/>
    <mergeCell ref="AS38:AT38"/>
    <mergeCell ref="AU38:AV38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O37:P37"/>
    <mergeCell ref="Q37:R37"/>
    <mergeCell ref="S37:Z37"/>
    <mergeCell ref="AA37:AE37"/>
    <mergeCell ref="AF37:AH37"/>
    <mergeCell ref="AJ37:AO37"/>
    <mergeCell ref="A37:B37"/>
    <mergeCell ref="C37:D37"/>
    <mergeCell ref="E37:F37"/>
    <mergeCell ref="G37:H37"/>
    <mergeCell ref="I37:K37"/>
    <mergeCell ref="L37:N37"/>
    <mergeCell ref="S36:Z36"/>
    <mergeCell ref="AA36:AE36"/>
    <mergeCell ref="AF36:AH36"/>
    <mergeCell ref="AJ36:AO36"/>
    <mergeCell ref="AS36:AT36"/>
    <mergeCell ref="AU36:AV36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O35:P35"/>
    <mergeCell ref="Q35:R35"/>
    <mergeCell ref="S35:Z35"/>
    <mergeCell ref="AA35:AE35"/>
    <mergeCell ref="AF35:AH35"/>
    <mergeCell ref="AJ35:AO35"/>
    <mergeCell ref="A35:B35"/>
    <mergeCell ref="C35:D35"/>
    <mergeCell ref="E35:F35"/>
    <mergeCell ref="G35:H35"/>
    <mergeCell ref="I35:K35"/>
    <mergeCell ref="L35:N35"/>
    <mergeCell ref="S34:Z34"/>
    <mergeCell ref="AA34:AE34"/>
    <mergeCell ref="AF34:AH34"/>
    <mergeCell ref="AJ34:AO34"/>
    <mergeCell ref="AS34:AT34"/>
    <mergeCell ref="AU34:AV34"/>
    <mergeCell ref="AS33:AT33"/>
    <mergeCell ref="AU33:AV33"/>
    <mergeCell ref="A34:B34"/>
    <mergeCell ref="C34:D34"/>
    <mergeCell ref="E34:F34"/>
    <mergeCell ref="G34:H34"/>
    <mergeCell ref="I34:K34"/>
    <mergeCell ref="L34:N34"/>
    <mergeCell ref="O34:P34"/>
    <mergeCell ref="Q34:R34"/>
    <mergeCell ref="O33:P33"/>
    <mergeCell ref="Q33:R33"/>
    <mergeCell ref="S33:Z33"/>
    <mergeCell ref="AA33:AE33"/>
    <mergeCell ref="AF33:AH33"/>
    <mergeCell ref="AJ33:AO33"/>
    <mergeCell ref="A33:B33"/>
    <mergeCell ref="C33:D33"/>
    <mergeCell ref="E33:F33"/>
    <mergeCell ref="G33:H33"/>
    <mergeCell ref="I33:K33"/>
    <mergeCell ref="L33:N33"/>
    <mergeCell ref="S32:Z32"/>
    <mergeCell ref="AA32:AE32"/>
    <mergeCell ref="AF32:AH32"/>
    <mergeCell ref="AJ32:AO32"/>
    <mergeCell ref="AS32:AT32"/>
    <mergeCell ref="AU32:AV32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O31:P31"/>
    <mergeCell ref="Q31:R31"/>
    <mergeCell ref="S31:Z31"/>
    <mergeCell ref="AA31:AE31"/>
    <mergeCell ref="AF31:AH31"/>
    <mergeCell ref="AJ31:AO31"/>
    <mergeCell ref="A31:B31"/>
    <mergeCell ref="C31:D31"/>
    <mergeCell ref="E31:F31"/>
    <mergeCell ref="G31:H31"/>
    <mergeCell ref="I31:K31"/>
    <mergeCell ref="L31:N31"/>
    <mergeCell ref="S30:Z30"/>
    <mergeCell ref="AA30:AE30"/>
    <mergeCell ref="AF30:AH30"/>
    <mergeCell ref="AJ30:AO30"/>
    <mergeCell ref="AS30:AT30"/>
    <mergeCell ref="AU30:AV30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O29:P29"/>
    <mergeCell ref="Q29:R29"/>
    <mergeCell ref="S29:Z29"/>
    <mergeCell ref="AA29:AE29"/>
    <mergeCell ref="AF29:AH29"/>
    <mergeCell ref="AJ29:AO29"/>
    <mergeCell ref="A29:B29"/>
    <mergeCell ref="C29:D29"/>
    <mergeCell ref="E29:F29"/>
    <mergeCell ref="G29:H29"/>
    <mergeCell ref="I29:K29"/>
    <mergeCell ref="L29:N29"/>
    <mergeCell ref="S28:Z28"/>
    <mergeCell ref="AA28:AE28"/>
    <mergeCell ref="AF28:AH28"/>
    <mergeCell ref="AJ28:AO28"/>
    <mergeCell ref="AS28:AT28"/>
    <mergeCell ref="AU28:AV28"/>
    <mergeCell ref="AS27:AT27"/>
    <mergeCell ref="AU27:AV27"/>
    <mergeCell ref="A28:B28"/>
    <mergeCell ref="C28:D28"/>
    <mergeCell ref="E28:F28"/>
    <mergeCell ref="G28:H28"/>
    <mergeCell ref="I28:K28"/>
    <mergeCell ref="L28:N28"/>
    <mergeCell ref="O28:P28"/>
    <mergeCell ref="Q28:R28"/>
    <mergeCell ref="O27:P27"/>
    <mergeCell ref="Q27:R27"/>
    <mergeCell ref="S27:Z27"/>
    <mergeCell ref="AA27:AE27"/>
    <mergeCell ref="AF27:AH27"/>
    <mergeCell ref="AJ27:AO27"/>
    <mergeCell ref="A27:B27"/>
    <mergeCell ref="C27:D27"/>
    <mergeCell ref="E27:F27"/>
    <mergeCell ref="G27:H27"/>
    <mergeCell ref="I27:K27"/>
    <mergeCell ref="L27:N27"/>
    <mergeCell ref="S26:Z26"/>
    <mergeCell ref="AA26:AE26"/>
    <mergeCell ref="AF26:AH26"/>
    <mergeCell ref="AJ26:AO26"/>
    <mergeCell ref="AS26:AT26"/>
    <mergeCell ref="AU26:AV26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O25:P25"/>
    <mergeCell ref="Q25:R25"/>
    <mergeCell ref="S25:Z25"/>
    <mergeCell ref="AA25:AE25"/>
    <mergeCell ref="AF25:AH25"/>
    <mergeCell ref="AJ25:AO25"/>
    <mergeCell ref="A25:B25"/>
    <mergeCell ref="C25:D25"/>
    <mergeCell ref="E25:F25"/>
    <mergeCell ref="G25:H25"/>
    <mergeCell ref="I25:K25"/>
    <mergeCell ref="L25:N25"/>
    <mergeCell ref="S24:Z24"/>
    <mergeCell ref="AA24:AE24"/>
    <mergeCell ref="AF24:AH24"/>
    <mergeCell ref="AJ24:AO24"/>
    <mergeCell ref="AS24:AT24"/>
    <mergeCell ref="AU24:AV24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O23:P23"/>
    <mergeCell ref="Q23:R23"/>
    <mergeCell ref="S23:Z23"/>
    <mergeCell ref="AA23:AE23"/>
    <mergeCell ref="AF23:AH23"/>
    <mergeCell ref="AJ23:AO23"/>
    <mergeCell ref="A23:B23"/>
    <mergeCell ref="C23:D23"/>
    <mergeCell ref="E23:F23"/>
    <mergeCell ref="G23:H23"/>
    <mergeCell ref="I23:K23"/>
    <mergeCell ref="L23:N23"/>
    <mergeCell ref="S22:Z22"/>
    <mergeCell ref="AA22:AE22"/>
    <mergeCell ref="AF22:AH22"/>
    <mergeCell ref="AJ22:AO22"/>
    <mergeCell ref="AS22:AT22"/>
    <mergeCell ref="AU22:AV22"/>
    <mergeCell ref="AS21:AT21"/>
    <mergeCell ref="AU21:AV21"/>
    <mergeCell ref="A22:B22"/>
    <mergeCell ref="C22:D22"/>
    <mergeCell ref="E22:F22"/>
    <mergeCell ref="G22:H22"/>
    <mergeCell ref="I22:K22"/>
    <mergeCell ref="L22:N22"/>
    <mergeCell ref="O22:P22"/>
    <mergeCell ref="Q22:R22"/>
    <mergeCell ref="O21:P21"/>
    <mergeCell ref="Q21:R21"/>
    <mergeCell ref="S21:Z21"/>
    <mergeCell ref="AA21:AE21"/>
    <mergeCell ref="AF21:AH21"/>
    <mergeCell ref="AJ21:AO21"/>
    <mergeCell ref="A21:B21"/>
    <mergeCell ref="C21:D21"/>
    <mergeCell ref="E21:F21"/>
    <mergeCell ref="G21:H21"/>
    <mergeCell ref="I21:K21"/>
    <mergeCell ref="L21:N21"/>
    <mergeCell ref="S20:Z20"/>
    <mergeCell ref="AA20:AE20"/>
    <mergeCell ref="AF20:AH20"/>
    <mergeCell ref="AJ20:AO20"/>
    <mergeCell ref="AS20:AT20"/>
    <mergeCell ref="AU20:AV20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O19:P19"/>
    <mergeCell ref="Q19:R19"/>
    <mergeCell ref="S19:Z19"/>
    <mergeCell ref="AA19:AE19"/>
    <mergeCell ref="AF19:AH19"/>
    <mergeCell ref="AJ19:AO19"/>
    <mergeCell ref="A19:B19"/>
    <mergeCell ref="C19:D19"/>
    <mergeCell ref="E19:F19"/>
    <mergeCell ref="G19:H19"/>
    <mergeCell ref="I19:K19"/>
    <mergeCell ref="L19:N19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O17:P17"/>
    <mergeCell ref="Q17:R17"/>
    <mergeCell ref="S17:Z17"/>
    <mergeCell ref="AA17:AE17"/>
    <mergeCell ref="AF17:AH17"/>
    <mergeCell ref="AJ17:AO1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2:J6"/>
    <mergeCell ref="M3:AA5"/>
    <mergeCell ref="AD3:AM3"/>
    <mergeCell ref="AO3:AS3"/>
    <mergeCell ref="AD5:AM7"/>
    <mergeCell ref="AO5:AS7"/>
  </mergeCells>
  <pageMargins left="0.39370078740157499" right="0.24" top="0.28000000000000003" bottom="0.70272440944881898" header="0.39370078740157499" footer="0.39370078740157499"/>
  <pageSetup paperSize="14" scale="55" fitToHeight="0" orientation="landscape" horizontalDpi="4294967295" verticalDpi="4294967295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1"/>
  <sheetViews>
    <sheetView showGridLines="0" topLeftCell="A22" workbookViewId="0">
      <selection activeCell="K24" sqref="K24"/>
    </sheetView>
  </sheetViews>
  <sheetFormatPr baseColWidth="10" defaultRowHeight="12" x14ac:dyDescent="0.2"/>
  <cols>
    <col min="1" max="1" width="0.5703125" style="1" customWidth="1"/>
    <col min="2" max="2" width="0.28515625" style="1" customWidth="1"/>
    <col min="3" max="3" width="9.7109375" style="1" customWidth="1"/>
    <col min="4" max="4" width="13" style="1" customWidth="1"/>
    <col min="5" max="5" width="0.85546875" style="1" customWidth="1"/>
    <col min="6" max="6" width="5.7109375" style="1" customWidth="1"/>
    <col min="7" max="7" width="4" style="1" customWidth="1"/>
    <col min="8" max="9" width="3.28515625" style="1" customWidth="1"/>
    <col min="10" max="16" width="4" style="1" customWidth="1"/>
    <col min="17" max="17" width="20.28515625" style="1" customWidth="1"/>
    <col min="18" max="18" width="12.5703125" style="1" customWidth="1"/>
    <col min="19" max="19" width="3.85546875" style="1" customWidth="1"/>
    <col min="20" max="20" width="1.140625" style="1" customWidth="1"/>
    <col min="21" max="21" width="4.7109375" style="1" customWidth="1"/>
    <col min="22" max="22" width="11.42578125" style="1" customWidth="1"/>
    <col min="23" max="23" width="7.140625" style="1" customWidth="1"/>
    <col min="24" max="24" width="0" style="1" hidden="1" customWidth="1"/>
    <col min="25" max="25" width="3.42578125" style="1" customWidth="1"/>
    <col min="26" max="26" width="11.7109375" style="1" customWidth="1"/>
    <col min="27" max="27" width="0.42578125" style="1" customWidth="1"/>
    <col min="28" max="28" width="10.7109375" style="1" customWidth="1"/>
    <col min="29" max="29" width="12.140625" style="1" customWidth="1"/>
    <col min="30" max="30" width="6.28515625" style="1" customWidth="1"/>
    <col min="31" max="31" width="1.28515625" style="1" customWidth="1"/>
    <col min="32" max="32" width="1.85546875" style="1" customWidth="1"/>
    <col min="33" max="33" width="1" style="1" customWidth="1"/>
    <col min="34" max="16384" width="11.42578125" style="1"/>
  </cols>
  <sheetData>
    <row r="1" spans="1:33" x14ac:dyDescent="0.2">
      <c r="A1" s="64"/>
      <c r="B1" s="65"/>
      <c r="C1" s="65"/>
      <c r="D1" s="65"/>
      <c r="E1" s="65"/>
      <c r="F1" s="66" t="s">
        <v>153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8"/>
    </row>
    <row r="2" spans="1:33" ht="14.1" customHeight="1" x14ac:dyDescent="0.2">
      <c r="A2" s="69"/>
      <c r="B2" s="3"/>
      <c r="C2" s="3"/>
      <c r="D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U2" s="5" t="s">
        <v>1</v>
      </c>
      <c r="V2" s="3"/>
      <c r="W2" s="3"/>
      <c r="Y2" s="13" t="s">
        <v>154</v>
      </c>
      <c r="Z2" s="3"/>
      <c r="AA2" s="13" t="s">
        <v>155</v>
      </c>
      <c r="AB2" s="3"/>
      <c r="AC2" s="3"/>
      <c r="AD2" s="3"/>
      <c r="AE2" s="3"/>
      <c r="AF2" s="70"/>
    </row>
    <row r="3" spans="1:33" ht="0" hidden="1" customHeight="1" x14ac:dyDescent="0.2">
      <c r="A3" s="69"/>
      <c r="B3" s="3"/>
      <c r="C3" s="3"/>
      <c r="D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AF3" s="70"/>
    </row>
    <row r="4" spans="1:33" ht="14.1" customHeight="1" x14ac:dyDescent="0.2">
      <c r="A4" s="69"/>
      <c r="B4" s="3"/>
      <c r="C4" s="3"/>
      <c r="D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U4" s="5" t="s">
        <v>156</v>
      </c>
      <c r="V4" s="3"/>
      <c r="W4" s="3"/>
      <c r="Y4" s="13" t="s">
        <v>157</v>
      </c>
      <c r="Z4" s="3"/>
      <c r="AA4" s="13" t="s">
        <v>158</v>
      </c>
      <c r="AB4" s="3"/>
      <c r="AC4" s="3"/>
      <c r="AD4" s="3"/>
      <c r="AE4" s="3"/>
      <c r="AF4" s="70"/>
    </row>
    <row r="5" spans="1:33" ht="14.1" customHeight="1" x14ac:dyDescent="0.2">
      <c r="A5" s="69"/>
      <c r="B5" s="3"/>
      <c r="C5" s="3"/>
      <c r="D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U5" s="5" t="s">
        <v>5</v>
      </c>
      <c r="V5" s="3"/>
      <c r="W5" s="3"/>
      <c r="Y5" s="13" t="s">
        <v>159</v>
      </c>
      <c r="Z5" s="3"/>
      <c r="AA5" s="3"/>
      <c r="AB5" s="3"/>
      <c r="AC5" s="3"/>
      <c r="AD5" s="3"/>
      <c r="AF5" s="70"/>
    </row>
    <row r="6" spans="1:33" ht="0" hidden="1" customHeight="1" x14ac:dyDescent="0.2">
      <c r="A6" s="69"/>
      <c r="B6" s="3"/>
      <c r="C6" s="3"/>
      <c r="D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AF6" s="70"/>
    </row>
    <row r="7" spans="1:33" ht="4.3499999999999996" customHeight="1" x14ac:dyDescent="0.2">
      <c r="A7" s="69"/>
      <c r="B7" s="3"/>
      <c r="C7" s="3"/>
      <c r="D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AF7" s="70"/>
    </row>
    <row r="8" spans="1:33" ht="9.9499999999999993" customHeight="1" x14ac:dyDescent="0.2">
      <c r="A8" s="69"/>
      <c r="B8" s="3"/>
      <c r="C8" s="3"/>
      <c r="D8" s="3"/>
      <c r="AF8" s="70"/>
    </row>
    <row r="9" spans="1:33" ht="11.45" customHeight="1" x14ac:dyDescent="0.2">
      <c r="A9" s="71"/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3"/>
    </row>
    <row r="10" spans="1:33" ht="9.9499999999999993" customHeight="1" x14ac:dyDescent="0.2"/>
    <row r="11" spans="1:33" x14ac:dyDescent="0.2">
      <c r="C11" s="74" t="s">
        <v>160</v>
      </c>
      <c r="D11" s="75"/>
      <c r="E11" s="75"/>
      <c r="F11" s="75"/>
      <c r="G11" s="75"/>
      <c r="H11" s="75"/>
      <c r="I11" s="75"/>
      <c r="J11" s="75"/>
      <c r="K11" s="76" t="s">
        <v>8</v>
      </c>
      <c r="L11" s="3"/>
      <c r="M11" s="3"/>
      <c r="N11" s="3"/>
      <c r="O11" s="12" t="s">
        <v>13</v>
      </c>
      <c r="P11" s="74" t="s">
        <v>161</v>
      </c>
      <c r="Q11" s="75"/>
      <c r="R11" s="76" t="s">
        <v>162</v>
      </c>
      <c r="S11" s="3"/>
      <c r="T11" s="3"/>
      <c r="U11" s="3"/>
      <c r="V11" s="3"/>
      <c r="W11" s="13" t="s">
        <v>13</v>
      </c>
      <c r="X11" s="3"/>
      <c r="Y11" s="3"/>
      <c r="Z11" s="13" t="s">
        <v>13</v>
      </c>
      <c r="AA11" s="3"/>
      <c r="AB11" s="12" t="s">
        <v>13</v>
      </c>
      <c r="AC11" s="12" t="s">
        <v>13</v>
      </c>
      <c r="AD11" s="13" t="s">
        <v>13</v>
      </c>
      <c r="AE11" s="3"/>
      <c r="AF11" s="3"/>
      <c r="AG11" s="3"/>
    </row>
    <row r="12" spans="1:33" ht="13.5" x14ac:dyDescent="0.2">
      <c r="C12" s="74" t="s">
        <v>163</v>
      </c>
      <c r="D12" s="75"/>
      <c r="E12" s="75"/>
      <c r="F12" s="75"/>
      <c r="G12" s="75"/>
      <c r="H12" s="75"/>
      <c r="I12" s="75"/>
      <c r="J12" s="75"/>
      <c r="K12" s="76" t="s">
        <v>164</v>
      </c>
      <c r="L12" s="3"/>
      <c r="M12" s="3"/>
      <c r="N12" s="3"/>
      <c r="O12" s="77" t="s">
        <v>13</v>
      </c>
      <c r="P12" s="74" t="s">
        <v>165</v>
      </c>
      <c r="Q12" s="75"/>
      <c r="R12" s="76" t="s">
        <v>166</v>
      </c>
      <c r="S12" s="3"/>
      <c r="T12" s="3"/>
      <c r="U12" s="3"/>
      <c r="V12" s="3"/>
      <c r="W12" s="3"/>
      <c r="X12" s="3"/>
      <c r="Y12" s="3"/>
      <c r="Z12" s="13" t="s">
        <v>13</v>
      </c>
      <c r="AA12" s="3"/>
      <c r="AB12" s="12" t="s">
        <v>13</v>
      </c>
      <c r="AC12" s="12" t="s">
        <v>13</v>
      </c>
      <c r="AD12" s="13" t="s">
        <v>13</v>
      </c>
      <c r="AE12" s="3"/>
      <c r="AF12" s="3"/>
      <c r="AG12" s="3"/>
    </row>
    <row r="13" spans="1:33" ht="18" customHeight="1" x14ac:dyDescent="0.2">
      <c r="C13" s="74" t="s">
        <v>167</v>
      </c>
      <c r="D13" s="75"/>
      <c r="E13" s="75"/>
      <c r="F13" s="75"/>
      <c r="G13" s="75"/>
      <c r="H13" s="75"/>
      <c r="I13" s="75"/>
      <c r="J13" s="75"/>
      <c r="K13" s="76" t="s">
        <v>168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18" customHeight="1" x14ac:dyDescent="0.2">
      <c r="C14" s="74" t="s">
        <v>169</v>
      </c>
      <c r="D14" s="75"/>
      <c r="E14" s="75"/>
      <c r="F14" s="75"/>
      <c r="G14" s="75"/>
      <c r="H14" s="75"/>
      <c r="I14" s="75"/>
      <c r="J14" s="75"/>
      <c r="K14" s="76" t="s">
        <v>170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13" t="s">
        <v>13</v>
      </c>
      <c r="AE14" s="3"/>
      <c r="AF14" s="3"/>
      <c r="AG14" s="3"/>
    </row>
    <row r="15" spans="1:33" ht="13.5" x14ac:dyDescent="0.2">
      <c r="C15" s="74" t="s">
        <v>171</v>
      </c>
      <c r="D15" s="75"/>
      <c r="E15" s="75"/>
      <c r="F15" s="75"/>
      <c r="G15" s="75"/>
      <c r="H15" s="75"/>
      <c r="I15" s="75"/>
      <c r="J15" s="75"/>
      <c r="K15" s="76" t="s">
        <v>172</v>
      </c>
      <c r="L15" s="3"/>
      <c r="M15" s="3"/>
      <c r="N15" s="3"/>
      <c r="O15" s="77" t="s">
        <v>13</v>
      </c>
      <c r="P15" s="78" t="s">
        <v>173</v>
      </c>
      <c r="Q15" s="79"/>
      <c r="R15" s="76" t="s">
        <v>174</v>
      </c>
      <c r="S15" s="3"/>
      <c r="T15" s="3"/>
      <c r="U15" s="3"/>
      <c r="V15" s="3"/>
      <c r="W15" s="76" t="s">
        <v>13</v>
      </c>
      <c r="X15" s="3"/>
      <c r="Y15" s="3"/>
      <c r="Z15" s="76" t="s">
        <v>13</v>
      </c>
      <c r="AA15" s="3"/>
      <c r="AB15" s="77" t="s">
        <v>13</v>
      </c>
      <c r="AC15" s="77" t="s">
        <v>13</v>
      </c>
      <c r="AD15" s="13" t="s">
        <v>13</v>
      </c>
      <c r="AE15" s="3"/>
      <c r="AF15" s="3"/>
      <c r="AG15" s="3"/>
    </row>
    <row r="16" spans="1:33" x14ac:dyDescent="0.2">
      <c r="C16" s="12" t="s">
        <v>13</v>
      </c>
      <c r="D16" s="13" t="s">
        <v>13</v>
      </c>
      <c r="E16" s="3"/>
      <c r="F16" s="3"/>
      <c r="G16" s="12" t="s">
        <v>13</v>
      </c>
      <c r="H16" s="12" t="s">
        <v>13</v>
      </c>
      <c r="I16" s="12" t="s">
        <v>13</v>
      </c>
      <c r="J16" s="12" t="s">
        <v>13</v>
      </c>
      <c r="K16" s="12" t="s">
        <v>13</v>
      </c>
      <c r="L16" s="12" t="s">
        <v>13</v>
      </c>
      <c r="M16" s="12" t="s">
        <v>13</v>
      </c>
      <c r="N16" s="12" t="s">
        <v>13</v>
      </c>
      <c r="O16" s="12" t="s">
        <v>13</v>
      </c>
      <c r="P16" s="12" t="s">
        <v>13</v>
      </c>
      <c r="Q16" s="12" t="s">
        <v>13</v>
      </c>
      <c r="R16" s="12" t="s">
        <v>13</v>
      </c>
      <c r="S16" s="13" t="s">
        <v>13</v>
      </c>
      <c r="T16" s="3"/>
      <c r="U16" s="3"/>
      <c r="V16" s="12" t="s">
        <v>13</v>
      </c>
      <c r="W16" s="13" t="s">
        <v>13</v>
      </c>
      <c r="X16" s="3"/>
      <c r="Y16" s="3"/>
      <c r="Z16" s="13" t="s">
        <v>13</v>
      </c>
      <c r="AA16" s="3"/>
      <c r="AB16" s="12" t="s">
        <v>13</v>
      </c>
      <c r="AC16" s="12" t="s">
        <v>13</v>
      </c>
      <c r="AD16" s="13" t="s">
        <v>13</v>
      </c>
      <c r="AE16" s="3"/>
      <c r="AF16" s="3"/>
      <c r="AG16" s="3"/>
    </row>
    <row r="17" spans="1:43" ht="54" x14ac:dyDescent="0.2">
      <c r="C17" s="80" t="s">
        <v>175</v>
      </c>
      <c r="D17" s="81" t="s">
        <v>176</v>
      </c>
      <c r="E17" s="75"/>
      <c r="F17" s="75"/>
      <c r="G17" s="80" t="s">
        <v>177</v>
      </c>
      <c r="H17" s="80" t="s">
        <v>178</v>
      </c>
      <c r="I17" s="80" t="s">
        <v>179</v>
      </c>
      <c r="J17" s="80" t="s">
        <v>180</v>
      </c>
      <c r="K17" s="80" t="s">
        <v>181</v>
      </c>
      <c r="L17" s="80" t="s">
        <v>182</v>
      </c>
      <c r="M17" s="80" t="s">
        <v>183</v>
      </c>
      <c r="N17" s="80" t="s">
        <v>184</v>
      </c>
      <c r="O17" s="80" t="s">
        <v>185</v>
      </c>
      <c r="P17" s="80" t="s">
        <v>186</v>
      </c>
      <c r="Q17" s="80" t="s">
        <v>187</v>
      </c>
      <c r="R17" s="80" t="s">
        <v>188</v>
      </c>
      <c r="S17" s="81" t="s">
        <v>189</v>
      </c>
      <c r="T17" s="75"/>
      <c r="U17" s="75"/>
      <c r="V17" s="80" t="s">
        <v>190</v>
      </c>
      <c r="W17" s="81" t="s">
        <v>191</v>
      </c>
      <c r="X17" s="75"/>
      <c r="Y17" s="75"/>
      <c r="Z17" s="81" t="s">
        <v>192</v>
      </c>
      <c r="AA17" s="75"/>
      <c r="AB17" s="80" t="s">
        <v>193</v>
      </c>
      <c r="AC17" s="80" t="s">
        <v>194</v>
      </c>
      <c r="AD17" s="81" t="s">
        <v>195</v>
      </c>
      <c r="AE17" s="75"/>
      <c r="AF17" s="75"/>
      <c r="AG17" s="75"/>
    </row>
    <row r="18" spans="1:43" ht="40.5" x14ac:dyDescent="0.2">
      <c r="C18" s="82" t="s">
        <v>157</v>
      </c>
      <c r="D18" s="83" t="s">
        <v>158</v>
      </c>
      <c r="E18" s="48"/>
      <c r="F18" s="48"/>
      <c r="G18" s="82" t="s">
        <v>83</v>
      </c>
      <c r="H18" s="82"/>
      <c r="I18" s="82"/>
      <c r="J18" s="82"/>
      <c r="K18" s="82"/>
      <c r="L18" s="82"/>
      <c r="M18" s="82"/>
      <c r="N18" s="82" t="s">
        <v>13</v>
      </c>
      <c r="O18" s="82" t="s">
        <v>13</v>
      </c>
      <c r="P18" s="82" t="s">
        <v>13</v>
      </c>
      <c r="Q18" s="82" t="s">
        <v>196</v>
      </c>
      <c r="R18" s="84">
        <v>1000376303</v>
      </c>
      <c r="S18" s="85">
        <v>0</v>
      </c>
      <c r="T18" s="48"/>
      <c r="U18" s="48"/>
      <c r="V18" s="84">
        <v>1000376303</v>
      </c>
      <c r="W18" s="86">
        <v>23806451</v>
      </c>
      <c r="X18" s="48"/>
      <c r="Y18" s="48"/>
      <c r="Z18" s="86">
        <v>1975228619.02</v>
      </c>
      <c r="AA18" s="48"/>
      <c r="AB18" s="87">
        <v>0</v>
      </c>
      <c r="AC18" s="84">
        <v>1975228619.02</v>
      </c>
      <c r="AD18" s="86">
        <v>-974852316.01999998</v>
      </c>
      <c r="AE18" s="48"/>
      <c r="AF18" s="48"/>
      <c r="AG18" s="48"/>
    </row>
    <row r="19" spans="1:43" ht="27" x14ac:dyDescent="0.2">
      <c r="C19" s="82"/>
      <c r="D19" s="83"/>
      <c r="E19" s="48"/>
      <c r="F19" s="48"/>
      <c r="G19" s="82" t="s">
        <v>83</v>
      </c>
      <c r="H19" s="82" t="s">
        <v>90</v>
      </c>
      <c r="I19" s="82"/>
      <c r="J19" s="82"/>
      <c r="K19" s="82"/>
      <c r="L19" s="82"/>
      <c r="M19" s="82"/>
      <c r="N19" s="82" t="s">
        <v>13</v>
      </c>
      <c r="O19" s="82" t="s">
        <v>13</v>
      </c>
      <c r="P19" s="82" t="s">
        <v>13</v>
      </c>
      <c r="Q19" s="82" t="s">
        <v>197</v>
      </c>
      <c r="R19" s="84">
        <v>537470000</v>
      </c>
      <c r="S19" s="85">
        <v>0</v>
      </c>
      <c r="T19" s="48"/>
      <c r="U19" s="48"/>
      <c r="V19" s="84">
        <v>537470000</v>
      </c>
      <c r="W19" s="86">
        <v>23806451</v>
      </c>
      <c r="X19" s="48"/>
      <c r="Y19" s="48"/>
      <c r="Z19" s="86">
        <v>1516322316.02</v>
      </c>
      <c r="AA19" s="48"/>
      <c r="AB19" s="87">
        <v>0</v>
      </c>
      <c r="AC19" s="84">
        <v>1516322316.02</v>
      </c>
      <c r="AD19" s="86">
        <v>-978852316.01999998</v>
      </c>
      <c r="AE19" s="48"/>
      <c r="AF19" s="48"/>
      <c r="AG19" s="48"/>
    </row>
    <row r="20" spans="1:43" ht="13.5" x14ac:dyDescent="0.2">
      <c r="C20" s="82"/>
      <c r="D20" s="83"/>
      <c r="E20" s="48"/>
      <c r="F20" s="48"/>
      <c r="G20" s="82" t="s">
        <v>83</v>
      </c>
      <c r="H20" s="82" t="s">
        <v>90</v>
      </c>
      <c r="I20" s="82" t="s">
        <v>81</v>
      </c>
      <c r="J20" s="82"/>
      <c r="K20" s="82"/>
      <c r="L20" s="82"/>
      <c r="M20" s="82"/>
      <c r="N20" s="82" t="s">
        <v>13</v>
      </c>
      <c r="O20" s="82" t="s">
        <v>13</v>
      </c>
      <c r="P20" s="82" t="s">
        <v>13</v>
      </c>
      <c r="Q20" s="82" t="s">
        <v>198</v>
      </c>
      <c r="R20" s="84">
        <v>537470000</v>
      </c>
      <c r="S20" s="85">
        <v>0</v>
      </c>
      <c r="T20" s="48"/>
      <c r="U20" s="48"/>
      <c r="V20" s="84">
        <v>537470000</v>
      </c>
      <c r="W20" s="86">
        <v>23806451</v>
      </c>
      <c r="X20" s="48"/>
      <c r="Y20" s="48"/>
      <c r="Z20" s="86">
        <v>1516322316.02</v>
      </c>
      <c r="AA20" s="48"/>
      <c r="AB20" s="87">
        <v>0</v>
      </c>
      <c r="AC20" s="84">
        <v>1516322316.02</v>
      </c>
      <c r="AD20" s="86">
        <v>-978852316.01999998</v>
      </c>
      <c r="AE20" s="48"/>
      <c r="AF20" s="48"/>
      <c r="AG20" s="48"/>
    </row>
    <row r="21" spans="1:43" ht="27" x14ac:dyDescent="0.2">
      <c r="C21" s="82"/>
      <c r="D21" s="83"/>
      <c r="E21" s="48"/>
      <c r="F21" s="48"/>
      <c r="G21" s="82" t="s">
        <v>83</v>
      </c>
      <c r="H21" s="82" t="s">
        <v>90</v>
      </c>
      <c r="I21" s="82" t="s">
        <v>81</v>
      </c>
      <c r="J21" s="82" t="s">
        <v>90</v>
      </c>
      <c r="K21" s="82"/>
      <c r="L21" s="82"/>
      <c r="M21" s="82"/>
      <c r="N21" s="82" t="s">
        <v>13</v>
      </c>
      <c r="O21" s="82" t="s">
        <v>13</v>
      </c>
      <c r="P21" s="82" t="s">
        <v>13</v>
      </c>
      <c r="Q21" s="82" t="s">
        <v>199</v>
      </c>
      <c r="R21" s="84">
        <v>470000000</v>
      </c>
      <c r="S21" s="85">
        <v>0</v>
      </c>
      <c r="T21" s="48"/>
      <c r="U21" s="48"/>
      <c r="V21" s="84">
        <v>470000000</v>
      </c>
      <c r="W21" s="86">
        <v>16145302.1</v>
      </c>
      <c r="X21" s="48"/>
      <c r="Y21" s="48"/>
      <c r="Z21" s="86">
        <v>1433709142.3599999</v>
      </c>
      <c r="AA21" s="48"/>
      <c r="AB21" s="87">
        <v>0</v>
      </c>
      <c r="AC21" s="84">
        <v>1433709142.3599999</v>
      </c>
      <c r="AD21" s="86">
        <v>-963709142.36000001</v>
      </c>
      <c r="AE21" s="48"/>
      <c r="AF21" s="48"/>
      <c r="AG21" s="48"/>
    </row>
    <row r="22" spans="1:43" ht="27" x14ac:dyDescent="0.2">
      <c r="C22" s="82"/>
      <c r="D22" s="83"/>
      <c r="E22" s="48"/>
      <c r="F22" s="48"/>
      <c r="G22" s="82" t="s">
        <v>83</v>
      </c>
      <c r="H22" s="82" t="s">
        <v>90</v>
      </c>
      <c r="I22" s="82" t="s">
        <v>81</v>
      </c>
      <c r="J22" s="82" t="s">
        <v>83</v>
      </c>
      <c r="K22" s="82"/>
      <c r="L22" s="82"/>
      <c r="M22" s="82"/>
      <c r="N22" s="82" t="s">
        <v>13</v>
      </c>
      <c r="O22" s="82" t="s">
        <v>13</v>
      </c>
      <c r="P22" s="82" t="s">
        <v>13</v>
      </c>
      <c r="Q22" s="82" t="s">
        <v>200</v>
      </c>
      <c r="R22" s="84">
        <v>60000000</v>
      </c>
      <c r="S22" s="85">
        <v>0</v>
      </c>
      <c r="T22" s="48"/>
      <c r="U22" s="48"/>
      <c r="V22" s="84">
        <v>60000000</v>
      </c>
      <c r="W22" s="86">
        <v>7393846.5</v>
      </c>
      <c r="X22" s="48"/>
      <c r="Y22" s="48"/>
      <c r="Z22" s="86">
        <v>78194678.5</v>
      </c>
      <c r="AA22" s="48"/>
      <c r="AB22" s="87">
        <v>0</v>
      </c>
      <c r="AC22" s="84">
        <v>78194678.5</v>
      </c>
      <c r="AD22" s="86">
        <v>-18194678.5</v>
      </c>
      <c r="AE22" s="48"/>
      <c r="AF22" s="48"/>
      <c r="AG22" s="48"/>
    </row>
    <row r="23" spans="1:43" ht="13.5" x14ac:dyDescent="0.2">
      <c r="C23" s="82"/>
      <c r="D23" s="83"/>
      <c r="E23" s="48"/>
      <c r="F23" s="48"/>
      <c r="G23" s="82" t="s">
        <v>83</v>
      </c>
      <c r="H23" s="82" t="s">
        <v>90</v>
      </c>
      <c r="I23" s="82" t="s">
        <v>81</v>
      </c>
      <c r="J23" s="82" t="s">
        <v>105</v>
      </c>
      <c r="K23" s="82"/>
      <c r="L23" s="82"/>
      <c r="M23" s="82"/>
      <c r="N23" s="82" t="s">
        <v>13</v>
      </c>
      <c r="O23" s="82" t="s">
        <v>13</v>
      </c>
      <c r="P23" s="82" t="s">
        <v>13</v>
      </c>
      <c r="Q23" s="82" t="s">
        <v>201</v>
      </c>
      <c r="R23" s="84">
        <v>7470000</v>
      </c>
      <c r="S23" s="85">
        <v>0</v>
      </c>
      <c r="T23" s="48"/>
      <c r="U23" s="48"/>
      <c r="V23" s="84">
        <v>7470000</v>
      </c>
      <c r="W23" s="86">
        <v>267302.40000000002</v>
      </c>
      <c r="X23" s="48"/>
      <c r="Y23" s="48"/>
      <c r="Z23" s="86">
        <v>4418495.16</v>
      </c>
      <c r="AA23" s="48"/>
      <c r="AB23" s="87">
        <v>0</v>
      </c>
      <c r="AC23" s="84">
        <v>4418495.16</v>
      </c>
      <c r="AD23" s="86">
        <v>3051504.84</v>
      </c>
      <c r="AE23" s="48"/>
      <c r="AF23" s="48"/>
      <c r="AG23" s="48"/>
    </row>
    <row r="24" spans="1:43" ht="13.5" x14ac:dyDescent="0.2">
      <c r="C24" s="82"/>
      <c r="D24" s="83"/>
      <c r="E24" s="48"/>
      <c r="F24" s="48"/>
      <c r="G24" s="82" t="s">
        <v>83</v>
      </c>
      <c r="H24" s="82" t="s">
        <v>81</v>
      </c>
      <c r="I24" s="82"/>
      <c r="J24" s="82"/>
      <c r="K24" s="82"/>
      <c r="L24" s="82"/>
      <c r="M24" s="82"/>
      <c r="N24" s="82" t="s">
        <v>13</v>
      </c>
      <c r="O24" s="82" t="s">
        <v>13</v>
      </c>
      <c r="P24" s="82" t="s">
        <v>13</v>
      </c>
      <c r="Q24" s="82" t="s">
        <v>202</v>
      </c>
      <c r="R24" s="84">
        <v>462906303</v>
      </c>
      <c r="S24" s="85">
        <v>0</v>
      </c>
      <c r="T24" s="48"/>
      <c r="U24" s="48"/>
      <c r="V24" s="84">
        <v>462906303</v>
      </c>
      <c r="W24" s="85">
        <v>0</v>
      </c>
      <c r="X24" s="48"/>
      <c r="Y24" s="48"/>
      <c r="Z24" s="86">
        <v>458906303</v>
      </c>
      <c r="AA24" s="48"/>
      <c r="AB24" s="87">
        <v>0</v>
      </c>
      <c r="AC24" s="84">
        <v>458906303</v>
      </c>
      <c r="AD24" s="86">
        <v>4000000</v>
      </c>
      <c r="AE24" s="48"/>
      <c r="AF24" s="48"/>
      <c r="AG24" s="48"/>
    </row>
    <row r="25" spans="1:43" ht="27" x14ac:dyDescent="0.2">
      <c r="C25" s="82"/>
      <c r="D25" s="83"/>
      <c r="E25" s="48"/>
      <c r="F25" s="48"/>
      <c r="G25" s="82" t="s">
        <v>83</v>
      </c>
      <c r="H25" s="82" t="s">
        <v>81</v>
      </c>
      <c r="I25" s="82" t="s">
        <v>83</v>
      </c>
      <c r="J25" s="82" t="s">
        <v>82</v>
      </c>
      <c r="K25" s="82"/>
      <c r="L25" s="82"/>
      <c r="M25" s="82"/>
      <c r="N25" s="82" t="s">
        <v>13</v>
      </c>
      <c r="O25" s="82" t="s">
        <v>13</v>
      </c>
      <c r="P25" s="82" t="s">
        <v>13</v>
      </c>
      <c r="Q25" s="82" t="s">
        <v>203</v>
      </c>
      <c r="R25" s="84">
        <v>4000000</v>
      </c>
      <c r="S25" s="85">
        <v>0</v>
      </c>
      <c r="T25" s="48"/>
      <c r="U25" s="48"/>
      <c r="V25" s="84">
        <v>4000000</v>
      </c>
      <c r="W25" s="85">
        <v>0</v>
      </c>
      <c r="X25" s="48"/>
      <c r="Y25" s="48"/>
      <c r="Z25" s="85">
        <v>0</v>
      </c>
      <c r="AA25" s="48"/>
      <c r="AB25" s="87">
        <v>0</v>
      </c>
      <c r="AC25" s="87">
        <v>0</v>
      </c>
      <c r="AD25" s="86">
        <v>4000000</v>
      </c>
      <c r="AE25" s="48"/>
      <c r="AF25" s="48"/>
      <c r="AG25" s="48"/>
    </row>
    <row r="26" spans="1:43" ht="27" x14ac:dyDescent="0.2">
      <c r="C26" s="82"/>
      <c r="D26" s="83"/>
      <c r="E26" s="48"/>
      <c r="F26" s="48"/>
      <c r="G26" s="82" t="s">
        <v>83</v>
      </c>
      <c r="H26" s="82" t="s">
        <v>81</v>
      </c>
      <c r="I26" s="82" t="s">
        <v>87</v>
      </c>
      <c r="J26" s="82" t="s">
        <v>81</v>
      </c>
      <c r="K26" s="82"/>
      <c r="L26" s="82"/>
      <c r="M26" s="82"/>
      <c r="N26" s="82" t="s">
        <v>13</v>
      </c>
      <c r="O26" s="82" t="s">
        <v>13</v>
      </c>
      <c r="P26" s="82" t="s">
        <v>13</v>
      </c>
      <c r="Q26" s="82" t="s">
        <v>204</v>
      </c>
      <c r="R26" s="84">
        <v>458906303</v>
      </c>
      <c r="S26" s="85">
        <v>0</v>
      </c>
      <c r="T26" s="48"/>
      <c r="U26" s="48"/>
      <c r="V26" s="84">
        <v>458906303</v>
      </c>
      <c r="W26" s="85">
        <v>0</v>
      </c>
      <c r="X26" s="48"/>
      <c r="Y26" s="48"/>
      <c r="Z26" s="86">
        <v>458906303</v>
      </c>
      <c r="AA26" s="48"/>
      <c r="AB26" s="87">
        <v>0</v>
      </c>
      <c r="AC26" s="84">
        <v>458906303</v>
      </c>
      <c r="AD26" s="85">
        <v>0</v>
      </c>
      <c r="AE26" s="48"/>
      <c r="AF26" s="48"/>
      <c r="AG26" s="48"/>
    </row>
    <row r="27" spans="1:43" ht="0" hidden="1" customHeight="1" x14ac:dyDescent="0.2"/>
    <row r="30" spans="1:43" ht="13.5" x14ac:dyDescent="0.25">
      <c r="A30" s="88" t="s">
        <v>149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9" t="s">
        <v>205</v>
      </c>
      <c r="N30" s="89"/>
      <c r="O30" s="89"/>
      <c r="P30" s="89"/>
      <c r="Q30" s="89"/>
      <c r="R30" s="88"/>
      <c r="S30" s="88"/>
      <c r="T30" s="88"/>
      <c r="U30" s="88" t="s">
        <v>150</v>
      </c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</row>
    <row r="31" spans="1:43" ht="13.5" x14ac:dyDescent="0.25">
      <c r="A31" s="88" t="s">
        <v>151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90" t="s">
        <v>206</v>
      </c>
      <c r="N31" s="90"/>
      <c r="O31" s="90"/>
      <c r="P31" s="90"/>
      <c r="Q31" s="90"/>
      <c r="R31" s="88"/>
      <c r="S31" s="88"/>
      <c r="T31" s="88"/>
      <c r="U31" s="88" t="s">
        <v>152</v>
      </c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</row>
  </sheetData>
  <mergeCells count="92">
    <mergeCell ref="M30:Q30"/>
    <mergeCell ref="M31:Q31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</mergeCells>
  <pageMargins left="0.86614173228346503" right="3.9370078740157501E-2" top="0.78740157480314998" bottom="0.74678346456692901" header="0.78740157480314998" footer="0.39370078740157499"/>
  <pageSetup paperSize="14" scale="85" fitToHeight="0" orientation="landscape" horizontalDpi="4294967295" verticalDpi="4294967295" r:id="rId1"/>
  <headerFooter alignWithMargins="0">
    <oddFooter>&amp;R&amp;"Arial,Regular"&amp;8&amp;P 
&amp;"-,Regular"de 
&amp;"-,Regular"&amp;N 
&amp;"-,Regular"Página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EJECUCUCION PRESUPUEST DIC 2018</vt:lpstr>
      <vt:lpstr>INGRESOS DIC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presupuesto</cp:lastModifiedBy>
  <dcterms:created xsi:type="dcterms:W3CDTF">2019-02-26T18:47:06Z</dcterms:created>
  <dcterms:modified xsi:type="dcterms:W3CDTF">2019-02-26T18:49:41Z</dcterms:modified>
</cp:coreProperties>
</file>