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66925"/>
  <mc:AlternateContent xmlns:mc="http://schemas.openxmlformats.org/markup-compatibility/2006">
    <mc:Choice Requires="x15">
      <x15ac:absPath xmlns:x15ac="http://schemas.microsoft.com/office/spreadsheetml/2010/11/ac" url="C:\MARTHA TRABAJO 2020-2023\PÁGINA WEB\2022\"/>
    </mc:Choice>
  </mc:AlternateContent>
  <xr:revisionPtr revIDLastSave="0" documentId="13_ncr:1_{BEB8E945-443F-4316-BA5C-A8CE633B76CF}" xr6:coauthVersionLast="36" xr6:coauthVersionMax="47" xr10:uidLastSave="{00000000-0000-0000-0000-000000000000}"/>
  <bookViews>
    <workbookView xWindow="0" yWindow="0" windowWidth="28800" windowHeight="11325" xr2:uid="{00000000-000D-0000-FFFF-FFFF00000000}"/>
  </bookViews>
  <sheets>
    <sheet name="RIESGOS DE CORRUPCIÓN 2022" sheetId="7" r:id="rId1"/>
    <sheet name="Hoja1" sheetId="4" r:id="rId2"/>
    <sheet name="Hoja2" sheetId="8" r:id="rId3"/>
    <sheet name="GESTION" sheetId="9" r:id="rId4"/>
    <sheet name="Listas" sheetId="5" state="hidden" r:id="rId5"/>
    <sheet name="resumen" sheetId="6" state="hidden" r:id="rId6"/>
  </sheets>
  <externalReferences>
    <externalReference r:id="rId7"/>
    <externalReference r:id="rId8"/>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U20" i="7" l="1"/>
  <c r="AK17" i="7"/>
  <c r="AK15" i="7"/>
  <c r="AH12" i="7"/>
  <c r="AI12" i="7" s="1"/>
  <c r="AK12" i="7"/>
  <c r="AU12" i="7"/>
  <c r="AY12" i="7"/>
  <c r="BG12" i="7"/>
  <c r="AU35" i="7"/>
  <c r="AK35" i="7"/>
  <c r="AH35" i="7"/>
  <c r="AU34" i="7"/>
  <c r="AK34" i="7"/>
  <c r="AH34" i="7"/>
  <c r="AU33" i="7"/>
  <c r="AU32" i="7"/>
  <c r="AU31" i="7"/>
  <c r="AK31" i="7"/>
  <c r="AH31" i="7"/>
  <c r="AU27" i="7"/>
  <c r="AK27" i="7"/>
  <c r="AH27" i="7"/>
  <c r="AY26" i="7"/>
  <c r="AU26" i="7"/>
  <c r="AK26" i="7"/>
  <c r="AH26" i="7"/>
  <c r="AY25" i="7"/>
  <c r="AU25" i="7"/>
  <c r="AK25" i="7"/>
  <c r="AH25" i="7"/>
  <c r="AY24" i="7"/>
  <c r="AU24" i="7"/>
  <c r="AK24" i="7"/>
  <c r="AH24" i="7"/>
  <c r="AU23" i="7"/>
  <c r="BG22" i="7"/>
  <c r="AY22" i="7"/>
  <c r="AU22" i="7"/>
  <c r="AK22" i="7"/>
  <c r="AH22" i="7"/>
  <c r="AU21" i="7"/>
  <c r="AU19" i="7"/>
  <c r="AU18" i="7"/>
  <c r="AY17" i="7"/>
  <c r="AU17" i="7"/>
  <c r="AU16" i="7"/>
  <c r="AU15" i="7"/>
  <c r="AU14" i="7"/>
  <c r="AU13" i="7"/>
  <c r="BG11" i="7"/>
  <c r="AY11" i="7"/>
  <c r="AK11" i="7"/>
  <c r="AH11" i="7"/>
  <c r="AI11" i="7" s="1"/>
  <c r="AU10" i="7"/>
  <c r="AU9" i="7"/>
  <c r="BG8" i="7"/>
  <c r="AY8" i="7"/>
  <c r="AU8" i="7"/>
  <c r="AK8" i="7"/>
  <c r="AH8" i="7"/>
  <c r="AI8" i="7" s="1"/>
  <c r="AA4" i="6"/>
  <c r="AB4" i="6"/>
  <c r="AD4" i="6"/>
  <c r="AN4" i="6"/>
  <c r="AR4" i="6"/>
  <c r="AZ4" i="6"/>
  <c r="AN5" i="6"/>
  <c r="AA6" i="6"/>
  <c r="AB6" i="6"/>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0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000-000002000000}">
      <text>
        <r>
          <rPr>
            <b/>
            <sz val="9"/>
            <color indexed="81"/>
            <rFont val="Tahoma"/>
            <family val="2"/>
          </rPr>
          <t>OAP:</t>
        </r>
        <r>
          <rPr>
            <sz val="9"/>
            <color indexed="81"/>
            <rFont val="Tahoma"/>
            <family val="2"/>
          </rPr>
          <t xml:space="preserve">
Registrar el objetivo del Proceso</t>
        </r>
      </text>
    </comment>
    <comment ref="C6" authorId="0" shapeId="0" xr:uid="{00000000-0006-0000-00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0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0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0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000-000007000000}">
      <text>
        <r>
          <rPr>
            <sz val="8"/>
            <color indexed="81"/>
            <rFont val="Tahoma"/>
            <family val="2"/>
          </rPr>
          <t>OAP: Enuncie las consecuencias más importantes de la materialización del riesgo.
¿que pasa si se materializa el riesgo?</t>
        </r>
      </text>
    </comment>
    <comment ref="AL6" authorId="0" shapeId="0" xr:uid="{00000000-0006-0000-00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000-000009000000}">
      <text>
        <r>
          <rPr>
            <b/>
            <sz val="9"/>
            <color indexed="81"/>
            <rFont val="Tahoma"/>
            <family val="2"/>
          </rPr>
          <t>OAP:</t>
        </r>
        <r>
          <rPr>
            <sz val="9"/>
            <color indexed="81"/>
            <rFont val="Tahoma"/>
            <family val="2"/>
          </rPr>
          <t xml:space="preserve">
Seleccionar
</t>
        </r>
      </text>
    </comment>
    <comment ref="AN6" authorId="0" shapeId="0" xr:uid="{00000000-0006-0000-00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000-00000B000000}">
      <text>
        <r>
          <rPr>
            <sz val="9"/>
            <color indexed="81"/>
            <rFont val="Tahoma"/>
            <family val="2"/>
          </rPr>
          <t>OAP
Dato automático.
Calcula el promedio para los controles</t>
        </r>
      </text>
    </comment>
    <comment ref="AZ6" authorId="0" shapeId="0" xr:uid="{00000000-0006-0000-00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0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0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0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0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0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0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0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0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0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0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0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0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0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0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0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0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5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500-000002000000}">
      <text>
        <r>
          <rPr>
            <sz val="8"/>
            <color indexed="81"/>
            <rFont val="Tahoma"/>
            <family val="2"/>
          </rPr>
          <t>OAP: Enuncie las consecuencias más importantes de la materialización del riesgo.
¿que pasa si se materializa el riesgo?</t>
        </r>
      </text>
    </comment>
    <comment ref="AE2" authorId="0" shapeId="0" xr:uid="{00000000-0006-0000-05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500-000004000000}">
      <text>
        <r>
          <rPr>
            <b/>
            <sz val="9"/>
            <color indexed="81"/>
            <rFont val="Tahoma"/>
            <family val="2"/>
          </rPr>
          <t>OAP:</t>
        </r>
        <r>
          <rPr>
            <sz val="9"/>
            <color indexed="81"/>
            <rFont val="Tahoma"/>
            <family val="2"/>
          </rPr>
          <t xml:space="preserve">
Seleccionar
</t>
        </r>
      </text>
    </comment>
    <comment ref="AG2" authorId="0" shapeId="0" xr:uid="{00000000-0006-0000-05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500-000006000000}">
      <text>
        <r>
          <rPr>
            <sz val="9"/>
            <color indexed="81"/>
            <rFont val="Tahoma"/>
            <family val="2"/>
          </rPr>
          <t>OAP
Dato automático.
Calcula el promedio para los controles</t>
        </r>
      </text>
    </comment>
    <comment ref="AS2" authorId="0" shapeId="0" xr:uid="{00000000-0006-0000-05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5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5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5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5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5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5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5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5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5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5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5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5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5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5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5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5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5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5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500-00001A000000}">
      <text>
        <r>
          <rPr>
            <sz val="9"/>
            <color indexed="81"/>
            <rFont val="Tahoma"/>
            <family val="2"/>
          </rPr>
          <t>OAP: El responsable del monitoreo es el líder o coordinador del proceso (cargo)</t>
        </r>
      </text>
    </comment>
    <comment ref="BL3" authorId="0" shapeId="0" xr:uid="{00000000-0006-0000-05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<sst xmlns="http://schemas.openxmlformats.org/spreadsheetml/2006/main" count="1559" uniqueCount="715">
  <si>
    <t>Mapa de riesgos Institucional</t>
  </si>
  <si>
    <t>Código:DG-100-FM-284</t>
  </si>
  <si>
    <t>Versión:4</t>
  </si>
  <si>
    <t>Proceso: Direccionamiento Estratégico</t>
  </si>
  <si>
    <t>Vigencia: 18/10/2019</t>
  </si>
  <si>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</si>
  <si>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</si>
  <si>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</si>
  <si>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</si>
  <si>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</si>
  <si>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</si>
  <si>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</si>
  <si>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</si>
  <si>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</si>
  <si>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</si>
  <si>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</si>
  <si>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</si>
  <si>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</si>
  <si>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</si>
  <si>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</si>
  <si>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ANALISIS DE RIESGO INHERENTE</t>
  </si>
  <si>
    <t>Controles Existentes</t>
  </si>
  <si>
    <t>Tipo de Control</t>
  </si>
  <si>
    <t>15 asignado</t>
  </si>
  <si>
    <t>15 adecuado</t>
  </si>
  <si>
    <t>15  oportuna</t>
  </si>
  <si>
    <t>15 prevenir 
10  detectar</t>
  </si>
  <si>
    <t>15 confiable</t>
  </si>
  <si>
    <t>15 se investiga y resuelve</t>
  </si>
  <si>
    <t>10 completa
5 incompleta</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</si>
  <si>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</si>
  <si>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</si>
  <si>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</si>
  <si>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</si>
  <si>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</si>
  <si>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</si>
  <si>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</si>
  <si>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</si>
  <si>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</si>
  <si>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Contexto
Externo</t>
  </si>
  <si>
    <t>Contexto
Interno</t>
  </si>
  <si>
    <t>Contexto de proceso</t>
  </si>
  <si>
    <t>Probabilidad</t>
  </si>
  <si>
    <t>Calificación Probabilidad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</si>
  <si>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</si>
  <si>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</si>
  <si>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</si>
  <si>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</si>
  <si>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</si>
  <si>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</si>
  <si>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</si>
  <si>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</si>
  <si>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</si>
  <si>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</si>
  <si>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</si>
  <si>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</si>
  <si>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</si>
  <si>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</si>
  <si>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</si>
  <si>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</si>
  <si>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</si>
  <si>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</si>
  <si>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</si>
  <si>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</si>
  <si>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Impacto</t>
  </si>
  <si>
    <t>Calificación Impacto</t>
  </si>
  <si>
    <t>Zona de Riesgo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</si>
  <si>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</si>
  <si>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</si>
  <si>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</si>
  <si>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</si>
  <si>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</si>
  <si>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</si>
  <si>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</si>
  <si>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Nueva calificación de Probabilidad</t>
  </si>
  <si>
    <t>Nueva calificación de Impacto</t>
  </si>
  <si>
    <t>Fecha Inicial</t>
  </si>
  <si>
    <t>Fecha final</t>
  </si>
  <si>
    <t>Actividad</t>
  </si>
  <si>
    <t>Responsable / Actividad</t>
  </si>
  <si>
    <t>Soporte / Registro</t>
  </si>
  <si>
    <t>Indicador</t>
  </si>
  <si>
    <t>SEGUIMIENTO OCI 
III CUATRIMESTRE / 2022</t>
  </si>
  <si>
    <t>CUMPLIMIENTO DE EJECUCIÓN</t>
  </si>
  <si>
    <t>Direccionamiento Estratégico</t>
  </si>
  <si>
    <t>Gestionar las políticas institucionales, los planes y proyectos para la inclusión social de la población con discapacidad visual.</t>
  </si>
  <si>
    <t xml:space="preserve">Planteamiento de actividades que no estén relacionadas con los objetivos estratégicos o los proyectos de inversión,  originando una ejecución de recursos inadecuada.
</t>
  </si>
  <si>
    <t>N.A.</t>
  </si>
  <si>
    <t>Estratégicos</t>
  </si>
  <si>
    <t>Procedimientos asociados</t>
  </si>
  <si>
    <t>No aplica</t>
  </si>
  <si>
    <t>R1</t>
  </si>
  <si>
    <t>Posibilidad de pérdida económica y reputacional por direccionar la formulación y/o seguimiento del plan de acción o del plan de adquisiciones de manera que responda a intereses particulares.</t>
  </si>
  <si>
    <t>Corrupción</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</si>
  <si>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</si>
  <si>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2. Improbable</t>
  </si>
  <si>
    <t xml:space="preserve">Los profesionales especializados y universitarios  de la Oficina Asesora de Planeación realizan reuniones con los líderes de proceso para definir  el presupuesto, las actividades de los planes y las metas de los proyectos de inversión
</t>
  </si>
  <si>
    <t>Preventivo</t>
  </si>
  <si>
    <t>Fuerte</t>
  </si>
  <si>
    <t>Directamente</t>
  </si>
  <si>
    <t>No disminuye</t>
  </si>
  <si>
    <t>1. Rara vez</t>
  </si>
  <si>
    <t>5. Catastrófico</t>
  </si>
  <si>
    <t>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</si>
  <si>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Reducir el riesgo</t>
  </si>
  <si>
    <t>Noviembre de 2022</t>
  </si>
  <si>
    <t>Diciembre de 2022</t>
  </si>
  <si>
    <t xml:space="preserve">Presentar en el Comité Institucional de Gestión y Desempeño la propuesta de Plan de Adquisiciones y Plan de Acción.    </t>
  </si>
  <si>
    <t>Oficina Asesora de Planeación</t>
  </si>
  <si>
    <t xml:space="preserve">Actas de Reunión
Plan de adquisiciones y Plan de acción anual </t>
  </si>
  <si>
    <t>Reunión realizada</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</si>
  <si>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en verbo infinitivo como: Validar, Verificar, Cotejar o Comparar. A pesar de mantener un control con diseño y ejecución fuerte de acuerdo a la valoración no mitigan en impacto, por lo cual no es eficiente el control. </t>
  </si>
  <si>
    <t>No cumple</t>
  </si>
  <si>
    <t xml:space="preserve">Documento plan de acción y plan de adquisiciones.  </t>
  </si>
  <si>
    <t xml:space="preserve">Ausencia o inadecuado seguimiento a los planes y institucionales y proyectos de inversión.
</t>
  </si>
  <si>
    <t>Los profesionales especializados y universitarios  de la Oficina Asesora de Planeación verifican los soportes para la formulación  y seguimiento de los proyectos de inversión.</t>
  </si>
  <si>
    <t>Junio  de 2022</t>
  </si>
  <si>
    <t>Agosto de 2022</t>
  </si>
  <si>
    <t>Presentar en el Comité Institucional de Gestión y Desempeño el avance en la gestión de las metas de los proyectos.</t>
  </si>
  <si>
    <t xml:space="preserve">Actas de Reunión
</t>
  </si>
  <si>
    <t xml:space="preserve">Número de seguimientos Plan de Acción
Número de reuniones realizadas 
Número de circulares elaboradas
Número de reportes aplicativo SPI  del  seguimientos a proyectos de inversión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</si>
  <si>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en verbo infinitivo como: Validar, Verificar, Cotejar o Comparar. A pesar de mantener un control con diseño y ejecución fuerte de acuerdo a la valoración no mitigan en impacto, por lo cual no es eficiente el control. En la suite se observa Acta de Comité Institucional de Gestión y Desempeño, en el que se presentaron los avances en la gestión de las metas de proyectos de inversión. </t>
  </si>
  <si>
    <t>Cumple</t>
  </si>
  <si>
    <t>Gestión Contractual</t>
  </si>
  <si>
    <t>Aplicar los procedimientos legales para contratar bienes, servicios y obras con el fin de satisfacer las necesidades del Instituto</t>
  </si>
  <si>
    <t>Interes por parte de los directivos, funcionarios y/o contratistas que intervienen en la estructuración y elaboración de estudios previos para favorecer un tercero.</t>
  </si>
  <si>
    <t>Personal</t>
  </si>
  <si>
    <t>R2</t>
  </si>
  <si>
    <t>Posibilidad de pérdida económica y reputacional  por recibir o solicitar cualquier dádiva o beneficio a nombre propio o de terceros con el fin  de beneficiar a un  oferente con la celebración de un contrato.</t>
  </si>
  <si>
    <t>1. Detrimento Patrimonial. 
2. Investigaciones disciplinarias; fiscales y/o penales. 
3. Necesidades de la entidad no satisfechas. 
4. Pérdida de credibilidad en la entidad.</t>
  </si>
  <si>
    <t>El profesional especializado  y el contratista del proceso de Gestión Contractual revisa y verifica que los soportes del estudio previo (documentos) se adjunten conforme al formato  Lista de Chequeo establecido por el proceso,  teniendo en cuenta que  los mismos se ajusten a la normatividad vigente, de acuerdo a la modalidad de contratación y realiza reuniones mensuales de verificación al proceso contractual a travéz de la Mesa Tecnica de Contratación</t>
  </si>
  <si>
    <t>Febrero de 2022</t>
  </si>
  <si>
    <t>Diligenciar la lista de chequeo según modalidad de contrato. 
Seguimiento mensual del proceso de contratación con líderes de procesos, coordinadores de grupo y oficina asesora de Planeación.</t>
  </si>
  <si>
    <t>Jefe Oficina Asesora de Planeación
Jefe Oficina Asesora Jurídica</t>
  </si>
  <si>
    <t>Actas de Reunión  y lista de asistencia.</t>
  </si>
  <si>
    <t>Número de reuniones realizadas.
Numero de formatos Lista de Chequeo diligenciados</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</si>
  <si>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en la suite vision la ejecución de la acción asociada al control relacionada con cuatro reuniones de seguimientos a los procesos de contratación. No se indica en ninguna de las evidencias el diligenciamiento del las listas de chequeo diligenciadas en el periodo objeto de seguimiento.</t>
  </si>
  <si>
    <t>Parcialmente</t>
  </si>
  <si>
    <t>Financiero</t>
  </si>
  <si>
    <t xml:space="preserve">Proveer y controlar los recursos presupuestales, financieros y contables para el cumplimiento de los objetivos institucionales. </t>
  </si>
  <si>
    <t>Falta de revisión de las solicitudes y expedición de CDP´s y RP´s.</t>
  </si>
  <si>
    <t>SIIF
WEB SAFI</t>
  </si>
  <si>
    <t>R3</t>
  </si>
  <si>
    <t>Posibilidad de pérdida económica por emitir CDPs o RPs que no este autorizados por el ordenador del gasto y/ o que no estén dentro de la programación del gasto o el Plan Anual de Adquisiciones con el propósito de beneficiarse personalmente o a terceros.</t>
  </si>
  <si>
    <t>1. Investigaciones disciplinarias; fiscales y/o penales
2. Demandas por parte de contratistas o proveedores
3. Gastos adicionales no contemplados presupuestalmente
4. Generación de hechos cumplidos</t>
  </si>
  <si>
    <t xml:space="preserve">   El técnico administrativo  del proceso Financiero verifica que la solicitud  del   CDP  esté aprobada por el ordenador del gasto  y que   corresponda al Código del Catalogo Presupuestal aprobado en el Plan Anual de Adquisiciones y a su vez  que el RP tenga todos los soportes correspondientes (contrato o factura)  para que sea  aprobado por el coordinador del  proceso Administrativo y Financiero.</t>
  </si>
  <si>
    <t>Enero de 2022</t>
  </si>
  <si>
    <t xml:space="preserve">Revisar el 100% de los soportes y respectivas autorizaciones para la expedición de los CDP´s y RP´s por parte del funcionario con funciones de presupuesto y posteriormente por la coordinación de Financiera. 
</t>
  </si>
  <si>
    <t>Coordinadora Administrativa y Financiera</t>
  </si>
  <si>
    <t>Documentos CDP´s
Documentos RP´s</t>
  </si>
  <si>
    <t>Número de CDP´s y RP´s revisados</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</si>
  <si>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cargado en la suite los algunos de los Rp´s con la revisión efectuada frente al contrato. </t>
  </si>
  <si>
    <t>Debilidad en las verificaciones, asignación de códigos del catálogo presupuestal, soportes  y firmas en los trámites de las operaciones financieras.</t>
  </si>
  <si>
    <t xml:space="preserve">Diligenciar el  Plan de Adquisiciones con el código de clasificación  con cada objeto de gasto.
</t>
  </si>
  <si>
    <t>Plan de adquisiciones donde figura el código de clasificación de cada objeto de gasto
Correos electrónicos
Resolución o acuerdo</t>
  </si>
  <si>
    <t xml:space="preserve">Plan de adquisiciones donde figura el código de clasificación de cada objeto de gasto.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</si>
  <si>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t>
  </si>
  <si>
    <t>Concentración de autoridad o influencia de terceros</t>
  </si>
  <si>
    <t>El  coordinador del proceso Administrativo y Financiero verifica que en el RP este registrado el número de CDP que origino ese gasto e igualmente revisa  los datos de nombre y cuenta bancaria del tercero (beneficiario del pago) y objeto contractual.</t>
  </si>
  <si>
    <t>Verificar que en el RP este registrado el número de CDP que origino ese gasto e igualmente revisar los datos de nombre y cuenta bancaria del tercero (beneficiario del pago) y objeto contractual.</t>
  </si>
  <si>
    <t>Formato Creación de usuario SIIF
Correo electrónico</t>
  </si>
  <si>
    <t>Número de RP revisados por la Coordinación Financiera
Número de RP emitidos</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</si>
  <si>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en la suite vision la revisión de los RP, por parte del responsable del proceso presupuestal como del lider del grupo de trabajo</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</si>
  <si>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</si>
  <si>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</si>
  <si>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Incumplimiento de los procedimientos establecidos para el desarrollo de una comisión</t>
  </si>
  <si>
    <t>R4</t>
  </si>
  <si>
    <t>Posibilidad de perdida económica y reputacional   por  uso de  recursos (tiquetes aéreos, terrestres, viáticos) destinados para una comisión para  beneficio propio o de terceros.</t>
  </si>
  <si>
    <t>1. Investigaciones disciplinarias; fiscales y/o penales.
2. Afectación de la imagen institucional</t>
  </si>
  <si>
    <t>3. Posible</t>
  </si>
  <si>
    <t>4.Mayor</t>
  </si>
  <si>
    <t>El coordinador del proceso de Asistencia Técnica revisa los informes de comisión de lo realizado con sus respectivos soportes para su legalización de acuerdo a lo establecido en procedimiento y en el Plan de Trabajo estipulado para la comisión.</t>
  </si>
  <si>
    <t>Detectivo</t>
  </si>
  <si>
    <t>5. Catastrofica</t>
  </si>
  <si>
    <t>Extremo</t>
  </si>
  <si>
    <t>Junio de 2022</t>
  </si>
  <si>
    <t>Asegurar que el 100% de los informes de comisión contengan lo establecido en los procedimientos (original de la permanencia firmada por autoridad competente, formato de pago de taxi, colillas de los transportes intermunicipal y tiquetes aéreos)  según sea pertinente y que sean aprobados por el subdirector.</t>
  </si>
  <si>
    <t>Coordinadores de los grupos de trabajo de subdirección</t>
  </si>
  <si>
    <t>Informe de comisión con (original de la permanencia firmada por autoridad competente, formato de pago de taxi, colillas de los transportes intermunicipal y tiquetes aéreos)  según sea pertinente</t>
  </si>
  <si>
    <t xml:space="preserve">Número de informes con (original de la permanencia firmada por autoridad competente, formato de pago de taxi, colillas de los transportes intermunicipal y tiquetes aéreos)/Numero total de comisiones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</si>
  <si>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observa que a pesar de contar con un peso de diseño y peso de ejecución fuertes, así como su solidez, no logra disminuir el riesgo residual en cuanto a impacto. En la suite se evidencia informe de comisión al Antioquia del 24 al 28 de octubre en versión preliminar (word) debidamente firmado.</t>
  </si>
  <si>
    <t>No se cuenta con un registro de las comisiones realizadas que contenga información  verificada con el proceso Administrativo</t>
  </si>
  <si>
    <t xml:space="preserve"> Realizar Excel de las comisiones adelantadas por parte de la Secretaria de Subdirección y cruzarlo  con el proceso Administrativo</t>
  </si>
  <si>
    <t>Débil</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</si>
  <si>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</si>
  <si>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Subdirección</t>
  </si>
  <si>
    <t>Excel de Comisiones</t>
  </si>
  <si>
    <t>Número de comisiones registradas y cotejadas con el proceso Administrativo</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</si>
  <si>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observa que no cuenta con responsable de la ejecución del control y no es oportuno su ejecución por lo que cuenta con un peso de diseño y peso de ejecución débil, así como su solidez, lo que conlleva a no disminuir el riesgo residual en cuanto a impacto. 
En la suite se evidenció  Excel de las comisiones adelantadas por parte de la Secretaria de Subdirección y cruzado con el proceso Administrativo. </t>
  </si>
  <si>
    <t>Unidades Productivas</t>
  </si>
  <si>
    <t xml:space="preserve">Producir y comercializar material especializado requerido por entidades públicas, privadas, personas ciegas y con baja visión contribuyendo con el acceso a la información de las personas con discapacidad visual.
</t>
  </si>
  <si>
    <t xml:space="preserve">No se diligencia  adecuadamente y de manera oportuna  los  formato  del dinero (venta en efectivo y de consignación) que ingresa y permanece en la Tienda producto de las ventas diarias.
</t>
  </si>
  <si>
    <t>WEB SAFI</t>
  </si>
  <si>
    <t>R5</t>
  </si>
  <si>
    <t xml:space="preserve">Posibilidad de pérdida económica por hurto, pérdida o uso indebido de recursos de La Tienda INCI, materias primas, insumos utilizados en el proceso productivo y material o producto terminado de La Imprenta; para beneficio personal o de terceros.
</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</si>
  <si>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</si>
  <si>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El técnico del proceso de la tienda revisa el Formato de ventas diarias del dinero obtenido producto de las ventas diarias en la Tienda y lo cruza con el Formato de Consignación para que el mensajero de la entidad realice la consignación en el banco.</t>
  </si>
  <si>
    <t>Moderado</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</si>
  <si>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</si>
  <si>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Abril de 2022</t>
  </si>
  <si>
    <t xml:space="preserve"> diligenciar los  Formato Planilla diaria de ventas y Formato para la identificación de las consignaciones diarias de los documentos de recaudo realizados en la Tienda
</t>
  </si>
  <si>
    <t>Coordinadora Unidades productivas</t>
  </si>
  <si>
    <t>Formatos</t>
  </si>
  <si>
    <t>Número de formatos de ventas diligenciados diariamente.
Numero de formatos de consignación diligenciados diariamente.</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</si>
  <si>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evidencia la ejecución de los controles y actividades asociadas al control en la suite vision.</t>
  </si>
  <si>
    <t xml:space="preserve">Incumplimiento  por parte del técnico operativo responsable del inventario y los operarios, de los procedimientos establecidos para el registro, entrega y administractión de los insumos de la bodega de la Imprenta Nacional para Ciegos. </t>
  </si>
  <si>
    <t>Financieros</t>
  </si>
  <si>
    <t>El Técnico operativo descarga las materias primas en el sistema de acuerdo a la Planeación de Materiales que realiza el Profesional Universitario en el Software Ineditto al abrir la orden de producción</t>
  </si>
  <si>
    <t xml:space="preserve">Realizar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 </t>
  </si>
  <si>
    <t>Software 
Formato</t>
  </si>
  <si>
    <t xml:space="preserve">
Numero de Formatos de orden de producción diligenciados al mes/30
Numero de formatos de cotización diligenciados al mes/30</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</si>
  <si>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Verificado el SIG se observó que la ejecución del control de acuerdo a lo establecido</t>
  </si>
  <si>
    <t xml:space="preserve"> No se realiza oportunamente  el invetario de los insumos y materias primas  de la bodega de la Imprenta y no se establecen acciones sobre las novedades encontradas en el inventario
</t>
  </si>
  <si>
    <t>El técnico operativo con apoyo del profesional universitario del proceso de Unidades Productivas realiza el inventario mensual  de los insumos, materias primas de la imprenta</t>
  </si>
  <si>
    <t xml:space="preserve">Realizar el inventario mensual de los insumos y materias primas de la imprenta.
Verificar el invetario realizado trimestralmente 
 </t>
  </si>
  <si>
    <t>Acta o correo electrónico</t>
  </si>
  <si>
    <t>Inventario realizado y conciliado / 12</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</si>
  <si>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el control se establecio con periodicidad mensual, sin  embargo, la acción asociada al control indica que es trimestral, por lo que no hay uniformidad en las acciones. Así mismo, se evidencia que el control propuesto no resuelve ni investiga oportunamente, lo que hace que sea débil en cuanto a peso de diseño y de ejecución, conllevando a que no sea eficiente. Verificado la suite visión, allí se observa inventario mensual acorde a lo establecido</t>
  </si>
  <si>
    <t>No existe unificación en la denominación de los productos desde el proceso Financiera y  la Tienda</t>
  </si>
  <si>
    <t xml:space="preserve">
El técnico administrativo o secretario  responsable de La Tienda INCI da el visto bueno a Financiera para hacer el cargue de la mercancía que se adquiera, verificando el nombre de la referencia y manejando la misma denominación unicamente en los productos existentes en el inventario que tienen las mismas características técnicas.</t>
  </si>
  <si>
    <t xml:space="preserve">  Realizar unificación entre la denominación de los productos tanto en el sistema Websafi y en el sistema de la tienda</t>
  </si>
  <si>
    <t>Numero de actas o correos / Numero de contratos que llegan</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</si>
  <si>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Así mismo, se evidencia que el control propuesto no resuelve ni investiga oportunamente, lo que hace que sea débil en cuanto a peso de diseño y de ejecución, conllevando a que no sea eficiente. Verificado la suite visión, allí se observa la ejecución del control de acuerdo con lo establecido.</t>
  </si>
  <si>
    <t xml:space="preserve">En el momento de  la entrega  de la mercancía a  la Tienda no hay un conteo  de manera adecuada  </t>
  </si>
  <si>
    <t>El técnico administrativo  encargado del almacén verifica la existencia de los productos solicitados por el técnico o secretario de la tienda antes de generar cualquier traslado o descargue del sistema y cuentan conjuntamente la cantidad fisica de mercancía entregada directamente en la tienda.</t>
  </si>
  <si>
    <t>Verificar la existencia de los productos solicitados por el técnico o secretario de la tienda antes de generar cualquier traslado o descargue del sistema y cuentan conjuntamente la cantidad fisica de mercancía entregada directamente en la tienda.</t>
  </si>
  <si>
    <t>Número de formato de entrega de  mercancía  diligenciado en el mes/ Numero de veces que se entrego mercancía
Número de formato de solicitud de mercancía diligenciado/Numero de veces que se solicitud mercancía</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</si>
  <si>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las solicitudes de inventario efectuadas dentro del periodo objeto de seguimiento. </t>
  </si>
  <si>
    <t>Informática y Tecnología</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</si>
  <si>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</si>
  <si>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Accesibilidad a los sistemas de información por parte de personas no autorizadas</t>
  </si>
  <si>
    <t>Bases de datos</t>
  </si>
  <si>
    <t>R6</t>
  </si>
  <si>
    <t>Posibilidad de perdida económica por hurto, o entrega de Información reservada o clasificada en la gestión de la plataforma - SGSI debido al recibimiento o solicitud de cualquier dádiva o beneficio a nombre propio o de terceros.</t>
  </si>
  <si>
    <t>1. Afectación del desempeño de los procesos
2. Demandas en contra de la Entidad
3. Pérdida de identidad
4. Investigaciones disciplinarias; fiscales y/o penales.</t>
  </si>
  <si>
    <t>El profesional especializado  del proceso de Informática y Tecnología crea y asigna claves de acceso para ingresar a los sistemas de información de acuerdo con roles y perfiles por cargos.</t>
  </si>
  <si>
    <r>
      <rPr>
        <sz val="12"/>
        <rFont val="Arial"/>
        <family val="2"/>
      </rPr>
      <t>Definir roles y perfiles por cargos en los sistemas de información asegurándose de establecer una adecuada segregación de funciones para garantizar la integridad de los sistemas de información.</t>
    </r>
    <r>
      <rPr>
        <sz val="12"/>
        <color theme="1"/>
        <rFont val="Arial"/>
        <family val="2"/>
      </rPr>
      <t xml:space="preserve">
</t>
    </r>
  </si>
  <si>
    <t>Jefe Oficina Asesora de Planeación</t>
  </si>
  <si>
    <t xml:space="preserve">Correo electrónico o Comunicación Oficial </t>
  </si>
  <si>
    <t>Número de roles y perfiles definidos de acuerdo con las funciones</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</si>
  <si>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la asignación de usuarios a los sistemas de información.</t>
  </si>
  <si>
    <t>Falta de verificación de vulnerabilidades de la plataforma TICs</t>
  </si>
  <si>
    <t>El profesional especializado  del proceso de Informática y Tecnología implementa la Política de seguridad y privacidad de  la información de la Entidad y los procedimientos del Sistema Integrado de Gestión y la normatividad vigente.</t>
  </si>
  <si>
    <t>Verificar periódicamente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</si>
  <si>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</si>
  <si>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</si>
  <si>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la circularización de boletines de advertencias de seguridad a nivel institucional. </t>
  </si>
  <si>
    <t>cumple</t>
  </si>
  <si>
    <t>Gestión humana</t>
  </si>
  <si>
    <t>Promover el desarrollo del talento humano mediante acciones que generen un ambiente laboral propicio e impacten positivamente la productividad y mejoren la calidad de la vida laboral.</t>
  </si>
  <si>
    <t>Debilidades en la aplicación de la normatividad y /o del procedimiento  de situaciones administrativas en los procesos de selección.
No declararse en situacion de conflicto de interes-</t>
  </si>
  <si>
    <t>R7</t>
  </si>
  <si>
    <t>Posibilidad de recibir o solicitar cualquier dádiva o beneficio a nombre propio o de terceros con el fin de favorecer a alguien con nombramientos, encargos, incentivos u otros beneficios laborales.</t>
  </si>
  <si>
    <t xml:space="preserve">1. Investigaciones disciplinarias; fiscales y/o penales.
2. Demandas
3.Reprocesos
4.Candidatos que no cumplen con las competencias establecidas
</t>
  </si>
  <si>
    <t xml:space="preserve">1. El profesional especializado del proceso de Gestión Humana elabora  el procedimiento  de Vinculación de Personal y verifica que el perfil del candidato  se ajuste a las exigencias del cargo.
2. El profesional especializado socializa y  verifica la apropiacion del procedimiento del conflcito de interes
</t>
  </si>
  <si>
    <t>1. Declarar insubsistencia de la persona nombrada
2.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3. Se verifica la apropiacion del conflicto de interes</t>
  </si>
  <si>
    <t xml:space="preserve">Elaborar y publicar el procedimiento de Vinculacion de Personal.
Verificar que el perfil del candidato se ajuste a la exigencia del cargo
</t>
  </si>
  <si>
    <t>Coordinadora Gestión Humana</t>
  </si>
  <si>
    <t>Revisar y actualizar los formatos vinculados al procedimiento de situaciones administrativas.</t>
  </si>
  <si>
    <t>formatos vinculados al procedimiento de situaciones administrativas actualizados.</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</si>
  <si>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De acuerdo con la información cargada en la suite vision se observa que se han realizado informes de perfil de los servidores que ingresaron el periodo objeto de seguimiento. </t>
  </si>
  <si>
    <t>1. Debilidad en la revision de la nomina.
2. Los certificados se hacen de forma manual y no tienen los filtros suficientes</t>
  </si>
  <si>
    <t>R9</t>
  </si>
  <si>
    <t>Posibilidad de perdida reputacional por recibir o solicitar cualquier dádiva o beneficio a nombre propio o de terceros con el fin de modificar la información de  las novedades de la nómina y las certificaciones laborales .</t>
  </si>
  <si>
    <t>1. Investigaciones disciplinarias; fiscales y/o penales.
2. Demandas
3.Reprocesos</t>
  </si>
  <si>
    <t xml:space="preserve">
1. El coordinador de la Oficina de Talento Humano  verifica la nomina a traves de la herramienta Excel
        2. La   coordinadora de Gestión Humana  revisa las certificaciones laborales frente al manual de funciones.</t>
  </si>
  <si>
    <t>Verificar mensualmente la nomina a traves de la herramienta ExceL
Revisar las certificaciones laborales frente al manual de funciones.</t>
  </si>
  <si>
    <t>Coordinadora de Gestión Humana</t>
  </si>
  <si>
    <t>Correos electrónicos de solicitud de parametrización del aplicativo</t>
  </si>
  <si>
    <t>Número de correos electrónicos de solicitud de parametrización del aplicativo</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</si>
  <si>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De acuerdo con la información cargada en la suite vision se observa que se han adelantado validaciones de nómina a través de las herramientas definidas en formato excel. Asi mismo, se evidenció verificaciones efectuadas a las certificaciones laborales, según los controles definidos. </t>
  </si>
  <si>
    <t>Gestión humana
Asuntos Disciplinarios</t>
  </si>
  <si>
    <t>Manipulación de la información insumo de la investigación.</t>
  </si>
  <si>
    <t>NA</t>
  </si>
  <si>
    <t>R10</t>
  </si>
  <si>
    <t>Posibilidad de perdida económica por recibir dádivas o beneficios a nombre propio o de terceros por dilatar o alterar los documentos y la  información en  una investigación.</t>
  </si>
  <si>
    <t>Investigaciones disciplinarias; fiscales y/o penales</t>
  </si>
  <si>
    <t>4. Mayor</t>
  </si>
  <si>
    <t>El profesional especializado documenta y  realiza los registros de las evidencias de las investigaciones en el repositorio correspondiente.</t>
  </si>
  <si>
    <t>Alta</t>
  </si>
  <si>
    <t>Septiembre de 2022</t>
  </si>
  <si>
    <t xml:space="preserve">Contar con las evidencias de la información relacionada con cada investigación disciplinaria </t>
  </si>
  <si>
    <t>Profesional Disciplinarios</t>
  </si>
  <si>
    <t>Documentos soporte de cada investigación</t>
  </si>
  <si>
    <t xml:space="preserve">Número de procesos con los documentos soporte correspondiente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</si>
  <si>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Comparar.De acuerdo con la valoración del control, se observa diseño en peso y ejecución fuerte, sin embargo solo mitiga en probabilidad más no en ocurrencia por lo cual no es completamente eficiente. Se verifica evidencia del control en la suite visión y se observa que la información cargada corresponde a controles de etapas según la instrucción del nuevo código general disciplinario, libro radicador y procesos archivados, estos no son los establecidos (cargue de información de procesos disciplinarios en el repositorio designado.)</t>
  </si>
  <si>
    <t>Gestión Jurídica</t>
  </si>
  <si>
    <t xml:space="preserve"> Asesorar, asistir y representar al Instituto Nacional para Ciegos en todas las actuaciones judiciales y extra judiciales, procurando el cumplimiento y la aplicación de la normatividad legal vigente.</t>
  </si>
  <si>
    <t>Incumplimiento doloso de los procedimientos establecidos dentro del Sistema Integrado de Gestión y la normatividad Vigente</t>
  </si>
  <si>
    <t>EKOGUI</t>
  </si>
  <si>
    <t>R11</t>
  </si>
  <si>
    <t>El Jefe de la Oficina Aesepra Jurídica reporta semestralmente el informe de gestión y ejecucion de los procesos judiciales a los miembros del Comité de Conciliación, quienes verifican el seguimiento de los procesos judiciales de la entidad en las diferentes jurisdicciones.</t>
  </si>
  <si>
    <t>1. Investigaciones disciplinarias; fiscales y/o penales. 
2. Pérdida de credibilidad en la entidad.</t>
  </si>
  <si>
    <t>Informe de gestión y ejecucion de los procesos judiciales el cual se presenta a través de acta presentada al Comité de Conciliación.</t>
  </si>
  <si>
    <t>Jefe Oficina Asesora Jurídica</t>
  </si>
  <si>
    <t>Procedimientos SIG</t>
  </si>
  <si>
    <t>Numero de informes presentados (actas)
Numero de informes revisados</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</si>
  <si>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De acuerdo con la fecha establecida, esta se ejecutará en el tercer cuatrimestre de 2022. Verificada la Suite Visión, no se observó información que evidenciara la ejecución. </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</si>
  <si>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</si>
  <si>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</si>
  <si>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</si>
  <si>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Legal y Reglamentario</t>
  </si>
  <si>
    <t>Comunicación Interna</t>
  </si>
  <si>
    <t>R12</t>
  </si>
  <si>
    <t>Posibilidad de pérdida económica por uso indebido de la información por parte del personal de control interno en beneficio personal o de terceros para emitir resultados de las evaluaciones distintos a la realidad.</t>
  </si>
  <si>
    <t>1. Incumplimiento normativo
2. No reportar actos de corrupción a los entes de control.
3. Sanciones disciplinarias.</t>
  </si>
  <si>
    <t xml:space="preserve">
El contratsita del proceso de evade control interno aplica el Estatuto de Auditoria, código de ética del auditor.
El asesor con funciones de control interno verifica la apropiación del Estatuto de Auditoría y el código de ética por parte de los auditores</t>
  </si>
  <si>
    <t xml:space="preserve">4. Mayor </t>
  </si>
  <si>
    <t xml:space="preserve">1. Reporte a los Órganos de control y a la Secretaria de Transparencia.
2.Terminacion unilateral del contrato de prestación de servicios en el caso de los contratistas.
3. Inactivación de usuarios y contraseñas utilizadas.
4. Informar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</si>
  <si>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1. Socializar el código de ética y estatuto de auditoría al iniciar los contratos de los auditores y dejar registro de ello y
2.Revisar que los informes de auditoría cuenten con las características definidas en las normas internacionales de auditoría interna
3. Informar al Comité de Coordinación de Control Interno que los auditores cumplen con el Estatuto de Auditoría y el código de ética por parte de los auditores</t>
  </si>
  <si>
    <t>Asesor de control interno</t>
  </si>
  <si>
    <t>Acta de socialización
Informes de auditoría
Acta de reunión del Comité de Coordinación de Control Interno</t>
  </si>
  <si>
    <t xml:space="preserve">Código de ética y estatuto de auditoría socializado y evaluados  con los auditores.
Informes revisados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</si>
  <si>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evidencia la ejecución de los controles y actividades asociadas al control en la suite vision. </t>
  </si>
  <si>
    <t>Personal vinculado al proceso sin las calidades profesionales y éticas requeridas.</t>
  </si>
  <si>
    <t>Social y Cultural</t>
  </si>
  <si>
    <t xml:space="preserve">El asesor con funciones de control interno revisa y evalúa que el personal de control interno cumpla con los requisitos plasmados en el estudio previo (educación, experiencia, formacion y habilidad) </t>
  </si>
  <si>
    <t>1. Realizar el proceso de contratacion de los auditores de control interno  teniendo en cuenta que  cumplan con los requisitos del estudio previo.</t>
  </si>
  <si>
    <t>Documentos del contrato</t>
  </si>
  <si>
    <t>Contrato firmado con el cumplimiento de requisitos y verificación de certificaciones entes de control</t>
  </si>
  <si>
    <t>Falta de controles en el acceso y uso de la información por parte de los auditores.</t>
  </si>
  <si>
    <t>Procesos</t>
  </si>
  <si>
    <t>Transversalidad</t>
  </si>
  <si>
    <t>El asesor con funciones de control interno  aprueba los permisos de los usuarios y contraseña a los auditores para el acceso y uso de la información por canales institucionales.</t>
  </si>
  <si>
    <t xml:space="preserve">
1. Aprobar las solicitudes de   usuarios y contraseña requeridas por el auditor para el acceso y uso de la información.
2. Realizar los requerimientos de información por canales institucionales por parte del auditor.</t>
  </si>
  <si>
    <t>Asesor de control interno y auditores</t>
  </si>
  <si>
    <t>Solicitudes de usuarios y contraseñas.
Correos  de la  Información solicitada por canales institucionales</t>
  </si>
  <si>
    <t xml:space="preserve">
1. Usuarios y contraseñas asignados
2. Información solicitada por canales institucionales</t>
  </si>
  <si>
    <t>Administrativo</t>
  </si>
  <si>
    <t>Asegurar la adecuada administración de los bienes muebles, inmuebles y de consumo y la prestación de los servicios generales.</t>
  </si>
  <si>
    <t xml:space="preserve">Falta de registro de los movimientos del inventario </t>
  </si>
  <si>
    <t>R13</t>
  </si>
  <si>
    <t>Posibilidad de recibir dádivas o beneficios a nombre propio o de terceros por la sustracción de bienes muebles de la Entidad.</t>
  </si>
  <si>
    <t xml:space="preserve">1. Investigaciones disciplinarias; fiscales y/o penales
</t>
  </si>
  <si>
    <t xml:space="preserve"> El  profesional o técnico diligencia el formato de  solicitud, traslado o reintegro de bienes por  el inventario y es aprobado por  cada  jefe del proceso que este a cargo.</t>
  </si>
  <si>
    <t>Diligenciar y registrar los movimientos de inventario   el aplicativo revisando que los elementos  coincidan con el formato de Solicitud, Traslado o Reintegro de Bienes 
 Revisión y aprobación a por los jefes del proceso que este a cargo del inventario.</t>
  </si>
  <si>
    <t xml:space="preserve">Documento original del primer inventario de cada año
</t>
  </si>
  <si>
    <t>Número de documentos del primer inventario de cada año y sus modificaciones elaborados y aprobados</t>
  </si>
  <si>
    <t xml:space="preserve">Se realiza una revisión general del riesgo, los controles establecidos y su valoración, sobre lo cual se realizan las siguientes observaciones: Se sugiere revisar la redación del control, dado que se debe recordar que el control es una medida que permite reducir o mitigar el riesgo, esta medida se ejecuta a través de acciones como: Validar, Verificar, Cotejar o Comparar. Se evidencia en la Suite visión la ejecución de los controles definidos, más no la acción asociada al control que corresponde a "Documento original del primer inventario de cada año". El control, este se encuentra en poder de terceros y no desde la dependencia. Además de acuerdo con  la valoracion se observa que este no es oportuno dado que no ayuda a prevenir la mitigación del riesgo, lo que no es acorde con el tipo de control definido (preventivo), generando que sea débil en diseño del control y peso de ejecución. Finalmente el nivel de impacto no dismuye. Por lo anterior, se recomienda validar nuevamente el control y su eficacia. </t>
  </si>
  <si>
    <t>Documento de valoración de activos (cruce de información y conciliación).</t>
  </si>
  <si>
    <t>Número de documentos de valoración de activos (cruce de información y conciliación) elaborados y aprobados</t>
  </si>
  <si>
    <t xml:space="preserve">Se realiza una revisión general del riesgo, los controles establecidos y su valoración, sobre lo cual se realizan las siguientes observaciones: Se sugiere revisar la redación del control, dado que se debe recordar que el control es una medida que permite reducir o mitigar el riesgo, esta medida se ejecuta a través de acciones como: Validar, Verificar, Cotejar o Comparar. No se evidencia en la Suite visión la ejecución de la acción asociada al control definido, correspondiente a cruces de información y conciliación elaborados y aprobados. Además de acuerdo con  la valoracion se observa que este no es oportuno dado que no ayuda a prevenir la mitigación del riesgo, lo que no es acorde con el tipo de control definido (detectivo), generando que sea débil en diseño del control y peso de ejecución. Finalmente el nivel de impacto no dismuye. Por lo anterior, se recomienda validar nuevamente el control y su eficacia. </t>
  </si>
  <si>
    <t>Falta de seguimiento al inventario.</t>
  </si>
  <si>
    <t>El técnico administrativo elabora y ejecuta  el Cronograma  para realizar tomas de inventario y le hace el seguimiento una vez al año.</t>
  </si>
  <si>
    <t>Mayo 2022</t>
  </si>
  <si>
    <t>Julio 2022</t>
  </si>
  <si>
    <t xml:space="preserve"> Elaborar y ejecutar el cronograma de inventario establecido anualmente </t>
  </si>
  <si>
    <t>Documentos de monitoreo del inventario.</t>
  </si>
  <si>
    <t>Cronograma elaborado  
% de ejecución del cronograma / 12 (meses)</t>
  </si>
  <si>
    <t xml:space="preserve">Se realiza una revisión general del riesgo, los controles establecidos y su valoración, sobre lo cual se realizan las siguientes observaciones: Se sugiere revisar la redación del control, dado que se debe recordar que el control es una medida que permite reducir o mitigar el riesgo, esta medida se ejecuta a través de acciones como: Validar, Verificar, Cotejar o Comparar. No se evidencia en la Suite visión la ejecución del control definido, correspondiente a la ejecución del cronograma de inventarios. Además de acuerdo con  la valoracion se observa que este no es oportuno dado que no ayuda a prevenir la mitigación del riesgo, lo que no es acorde con el tipo de control definido (detectivo), generando que sea débil en diseño del control y peso de ejecución. Finalmente si bien se ejecuta los controles definidos, el nivel de impacto no dismuye. Por lo anterior, se recomienda validar nuevamente el control y su eficacia. </t>
  </si>
  <si>
    <t>Proveer y controlar los recursos presupuestales, financieros y contables para el cumplimiento de los objetivos institucionales.</t>
  </si>
  <si>
    <t xml:space="preserve">
Omitir los procedimientos definidos para el manejo de los rubros de caja menor.
</t>
  </si>
  <si>
    <t>R14</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</si>
  <si>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</si>
  <si>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</si>
  <si>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 xml:space="preserve">El profesional  universitario  encargado del manejo de la caja menor  revisa que  la solicitud de gasto por caja menor este dentro de  la resolución de constitución anual de la caja menor y las normas concordantes y tramita el visto bueno de la coordinadora del proceso administrativo y financiero para seguir su tramite hasta la legalización del gasto. 
El ordenador del gasto revisa y aprueba la solicitud de gasto de caja menor.
</t>
  </si>
  <si>
    <t xml:space="preserve">
Delegar mediante resolución la administración de la caja menor con el objeto que se acaten.
Revisar que  la solicitud de gasto por caja menor este dentro de  la resolución de constitución anual de la caja menor y las normas concordantes y tramitar el visto bueno de la coordinadora del proceso administrativo y financiero para seguir su tramite hasta la legalización del gasto. 
 Revisar y aprobar la solicitud de gasto de caja menor por parte del ordenador del gasto
                                                                             </t>
  </si>
  <si>
    <t xml:space="preserve">Resolución de la delegación de la administración de la caja menor  (quitar para la proxima vigencia)
Formato de solicitud de  gasto de caja menor revisado y aprobado
</t>
  </si>
  <si>
    <t>Número de Resoluciones de delegación elaboradas.
Número de solicitudes de gasto de caja menor  revisadas y aprobadas</t>
  </si>
  <si>
    <t xml:space="preserve">Gestión Documental </t>
  </si>
  <si>
    <t>Garantizar una Gestión Documental eficiente y efectiva, durante todo el clico de vida de los documentos (Archivo de Gestión,
Archivo Central y Archivo Histórico).</t>
  </si>
  <si>
    <t>1. Falta de  aplicación de los procedimientos establecidos para el control de los documentos de la entidad.
2. Situacion de conflicto de interes</t>
  </si>
  <si>
    <t>R15</t>
  </si>
  <si>
    <t>Posibilidad de recibir o solicitar cualquier dádiva o beneficio a nombre propio o de terceros al manipular/ incluir / extraer documentos o información sensible a cualquier expediente en custodia de archivo central o de gestión</t>
  </si>
  <si>
    <t xml:space="preserve">El tecnico operativo del proceso de Gestion Documental  controla el acceso a los documentos del archivo central y de gestion y aplica el procedimiento, de consulta y prestamo. </t>
  </si>
  <si>
    <t xml:space="preserve">Registrar en los formatos de "Control y Seguimiento,  Consulta y Prestamo de Documentos y Formato Solicitud Consulta y Prestamos de Documentos y/o Expedientes, Archivos Central", el prestamo  de los documentos del archivo central.
Revisar los registros  de Solicitud Consulta y Prestamos de Documentos y/o Expedientes, Archivos de Gestion que tienen a cargo los responsables de los archivos de gestion.
Verificar aleatorimente el diligenciamiento del formato "Hoja Control Documental " de  5 expedientes contractuales y/o historias laborales cada cuatro meses.
</t>
  </si>
  <si>
    <t>Coordinadora Grupo Gestión Humana y de la información</t>
  </si>
  <si>
    <t xml:space="preserve">Formato diligenciados de hoja de Control.
</t>
  </si>
  <si>
    <t>Control de consulta y prestamo de documentos archivos de gestión y central.
 1 Control consulta y prestamo de documentos.
3 Formatos diseñados</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</si>
  <si>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evidencia ejecución de controles como: Soportes de verificación de uso de hojas de control y registros de solicitud de consulta y prestamos de expedientes .</t>
  </si>
  <si>
    <t>MAPA DE CALOR</t>
  </si>
  <si>
    <t>PROBABILIDAD</t>
  </si>
  <si>
    <t>Casi seguro
5</t>
  </si>
  <si>
    <t>Probable
4</t>
  </si>
  <si>
    <t>Alto</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</si>
  <si>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</si>
  <si>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</si>
  <si>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</si>
  <si>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</si>
  <si>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</si>
  <si>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</si>
  <si>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</si>
  <si>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</si>
  <si>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</si>
  <si>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</si>
  <si>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</si>
  <si>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</si>
  <si>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</si>
  <si>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</si>
  <si>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</si>
  <si>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R13-</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</si>
  <si>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</si>
  <si>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</si>
  <si>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</si>
  <si>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</si>
  <si>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</si>
  <si>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</si>
  <si>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</si>
  <si>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</si>
  <si>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R10-R12-R14-R15</t>
  </si>
  <si>
    <t>R1-R2-R3-R4-R5-R6-R7-R9-R11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</si>
  <si>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</si>
  <si>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</si>
  <si>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</si>
  <si>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</si>
  <si>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</si>
  <si>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</si>
  <si>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</si>
  <si>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</si>
  <si>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</si>
  <si>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</si>
  <si>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</si>
  <si>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</si>
  <si>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</si>
  <si>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</si>
  <si>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</si>
  <si>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</si>
  <si>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</si>
  <si>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</si>
  <si>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</si>
  <si>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</si>
  <si>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</si>
  <si>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</si>
  <si>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</si>
  <si>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</si>
  <si>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</si>
  <si>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</si>
  <si>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</si>
  <si>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</si>
  <si>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</si>
  <si>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</si>
  <si>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</si>
  <si>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</si>
  <si>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</si>
  <si>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</si>
  <si>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</si>
  <si>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</si>
  <si>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</si>
  <si>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</si>
  <si>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</si>
  <si>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</si>
  <si>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</si>
  <si>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</si>
  <si>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</si>
  <si>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</si>
  <si>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</si>
  <si>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</si>
  <si>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</si>
  <si>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</si>
  <si>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</si>
  <si>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</si>
  <si>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</si>
  <si>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</si>
  <si>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</si>
  <si>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</si>
  <si>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</si>
  <si>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</si>
  <si>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Indirectamente</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</si>
  <si>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</si>
  <si>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</si>
  <si>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 xml:space="preserve">Mapa de Riesgos de Corrupcion </t>
  </si>
  <si>
    <t xml:space="preserve">Control </t>
  </si>
  <si>
    <t>Contractual</t>
  </si>
  <si>
    <r>
      <t xml:space="preserve">Posibilidad de pérdida económica y reputacional  por recibir o solicitar cualquier dádiva o beneficio a nombre propio o de terceros con el fin  </t>
    </r>
    <r>
      <rPr>
        <sz val="11"/>
        <color rgb="FF00B050"/>
        <rFont val="Calibri"/>
        <family val="2"/>
        <scheme val="minor"/>
      </rPr>
      <t>de</t>
    </r>
    <r>
      <rPr>
        <sz val="11"/>
        <color theme="1"/>
        <rFont val="Calibri"/>
        <family val="2"/>
        <scheme val="minor"/>
      </rPr>
      <t xml:space="preserve"> beneficiar a un </t>
    </r>
    <r>
      <rPr>
        <sz val="11"/>
        <color rgb="FFFF0000"/>
        <rFont val="Calibri"/>
        <family val="2"/>
        <scheme val="minor"/>
      </rPr>
      <t>potencia</t>
    </r>
    <r>
      <rPr>
        <sz val="11"/>
        <color theme="1"/>
        <rFont val="Calibri"/>
        <family val="2"/>
        <scheme val="minor"/>
      </rPr>
      <t>l oferente con la celebración de un contrato.</t>
    </r>
  </si>
  <si>
    <r>
      <t xml:space="preserve">El profesional especializado  </t>
    </r>
    <r>
      <rPr>
        <sz val="11"/>
        <color rgb="FF00B050"/>
        <rFont val="Calibri"/>
        <family val="2"/>
        <scheme val="minor"/>
      </rPr>
      <t>y el contratista</t>
    </r>
    <r>
      <rPr>
        <sz val="11"/>
        <color theme="1"/>
        <rFont val="Calibri"/>
        <family val="2"/>
        <scheme val="minor"/>
      </rPr>
      <t xml:space="preserve"> del proceso de Gestión Contractual revisa y verifica que los soportes del estudio previo </t>
    </r>
    <r>
      <rPr>
        <sz val="11"/>
        <color rgb="FF00B050"/>
        <rFont val="Calibri"/>
        <family val="2"/>
        <scheme val="minor"/>
      </rPr>
      <t xml:space="preserve">(documentos) </t>
    </r>
    <r>
      <rPr>
        <sz val="11"/>
        <color theme="1"/>
        <rFont val="Calibri"/>
        <family val="2"/>
        <scheme val="minor"/>
      </rPr>
      <t xml:space="preserve">se adjunten conforme  al formato  Lista de Chequeo establecido por el proceso y que los mismos </t>
    </r>
    <r>
      <rPr>
        <sz val="11"/>
        <color rgb="FF00B050"/>
        <rFont val="Calibri"/>
        <family val="2"/>
        <scheme val="minor"/>
      </rPr>
      <t xml:space="preserve"> se ajustan a la normatividad vigente</t>
    </r>
    <r>
      <rPr>
        <sz val="11"/>
        <color theme="1"/>
        <rFont val="Calibri"/>
        <family val="2"/>
        <scheme val="minor"/>
      </rPr>
      <t>, de acuerdo a la modalidad de contratación. 
 Realizar reuniones mensuales de verificación al proceso contractual</t>
    </r>
    <r>
      <rPr>
        <sz val="11"/>
        <color rgb="FF00B050"/>
        <rFont val="Calibri"/>
        <family val="2"/>
        <scheme val="minor"/>
      </rPr>
      <t xml:space="preserve"> a través de la Mesa Tecnica de Contratación</t>
    </r>
  </si>
  <si>
    <t>Diligenciar la lista de chequeo según modalidad de contrato. Actas de reunion con de la Mesa Tecnica de Contratación</t>
  </si>
  <si>
    <t>Número de reuniones realizadas con la Mesa Tecnica de Contratación.
Numero de formatos Lista de Chequeo diligenciados</t>
  </si>
  <si>
    <t>Juridica</t>
  </si>
  <si>
    <t>Posibilidad de perdida económica por  manipulación de la información o incumplimiento de los términos de los procesos debido al recibimiento  o solicitud de cualquier dádiva o beneficio a nombre propio o de terceros</t>
  </si>
  <si>
    <r>
      <rPr>
        <sz val="11"/>
        <color rgb="FF00B050"/>
        <rFont val="Calibri"/>
        <family val="2"/>
        <scheme val="minor"/>
      </rPr>
      <t>El Jefe de la Oficina Asesora Jurídica reporta semestralmente el informe de gestión y ejecucion de los procesos judiciales a los miembros del Comité de Conciliación, quienes verifican el seguimiento de los procesos judiciales de la entidad en las diferentes jurisdicciones.</t>
    </r>
    <r>
      <rPr>
        <sz val="11"/>
        <color rgb="FFFF0000"/>
        <rFont val="Calibri"/>
        <family val="2"/>
        <scheme val="minor"/>
      </rPr>
      <t xml:space="preserve"> El profesional especializado El comité de Conciliación actualiza y verifica que se apliquen los procedimientos (tiempos, fases y otros ) y documentos del Sistema Integrado de Gestión para la  asesoría, defensa  y cobro jurídico de la Entidad</t>
    </r>
  </si>
  <si>
    <r>
      <rPr>
        <sz val="11"/>
        <color rgb="FF00B050"/>
        <rFont val="Calibri"/>
        <family val="2"/>
        <scheme val="minor"/>
      </rPr>
      <t>Informe de gestión y ejecucion de los procesos judiciales el cual se presenta a través de acta presentada al Comité de Conciliación</t>
    </r>
    <r>
      <rPr>
        <sz val="11"/>
        <color theme="1"/>
        <rFont val="Calibri"/>
        <family val="2"/>
        <scheme val="minor"/>
      </rPr>
      <t xml:space="preserve">. </t>
    </r>
    <r>
      <rPr>
        <sz val="11"/>
        <color rgb="FFFF0000"/>
        <rFont val="Calibri"/>
        <family val="2"/>
        <scheme val="minor"/>
      </rPr>
      <t>Revisar si los documentos y procedimientos del proceso de gestión jurídica que se encuentran en el Sistema Integrado de Gestión y la normatividad vigente</t>
    </r>
  </si>
  <si>
    <r>
      <rPr>
        <sz val="11"/>
        <color rgb="FF00B050"/>
        <rFont val="Calibri"/>
        <family val="2"/>
        <scheme val="minor"/>
      </rPr>
      <t>Numero de informes presentados (actas)</t>
    </r>
    <r>
      <rPr>
        <sz val="11"/>
        <color theme="1"/>
        <rFont val="Calibri"/>
        <family val="2"/>
        <scheme val="minor"/>
      </rPr>
      <t xml:space="preserve"> </t>
    </r>
    <r>
      <rPr>
        <sz val="11"/>
        <color rgb="FFFF0000"/>
        <rFont val="Calibri"/>
        <family val="2"/>
        <scheme val="minor"/>
      </rPr>
      <t>Número de procedimientos revisados</t>
    </r>
    <r>
      <rPr>
        <sz val="11"/>
        <color theme="1"/>
        <rFont val="Calibri"/>
        <family val="2"/>
        <scheme val="minor"/>
      </rPr>
      <t xml:space="preserve">
</t>
    </r>
    <r>
      <rPr>
        <sz val="11"/>
        <color rgb="FF00B050"/>
        <rFont val="Calibri"/>
        <family val="2"/>
        <scheme val="minor"/>
      </rPr>
      <t>Numero de informes revisados</t>
    </r>
    <r>
      <rPr>
        <sz val="11"/>
        <color theme="1"/>
        <rFont val="Calibri"/>
        <family val="2"/>
        <scheme val="minor"/>
      </rPr>
      <t xml:space="preserve"> </t>
    </r>
    <r>
      <rPr>
        <sz val="11"/>
        <color rgb="FFFF0000"/>
        <rFont val="Calibri"/>
        <family val="2"/>
        <scheme val="minor"/>
      </rPr>
      <t>documentos revisados</t>
    </r>
  </si>
  <si>
    <t>Jurídica</t>
  </si>
  <si>
    <t>Posibilidad de pérdida reputacional y económica por recursos, conceptos, Derechos de Petición y respuestas por inadecuados fundamentos jurídicos y/o contestados de forma extemporánea debido a falta de conocimiento de la normatividad vigente o de su seguimiento.</t>
  </si>
  <si>
    <t>El contratista del proceso de gestión jurídica verifica mensualmente el avance de las demandas, tutelas y requerimiento jurídicos en la plataforma Ekogui</t>
  </si>
  <si>
    <r>
      <t>El contratista participa y apropia el conocimiento adquirido en las    formaciones de carácter jurídico y deja un registro (</t>
    </r>
    <r>
      <rPr>
        <sz val="11"/>
        <color rgb="FFFF0000"/>
        <rFont val="Calibri"/>
        <family val="2"/>
      </rPr>
      <t xml:space="preserve"> </t>
    </r>
    <r>
      <rPr>
        <sz val="11"/>
        <color rgb="FF00B050"/>
        <rFont val="Calibri"/>
        <family val="2"/>
      </rPr>
      <t>actas</t>
    </r>
    <r>
      <rPr>
        <sz val="11"/>
        <color rgb="FF000000"/>
        <rFont val="Calibri"/>
        <family val="2"/>
      </rPr>
      <t xml:space="preserve">) de las mismas. </t>
    </r>
  </si>
  <si>
    <t>Posibilidad de pérdida reputacional por incumplimiento en el Plan de Adquisiciones debido a la falta de gestión de los servidores públicos de las dependencias interesadas y de seguimiento por parte del proceso de Gestión Contractual.</t>
  </si>
  <si>
    <r>
      <t xml:space="preserve"> </t>
    </r>
    <r>
      <rPr>
        <sz val="11"/>
        <color rgb="FF00B050"/>
        <rFont val="Calibri"/>
        <family val="2"/>
      </rPr>
      <t>La Mesa Técnica</t>
    </r>
    <r>
      <rPr>
        <sz val="11"/>
        <color rgb="FF000000"/>
        <rFont val="Calibri"/>
        <family val="2"/>
      </rPr>
      <t xml:space="preserve"> de Contratación realiza seguimientos mensuales a la proyección de la contratación del Plan Anual Adquisiciones.</t>
    </r>
  </si>
  <si>
    <r>
      <t xml:space="preserve">El  </t>
    </r>
    <r>
      <rPr>
        <sz val="11"/>
        <color rgb="FF00B050"/>
        <rFont val="Calibri"/>
        <family val="2"/>
      </rPr>
      <t>Jefe</t>
    </r>
    <r>
      <rPr>
        <sz val="11"/>
        <color rgb="FF000000"/>
        <rFont val="Calibri"/>
        <family val="2"/>
      </rPr>
      <t xml:space="preserve"> de la Oficina Asesora Jurídica, a través de correo electrónico, envía una convocatoria a Sesion mensual de la Mesa Técnica de Contratación, con el listado de los procesos que se tienen que radicar en la Oficina Asesora Juridica, de acuerdo a la programación del Plan Anaual de Adquisiciones, para su dicusion y aprobación.
</t>
    </r>
  </si>
  <si>
    <t xml:space="preserve">actas </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</si>
  <si>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</si>
  <si>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</si>
  <si>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</si>
  <si>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</si>
  <si>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</si>
  <si>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</si>
  <si>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</si>
  <si>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</si>
  <si>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</si>
  <si>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</si>
  <si>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</si>
  <si>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</si>
  <si>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</si>
  <si>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Estratégico</t>
  </si>
  <si>
    <t>Político</t>
  </si>
  <si>
    <t>Diseño del proceso</t>
  </si>
  <si>
    <t>5. Incumplimiento en las metas y objetivos institucionales afectando de forma grave la ejecución presupuestal.</t>
  </si>
  <si>
    <t>5. Casi seguro</t>
  </si>
  <si>
    <t xml:space="preserve">Extremo </t>
  </si>
  <si>
    <t>Directamenta</t>
  </si>
  <si>
    <t>Aceptar el riesgo</t>
  </si>
  <si>
    <t>Si</t>
  </si>
  <si>
    <t>Gerencial</t>
  </si>
  <si>
    <t>Económico y Financiero</t>
  </si>
  <si>
    <t>Interacciones con otros procesos</t>
  </si>
  <si>
    <t>4. Incumplimiento en las metas y objetivos institucionales afectando el cumplimiento en las metas de gobierno.</t>
  </si>
  <si>
    <t>4. Probable</t>
  </si>
  <si>
    <t>Indirectamenta</t>
  </si>
  <si>
    <t>No</t>
  </si>
  <si>
    <t>Operativo</t>
  </si>
  <si>
    <t>5. Credibilidad o imagen / Imagen institucional afectada en el orden nacional o regional por actos o hechos de corrupción comprobados.</t>
  </si>
  <si>
    <t>3. Moderado</t>
  </si>
  <si>
    <t>Evitar el riesgo</t>
  </si>
  <si>
    <t>Tecnológico</t>
  </si>
  <si>
    <t>Tecnología</t>
  </si>
  <si>
    <t>4. Credibilidad o imagen / Imagen institucional afectada en el orden nacional o regional por incumplimientos en la prestación del servicio a los usuarios o ciudadanos.</t>
  </si>
  <si>
    <t>2. Menor</t>
  </si>
  <si>
    <t>Compartir el riesgo</t>
  </si>
  <si>
    <t>Ambiental</t>
  </si>
  <si>
    <t>Responsables del proceso</t>
  </si>
  <si>
    <t>3. Credibilidad o imagen / Imagen institucional afectada en el orden nacional o regional por retrasos en la prestación del servicio a los usuarios o ciudadanos.</t>
  </si>
  <si>
    <t>1. Insignificante</t>
  </si>
  <si>
    <t>Cumplimiento</t>
  </si>
  <si>
    <t>Comunicación entre procesos</t>
  </si>
  <si>
    <t>2. Credibilidad o imagen / Imagen institucional afectada localmente por retrasos en la prestación del servicio a los usuarios o ciudadanos</t>
  </si>
  <si>
    <t>Imagen / Reputacional</t>
  </si>
  <si>
    <t>Activos de seguridad digital del proceso</t>
  </si>
  <si>
    <t>1. Credibilidad o imagen / No se afecta la imagen institucional de forma significativa.</t>
  </si>
  <si>
    <t>Seguridad y Salud en el Trabajo</t>
  </si>
  <si>
    <t>5. Operativo / Interrupción de las operaciones de la entidad por más de cinco (5) días.</t>
  </si>
  <si>
    <t>Seguridad Digital</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</si>
  <si>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</si>
  <si>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</si>
  <si>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</si>
  <si>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</si>
  <si>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5. Legal / Intervención por parte de un ente de control u otro ente regulador.</t>
  </si>
  <si>
    <t>4. Legal / Sanción por parte del ente de control u otro ente regulador.</t>
  </si>
  <si>
    <t>3. Legal / Investigaciones penales, fiscales o disciplinarias.</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</si>
  <si>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</si>
  <si>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</si>
  <si>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</si>
  <si>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</si>
  <si>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</si>
  <si>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</si>
  <si>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</si>
  <si>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</si>
  <si>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</si>
  <si>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</si>
  <si>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</si>
  <si>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</si>
  <si>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</si>
  <si>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</si>
  <si>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</si>
  <si>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</si>
  <si>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</si>
  <si>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</si>
  <si>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</si>
  <si>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</si>
  <si>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</si>
  <si>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</si>
  <si>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</si>
  <si>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</si>
  <si>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</si>
  <si>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</si>
  <si>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</si>
  <si>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 xml:space="preserve">solidez Individual del control </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</si>
  <si>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</si>
  <si>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</si>
  <si>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</si>
  <si>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</si>
  <si>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</si>
  <si>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</si>
  <si>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Fecha</t>
  </si>
  <si>
    <t>Actividades</t>
  </si>
  <si>
    <t>Responsable / Monitoreo</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</si>
  <si>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</si>
  <si>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</si>
  <si>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</si>
  <si>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 xml:space="preserve">Reuniones con los líderes de proceso con quienes se define el presupuesto, las actividades de los planes y las metas de los proyectos de inversión
</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</si>
  <si>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</si>
  <si>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</si>
  <si>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</si>
  <si>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</si>
  <si>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</si>
  <si>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</si>
  <si>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</si>
  <si>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(1) Reunión del mes de febrero (5 al 12) con líderes de proceso y coordinadores de grupos de trabajo</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</si>
  <si>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</si>
  <si>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</si>
  <si>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</si>
  <si>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Marzo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</si>
  <si>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</si>
  <si>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</si>
  <si>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</si>
  <si>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</si>
  <si>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</si>
  <si>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</si>
  <si>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t>Recibir o solicitar cualquier dádiva o beneficio a nombre propio o de terceros con el fin beneficiar a un potencial oferente con la celebración de un contrato</t>
  </si>
  <si>
    <r>
      <t xml:space="preserve">Procedimientos, Guías y Formatos del Sistema Integrado de Gestión y  Normatividad vigente
</t>
    </r>
    <r>
      <rPr>
        <sz val="11"/>
        <color theme="4"/>
        <rFont val="Arial"/>
        <family val="2"/>
      </rPr>
      <t xml:space="preserve"> </t>
    </r>
  </si>
  <si>
    <t>Iniciar la investigación disciplinaria, fiscal o remitir a las instancias correspondientes para el proceso penal.</t>
  </si>
  <si>
    <t>Seguimiento mensual de los procesos de contratación con líderes de proceso y coordinadores de grupo</t>
  </si>
  <si>
    <t>Actas de Reunión y Listas de asistencia</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</si>
  <si>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</si>
  <si>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(1) Reunión del mes de enero en el Comité Institucional de Gestión y Desempeño
(2) Reunión: 13 de marzo con líderes de proceso y coordinadores de grupos de trabajo</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</si>
  <si>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</si>
  <si>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Junio de 2020</t>
  </si>
  <si>
    <t>Adelantar (2) capacitaciones durante el año 2020, dirigidas a los funcionarios que ejerceran labores de supervisión de los contratos en las diferentes etapas contractuales</t>
  </si>
  <si>
    <t>Oficina asesora Jurídica</t>
  </si>
  <si>
    <t>Número de capacitaciones ejecutadas/Número de capacitaciones planeadas</t>
  </si>
  <si>
    <t>No se ha iniciado</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</si>
  <si>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</si>
  <si>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</si>
  <si>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</si>
  <si>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1. Reporte a los organos de control y a la Secretaria de Transparencia.
2.Terminacion unilateral del contrato de prestación de servicios en el caso de los contratistas.
</t>
  </si>
  <si>
    <t>Enero de 2020</t>
  </si>
  <si>
    <t xml:space="preserve">
Revisar el 100% de los soportes  y respectivas autorizaciones para la expedición de los CDP y RP por parte del funcionario con funciones de presupuesto y posteriormente por la coordinación
de Financiera 
</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</si>
  <si>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</si>
  <si>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</si>
  <si>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</si>
  <si>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</si>
  <si>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</si>
  <si>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</si>
  <si>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t xml:space="preserve">
Definir perfiles de usuario y segregación de funciones para el Sistema de Información Financiera para la presente vigencia </t>
  </si>
  <si>
    <t>Número de formatos de creación de usuario SIIF tramitados
Número de Correos electrónicos enviados</t>
  </si>
  <si>
    <r>
      <t xml:space="preserve">Se realizó el trámite para la asignación de perfil de usuario a la funcionaria con funciones de presupuesto 
</t>
    </r>
    <r>
      <rPr>
        <sz val="11"/>
        <color rgb="FFFF0000"/>
        <rFont val="Arial"/>
        <family val="2"/>
      </rPr>
      <t xml:space="preserve"> </t>
    </r>
  </si>
  <si>
    <t>(1) Correo electrónico
(1) Formato de creación de usuario SIIF</t>
  </si>
  <si>
    <t>Utilizar los recursos (tiquetes aéreos, terrestres, viáticos, material especializado) destinados para una comisión para beneficio propio o de terceros</t>
  </si>
  <si>
    <t xml:space="preserve">1. Investigaciones disciplinarias; fiscales y/o penales.
2. Afectación de la imagen institucional
</t>
  </si>
  <si>
    <t xml:space="preserve">Código de integridad apropiado.
</t>
  </si>
  <si>
    <t>Mayo de 2020</t>
  </si>
  <si>
    <t>Julio  de 2020</t>
  </si>
  <si>
    <t xml:space="preserve">
Asegurar  la participación de los servidores públicos y contratistas del proceso de asistencia  técnica en el curso de Integridad y lucha contra la Corrupción que adelanta el DAFP </t>
  </si>
  <si>
    <t>Certificados de participación en el curso</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</si>
  <si>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</si>
  <si>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</si>
  <si>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</si>
  <si>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</si>
  <si>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</si>
  <si>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</si>
  <si>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</si>
  <si>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</si>
  <si>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</si>
  <si>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 xml:space="preserve">Hurto, pérdida o uso indebido de recursos de productos de La Tienda INCI, materias primas,  insumos utilizados en el proceso productivo y material o producto terminado de La Imprenta;  para beneficio personal o de terceros
</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</si>
  <si>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</si>
  <si>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</si>
  <si>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</si>
  <si>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</si>
  <si>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</si>
  <si>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</si>
  <si>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</si>
  <si>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</si>
  <si>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</si>
  <si>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Septiembre de 2020</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</si>
  <si>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</si>
  <si>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</si>
  <si>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</si>
  <si>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</si>
  <si>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 xml:space="preserve">Inventario mensual de los productos terminados almacenados  en la bodega de la imprenta y conciliación o verificación de diferencias. </t>
  </si>
  <si>
    <t>Gestionar con la coordinación de Administrativa y Financiera un espacio seguro para el almacenamiento de los productos de la Tienda y del material de La Imprenta.
Realizar mensualmente inventario y conciliar o verificar diferencias.</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</si>
  <si>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</si>
  <si>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</si>
  <si>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</si>
  <si>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Recibir o solicitar cualquier dádiva o beneficio a nombre propio o de terceros por hurtar, o entregar Información pública reservada o clasificada en la gestión de la plataforma - SGSI</t>
  </si>
  <si>
    <t xml:space="preserve">Claves de acceso para ingresar a los sistemas de información de acuerdo con roles y perfiles por cargos </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</si>
  <si>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</si>
  <si>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</si>
  <si>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</si>
  <si>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</si>
  <si>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</si>
  <si>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</si>
  <si>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</si>
  <si>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 xml:space="preserve">(1) Verificación realizada </t>
  </si>
  <si>
    <t>Posibilidad de recibir o solicitar cualquier dádiva o beneficio a nombre propio o de terceros con el fin alterar los resultados en cualquier etapa de un proceso de selección de talento humano para beneficiar a un candidato que no cumple con  los requisitos</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</si>
  <si>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</si>
  <si>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</si>
  <si>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</si>
  <si>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</si>
  <si>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</si>
  <si>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</si>
  <si>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Recibir o solicitar cualquier dádiva o beneficio a nombre propio o de terceros con el fin de modificar las novedades de la nómina en beneficio propio o de un tercero.</t>
  </si>
  <si>
    <t xml:space="preserve">
Parametrización del aplicativo de acuerdo con la normatividad vigente</t>
  </si>
  <si>
    <t>Julio de 2020</t>
  </si>
  <si>
    <t>Documentar un procedimiento para asegurar que la parametrización del aplicativo se haga de acuerdo a las novedades en la liquidación de la nómina y a la normatividad vigente</t>
  </si>
  <si>
    <t>Procedimiento documentado</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</si>
  <si>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</si>
  <si>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</si>
  <si>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</si>
  <si>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t>Agosto de 2020</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</si>
  <si>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</si>
  <si>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</si>
  <si>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</si>
  <si>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</si>
  <si>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</si>
  <si>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</si>
  <si>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</si>
  <si>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</si>
  <si>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</si>
  <si>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</si>
  <si>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</si>
  <si>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</si>
  <si>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abril 30de 2020</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</si>
  <si>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</si>
  <si>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Asesor de control  interno</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</si>
  <si>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</si>
  <si>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 xml:space="preserve">Proceso de Selección del personal de control interno por meritocracia </t>
  </si>
  <si>
    <t>Documentar el proceso de selección del personal de apoyo de control interno verificando cumplimiento de requisitos, y centificaciones entes de control.</t>
  </si>
  <si>
    <t>Contrato firmado con el cumplimiento de requisitos y verificación de certificacioines entes de control</t>
  </si>
  <si>
    <t>Se tiene carpeta digital y fisica de los documentos previos del contratos de verificación de requisitos y de certificacioiens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</si>
  <si>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</si>
  <si>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</si>
  <si>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</si>
  <si>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confiencialidad y de aplicación de herramientas de auditoría suscrigos</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</si>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</sst>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b/>
      <sz val="11"/>
      <color theme="0"/>
      <name val="Calibri"/>
      <family val="2"/>
      <scheme val="minor"/>
    </font>
    <font>
      <sz val="11"/>
      <color rgb="FF00B050"/>
      <name val="Calibri"/>
      <family val="2"/>
      <scheme val="minor"/>
    </font>
    <font>
      <sz val="11"/>
      <color rgb="FF000000"/>
      <name val="Calibri"/>
      <family val="2"/>
    </font>
    <font>
      <sz val="11"/>
      <color rgb="FFFF0000"/>
      <name val="Calibri"/>
      <family val="2"/>
    </font>
    <font>
      <sz val="11"/>
      <color rgb="FF00B050"/>
      <name val="Calibri"/>
      <family val="2"/>
    </font>
    <font>
      <sz val="12"/>
      <name val="Calibri"/>
      <family val="2"/>
      <scheme val="minor"/>
    </font>
    <font>
      <b/>
      <sz val="12"/>
      <color theme="0"/>
      <name val="Arial"/>
      <family val="2"/>
    </font>
    <font>
      <sz val="12"/>
      <color theme="0"/>
      <name val="Arial"/>
      <family val="2"/>
    </font>
  </fonts>
  <fills count="27">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00206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8EA9DB"/>
        <bgColor indexed="64"/>
      </patternFill>
    </fill>
    <fill>
      <patternFill patternType="solid">
        <fgColor rgb="FFD9E1F2"/>
        <bgColor indexed="64"/>
      </patternFill>
    </fill>
    <fill>
      <patternFill patternType="solid">
        <fgColor rgb="FFAEAAAA"/>
        <bgColor indexed="64"/>
      </patternFill>
    </fill>
    <fill>
      <patternFill patternType="solid">
        <fgColor rgb="FFD0CECE"/>
        <bgColor indexed="64"/>
      </patternFill>
    </fill>
    <fill>
      <patternFill patternType="solid">
        <fgColor theme="7" tint="0.59999389629810485"/>
        <bgColor indexed="64"/>
      </patternFill>
    </fill>
    <fill>
      <patternFill patternType="solid">
        <fgColor rgb="FFFF0000"/>
        <bgColor indexed="64"/>
      </patternFill>
    </fill>
    <fill>
      <patternFill patternType="solid">
        <fgColor theme="7"/>
        <bgColor rgb="FF000000"/>
      </patternFill>
    </fill>
    <fill>
      <patternFill patternType="solid">
        <fgColor theme="8" tint="-0.49998474074526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D4D4D4"/>
      </left>
      <right style="medium">
        <color rgb="FFD4D4D4"/>
      </right>
      <top style="medium">
        <color rgb="FFD4D4D4"/>
      </top>
      <bottom/>
      <diagonal/>
    </border>
    <border>
      <left style="medium">
        <color rgb="FFD4D4D4"/>
      </left>
      <right style="medium">
        <color rgb="FFD4D4D4"/>
      </right>
      <top/>
      <bottom style="medium">
        <color rgb="FFD4D4D4"/>
      </bottom>
      <diagonal/>
    </border>
    <border>
      <left/>
      <right style="medium">
        <color rgb="FFD4D4D4"/>
      </right>
      <top style="medium">
        <color rgb="FFD4D4D4"/>
      </top>
      <bottom style="medium">
        <color rgb="FFD4D4D4"/>
      </bottom>
      <diagonal/>
    </border>
    <border>
      <left/>
      <right style="medium">
        <color rgb="FFD4D4D4"/>
      </right>
      <top/>
      <bottom style="medium">
        <color rgb="FFD4D4D4"/>
      </bottom>
      <diagonal/>
    </border>
  </borders>
  <cellStyleXfs count="3">
    <xf numFmtId="0" fontId="0" fillId="0" borderId="0"/>
    <xf numFmtId="0" fontId="3" fillId="0" borderId="0"/>
    <xf numFmtId="0" fontId="9" fillId="0" borderId="0"/>
  </cellStyleXfs>
  <cellXfs count="582">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6" fillId="10" borderId="0" xfId="0" applyFont="1" applyFill="1" applyAlignment="1">
      <alignment horizontal="center" vertical="center"/>
    </xf>
    <xf numFmtId="0" fontId="21" fillId="0" borderId="1" xfId="2" applyFont="1" applyBorder="1" applyAlignment="1" applyProtection="1">
      <alignment horizontal="left" vertical="center" wrapText="1"/>
      <protection hidden="1"/>
    </xf>
    <xf numFmtId="14" fontId="21" fillId="0" borderId="1" xfId="2" applyNumberFormat="1" applyFont="1" applyBorder="1" applyAlignment="1" applyProtection="1">
      <alignment horizontal="center" vertical="center" wrapText="1"/>
      <protection hidden="1"/>
    </xf>
    <xf numFmtId="0" fontId="21" fillId="0" borderId="1" xfId="0" applyFont="1" applyBorder="1" applyAlignment="1">
      <alignment horizontal="center" vertical="center"/>
    </xf>
    <xf numFmtId="0" fontId="21" fillId="11" borderId="31" xfId="1" applyFont="1" applyFill="1" applyBorder="1" applyAlignment="1">
      <alignment horizontal="center" vertical="center" wrapText="1"/>
    </xf>
    <xf numFmtId="0" fontId="0" fillId="0" borderId="0" xfId="0" applyAlignment="1">
      <alignment wrapText="1"/>
    </xf>
    <xf numFmtId="0" fontId="28" fillId="0" borderId="29" xfId="0" applyFont="1" applyBorder="1" applyAlignment="1">
      <alignment horizontal="center" vertical="center" wrapText="1"/>
    </xf>
    <xf numFmtId="0" fontId="28" fillId="0" borderId="3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8" xfId="0" applyFont="1" applyBorder="1" applyAlignment="1">
      <alignment horizontal="center" vertical="center" wrapText="1"/>
    </xf>
    <xf numFmtId="0" fontId="16" fillId="0" borderId="0" xfId="0" applyFont="1" applyAlignment="1">
      <alignment horizontal="justify" vertical="center"/>
    </xf>
    <xf numFmtId="0" fontId="29" fillId="0" borderId="0" xfId="0" applyFont="1" applyAlignment="1">
      <alignment horizontal="justify" vertical="center"/>
    </xf>
    <xf numFmtId="0" fontId="28" fillId="0" borderId="1" xfId="0" applyFont="1" applyBorder="1" applyAlignment="1">
      <alignment horizontal="justify" vertical="center" wrapText="1"/>
    </xf>
    <xf numFmtId="0" fontId="29" fillId="0" borderId="0" xfId="0" applyFont="1" applyAlignment="1">
      <alignment vertical="center"/>
    </xf>
    <xf numFmtId="0" fontId="32" fillId="0" borderId="39" xfId="0" applyFont="1" applyBorder="1" applyAlignment="1">
      <alignment horizontal="center" vertical="center" wrapText="1"/>
    </xf>
    <xf numFmtId="0" fontId="32" fillId="0" borderId="39"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41" xfId="0" applyFont="1" applyBorder="1" applyAlignment="1">
      <alignment horizontal="justify" vertical="center" wrapText="1"/>
    </xf>
    <xf numFmtId="0" fontId="0" fillId="0" borderId="39" xfId="0" applyBorder="1" applyAlignment="1">
      <alignment vertical="center" wrapText="1"/>
    </xf>
    <xf numFmtId="0" fontId="32" fillId="0" borderId="29" xfId="0" applyFont="1" applyBorder="1" applyAlignment="1">
      <alignment horizontal="center" vertical="center" wrapText="1"/>
    </xf>
    <xf numFmtId="0" fontId="32" fillId="0" borderId="44" xfId="0" applyFont="1" applyBorder="1" applyAlignment="1">
      <alignment horizontal="center" vertical="center" wrapText="1"/>
    </xf>
    <xf numFmtId="0" fontId="33" fillId="0" borderId="0" xfId="0" applyFont="1" applyAlignment="1">
      <alignment vertical="center"/>
    </xf>
    <xf numFmtId="0" fontId="18"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29" fillId="0" borderId="0" xfId="0" applyFont="1"/>
    <xf numFmtId="0" fontId="32" fillId="0" borderId="40" xfId="0" applyFont="1" applyBorder="1" applyAlignment="1">
      <alignment horizontal="center" vertical="center"/>
    </xf>
    <xf numFmtId="0" fontId="32" fillId="0" borderId="17" xfId="0" applyFont="1" applyBorder="1" applyAlignment="1">
      <alignment horizontal="center" vertical="center" wrapText="1"/>
    </xf>
    <xf numFmtId="0" fontId="32" fillId="0" borderId="17" xfId="0" applyFont="1" applyBorder="1" applyAlignment="1">
      <alignment horizontal="center" vertical="center"/>
    </xf>
    <xf numFmtId="0" fontId="32" fillId="0" borderId="38" xfId="0" applyFont="1" applyBorder="1" applyAlignment="1">
      <alignment horizontal="center" vertical="center"/>
    </xf>
    <xf numFmtId="0" fontId="38" fillId="5" borderId="0" xfId="0" applyFont="1" applyFill="1" applyAlignment="1">
      <alignment horizontal="center" vertical="center"/>
    </xf>
    <xf numFmtId="0" fontId="14" fillId="5" borderId="0" xfId="0" applyFont="1" applyFill="1" applyAlignment="1">
      <alignment horizontal="center" vertical="center" wrapText="1"/>
    </xf>
    <xf numFmtId="0" fontId="38" fillId="5" borderId="0" xfId="0" applyFont="1" applyFill="1" applyAlignment="1">
      <alignment horizontal="center" vertical="center" wrapText="1"/>
    </xf>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38" fillId="0" borderId="0" xfId="0" applyFont="1" applyAlignment="1">
      <alignment horizontal="center" vertical="center"/>
    </xf>
    <xf numFmtId="14" fontId="38" fillId="0" borderId="0" xfId="0" applyNumberFormat="1" applyFont="1" applyAlignment="1">
      <alignment horizontal="center" vertical="center"/>
    </xf>
    <xf numFmtId="14" fontId="38" fillId="5" borderId="0" xfId="0" applyNumberFormat="1" applyFont="1" applyFill="1" applyAlignment="1">
      <alignment horizontal="center" vertical="center"/>
    </xf>
    <xf numFmtId="0" fontId="38" fillId="5"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2" xfId="1" applyFont="1" applyBorder="1" applyAlignment="1">
      <alignment horizontal="center" vertical="center" wrapText="1"/>
    </xf>
    <xf numFmtId="0" fontId="0" fillId="0" borderId="1" xfId="0" applyBorder="1" applyAlignment="1">
      <alignment horizontal="left" vertical="center" wrapText="1"/>
    </xf>
    <xf numFmtId="0" fontId="0" fillId="10" borderId="0" xfId="0" applyFill="1" applyAlignment="1">
      <alignment horizontal="center" vertical="center"/>
    </xf>
    <xf numFmtId="0" fontId="1" fillId="10" borderId="2" xfId="0" applyFont="1" applyFill="1" applyBorder="1" applyAlignment="1">
      <alignment vertical="center" wrapText="1"/>
    </xf>
    <xf numFmtId="0" fontId="14" fillId="0" borderId="32"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10"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2" xfId="2" applyNumberFormat="1" applyFont="1" applyBorder="1" applyAlignment="1" applyProtection="1">
      <alignment horizontal="center" vertical="center" wrapText="1"/>
      <protection hidden="1"/>
    </xf>
    <xf numFmtId="14" fontId="12" fillId="10"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10" borderId="1" xfId="0" applyFont="1" applyFill="1" applyBorder="1" applyAlignment="1">
      <alignment horizontal="center" vertical="center"/>
    </xf>
    <xf numFmtId="0" fontId="8" fillId="10" borderId="1" xfId="2" applyFont="1" applyFill="1" applyBorder="1" applyAlignment="1" applyProtection="1">
      <alignment horizontal="center" vertical="center" wrapText="1"/>
      <protection hidden="1"/>
    </xf>
    <xf numFmtId="0" fontId="0" fillId="10" borderId="1" xfId="0" applyFill="1" applyBorder="1" applyAlignment="1">
      <alignment horizontal="center" vertical="center" wrapText="1"/>
    </xf>
    <xf numFmtId="0" fontId="14" fillId="10"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10" borderId="1" xfId="0" applyFill="1" applyBorder="1" applyAlignment="1">
      <alignment horizontal="left" vertical="center" wrapText="1"/>
    </xf>
    <xf numFmtId="0" fontId="8" fillId="0" borderId="12"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10"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2" xfId="1" applyFont="1" applyBorder="1" applyAlignment="1">
      <alignment horizontal="left" vertical="center" wrapText="1"/>
    </xf>
    <xf numFmtId="0" fontId="8" fillId="0" borderId="50" xfId="1" applyFont="1" applyBorder="1" applyAlignment="1">
      <alignment horizontal="center" vertical="center" wrapText="1"/>
    </xf>
    <xf numFmtId="0" fontId="8" fillId="0" borderId="9" xfId="1" applyFont="1" applyBorder="1" applyAlignment="1">
      <alignment horizontal="center" vertical="center" wrapText="1"/>
    </xf>
    <xf numFmtId="0" fontId="0" fillId="0" borderId="9" xfId="0" applyBorder="1" applyAlignment="1">
      <alignment horizontal="center" vertical="center" wrapText="1"/>
    </xf>
    <xf numFmtId="0" fontId="8" fillId="0" borderId="9" xfId="1" applyFont="1" applyBorder="1" applyAlignment="1">
      <alignment horizontal="left" vertical="center" wrapText="1"/>
    </xf>
    <xf numFmtId="14" fontId="12" fillId="0" borderId="9" xfId="2" applyNumberFormat="1" applyFont="1" applyBorder="1" applyAlignment="1" applyProtection="1">
      <alignment horizontal="center" vertical="center" wrapText="1"/>
      <protection hidden="1"/>
    </xf>
    <xf numFmtId="14" fontId="12" fillId="10" borderId="9" xfId="2"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2" fillId="0" borderId="9" xfId="2" applyFont="1" applyBorder="1" applyAlignment="1" applyProtection="1">
      <alignment horizontal="left" vertical="center" wrapText="1"/>
      <protection hidden="1"/>
    </xf>
    <xf numFmtId="0" fontId="0" fillId="0" borderId="9" xfId="0" applyBorder="1" applyAlignment="1">
      <alignment vertical="center" wrapText="1"/>
    </xf>
    <xf numFmtId="0" fontId="23" fillId="0" borderId="0" xfId="0" applyFont="1" applyAlignment="1">
      <alignment horizontal="center" vertical="center"/>
    </xf>
    <xf numFmtId="0" fontId="44" fillId="2" borderId="1" xfId="0" applyFont="1" applyFill="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3" borderId="53" xfId="0" applyNumberFormat="1"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18" fillId="3" borderId="57" xfId="0" applyFont="1" applyFill="1" applyBorder="1" applyAlignment="1">
      <alignment horizontal="center" vertical="center" wrapText="1"/>
    </xf>
    <xf numFmtId="0" fontId="18" fillId="6" borderId="57" xfId="0" applyFont="1" applyFill="1" applyBorder="1" applyAlignment="1">
      <alignment horizontal="center" vertical="center" wrapText="1"/>
    </xf>
    <xf numFmtId="0" fontId="18" fillId="9" borderId="57" xfId="0" applyFont="1" applyFill="1" applyBorder="1" applyAlignment="1">
      <alignment horizontal="center" vertical="center" wrapText="1"/>
    </xf>
    <xf numFmtId="0" fontId="20" fillId="9" borderId="57"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32" fillId="0" borderId="42" xfId="0" applyFont="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10" borderId="2" xfId="0" applyFill="1" applyBorder="1" applyAlignment="1">
      <alignment horizontal="center" vertical="center"/>
    </xf>
    <xf numFmtId="0" fontId="14" fillId="10" borderId="2" xfId="0" applyFont="1" applyFill="1" applyBorder="1" applyAlignment="1">
      <alignment horizontal="center" vertical="center" wrapText="1"/>
    </xf>
    <xf numFmtId="0" fontId="28" fillId="10" borderId="2" xfId="0" applyFont="1" applyFill="1" applyBorder="1" applyAlignment="1">
      <alignment horizontal="center" vertical="center"/>
    </xf>
    <xf numFmtId="0" fontId="8" fillId="10"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10" borderId="2" xfId="0" applyFont="1" applyFill="1" applyBorder="1" applyAlignment="1">
      <alignment horizontal="center" vertical="center"/>
    </xf>
    <xf numFmtId="0" fontId="0" fillId="10"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10" borderId="2"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9" xfId="0" applyFont="1" applyBorder="1" applyAlignment="1">
      <alignment horizontal="center" vertical="center" wrapText="1"/>
    </xf>
    <xf numFmtId="0" fontId="15" fillId="10" borderId="36" xfId="0" applyFont="1" applyFill="1" applyBorder="1" applyAlignment="1">
      <alignment horizontal="center" vertical="center" wrapText="1"/>
    </xf>
    <xf numFmtId="0" fontId="14" fillId="10" borderId="1" xfId="0" applyFont="1" applyFill="1" applyBorder="1" applyAlignment="1">
      <alignment vertical="center" wrapText="1"/>
    </xf>
    <xf numFmtId="0" fontId="0" fillId="10" borderId="2" xfId="0" applyFill="1" applyBorder="1" applyAlignment="1">
      <alignment horizontal="left" vertical="center" wrapText="1"/>
    </xf>
    <xf numFmtId="0" fontId="8" fillId="10" borderId="2" xfId="2" applyFont="1" applyFill="1" applyBorder="1" applyAlignment="1" applyProtection="1">
      <alignment horizontal="center" vertical="center" wrapText="1"/>
      <protection hidden="1"/>
    </xf>
    <xf numFmtId="0" fontId="1" fillId="10" borderId="1" xfId="0" applyFont="1" applyFill="1" applyBorder="1" applyAlignment="1">
      <alignment horizontal="left" vertical="center" wrapText="1"/>
    </xf>
    <xf numFmtId="0" fontId="15" fillId="10" borderId="11" xfId="0" applyFont="1" applyFill="1" applyBorder="1" applyAlignment="1">
      <alignment horizontal="center" vertical="center" wrapText="1"/>
    </xf>
    <xf numFmtId="0" fontId="14" fillId="10" borderId="2" xfId="0" applyFont="1" applyFill="1" applyBorder="1" applyAlignment="1">
      <alignment vertical="center" wrapText="1"/>
    </xf>
    <xf numFmtId="0" fontId="0" fillId="0" borderId="3" xfId="0" applyBorder="1" applyAlignment="1">
      <alignment vertical="center" wrapText="1"/>
    </xf>
    <xf numFmtId="0" fontId="28" fillId="10" borderId="1" xfId="0" applyFont="1" applyFill="1" applyBorder="1" applyAlignment="1">
      <alignment horizontal="center" vertical="center"/>
    </xf>
    <xf numFmtId="0" fontId="2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1" fillId="0" borderId="1" xfId="2" applyFont="1" applyBorder="1" applyAlignment="1" applyProtection="1">
      <alignment horizontal="center" vertical="center" wrapText="1"/>
      <protection hidden="1"/>
    </xf>
    <xf numFmtId="0" fontId="21" fillId="11" borderId="9" xfId="1"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1" applyFont="1" applyBorder="1" applyAlignment="1">
      <alignment horizontal="center" vertical="center" wrapText="1"/>
    </xf>
    <xf numFmtId="0" fontId="45" fillId="0" borderId="0" xfId="0" applyFont="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21" fillId="0" borderId="2" xfId="2" applyFont="1" applyBorder="1" applyAlignment="1" applyProtection="1">
      <alignment horizontal="center" vertical="center" wrapText="1"/>
      <protection hidden="1"/>
    </xf>
    <xf numFmtId="0" fontId="23" fillId="0" borderId="1" xfId="0" applyFont="1" applyBorder="1" applyAlignment="1">
      <alignment horizontal="center" vertical="center"/>
    </xf>
    <xf numFmtId="0" fontId="21"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45" fillId="0" borderId="1" xfId="0" applyFont="1" applyBorder="1" applyAlignment="1">
      <alignment horizontal="left" vertical="center"/>
    </xf>
    <xf numFmtId="0" fontId="16" fillId="3" borderId="1" xfId="0" applyFont="1" applyFill="1" applyBorder="1" applyAlignment="1">
      <alignment horizontal="justify" vertical="center" wrapText="1"/>
    </xf>
    <xf numFmtId="0" fontId="0" fillId="16" borderId="0" xfId="0" applyFill="1" applyAlignment="1">
      <alignment vertical="center"/>
    </xf>
    <xf numFmtId="0" fontId="0" fillId="17" borderId="0" xfId="0" applyFill="1" applyAlignment="1">
      <alignment vertical="center" wrapText="1"/>
    </xf>
    <xf numFmtId="0" fontId="0" fillId="17" borderId="0" xfId="0" applyFill="1" applyAlignment="1">
      <alignment horizontal="center" vertical="center" wrapText="1"/>
    </xf>
    <xf numFmtId="0" fontId="0" fillId="18" borderId="0" xfId="0" applyFill="1" applyAlignment="1">
      <alignment horizontal="center" vertical="center"/>
    </xf>
    <xf numFmtId="0" fontId="0" fillId="8" borderId="0" xfId="0" applyFill="1" applyAlignment="1">
      <alignment horizontal="center" vertical="center" wrapText="1"/>
    </xf>
    <xf numFmtId="0" fontId="46" fillId="15" borderId="22" xfId="0" applyFont="1" applyFill="1" applyBorder="1" applyAlignment="1">
      <alignment horizontal="center" vertical="center"/>
    </xf>
    <xf numFmtId="0" fontId="46" fillId="15" borderId="22" xfId="0" applyFont="1" applyFill="1" applyBorder="1" applyAlignment="1">
      <alignment vertical="center"/>
    </xf>
    <xf numFmtId="0" fontId="48" fillId="20" borderId="67" xfId="0" applyFont="1" applyFill="1" applyBorder="1" applyAlignment="1">
      <alignment vertical="center" wrapText="1"/>
    </xf>
    <xf numFmtId="0" fontId="48" fillId="20" borderId="68" xfId="0" applyFont="1" applyFill="1" applyBorder="1" applyAlignment="1">
      <alignment vertical="center" wrapText="1"/>
    </xf>
    <xf numFmtId="0" fontId="48" fillId="22" borderId="67" xfId="0" applyFont="1" applyFill="1" applyBorder="1" applyAlignment="1">
      <alignment vertical="center" wrapText="1"/>
    </xf>
    <xf numFmtId="0" fontId="48" fillId="22" borderId="68" xfId="0" applyFont="1" applyFill="1" applyBorder="1" applyAlignment="1">
      <alignment vertical="center" wrapText="1"/>
    </xf>
    <xf numFmtId="0" fontId="21" fillId="11" borderId="1" xfId="1" applyFont="1" applyFill="1" applyBorder="1" applyAlignment="1">
      <alignment horizontal="center" vertical="center" wrapText="1"/>
    </xf>
    <xf numFmtId="0" fontId="21" fillId="23" borderId="1" xfId="2" applyFont="1" applyFill="1" applyBorder="1" applyAlignment="1" applyProtection="1">
      <alignment horizontal="center" vertical="center" wrapText="1"/>
      <protection hidden="1"/>
    </xf>
    <xf numFmtId="0" fontId="20" fillId="23" borderId="1" xfId="0" applyFont="1" applyFill="1" applyBorder="1" applyAlignment="1">
      <alignment horizontal="center" vertical="center"/>
    </xf>
    <xf numFmtId="0" fontId="21" fillId="23" borderId="2" xfId="2" applyFont="1" applyFill="1" applyBorder="1" applyAlignment="1" applyProtection="1">
      <alignment horizontal="center" vertical="center" wrapText="1"/>
      <protection hidden="1"/>
    </xf>
    <xf numFmtId="0" fontId="51" fillId="23"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19" fillId="10" borderId="36"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9" fillId="10" borderId="1" xfId="0" applyFont="1" applyFill="1" applyBorder="1" applyAlignment="1">
      <alignment horizontal="center" vertical="center"/>
    </xf>
    <xf numFmtId="0" fontId="16" fillId="10" borderId="1" xfId="0" applyFont="1" applyFill="1" applyBorder="1" applyAlignment="1">
      <alignment horizontal="center" vertical="center"/>
    </xf>
    <xf numFmtId="0" fontId="16" fillId="3" borderId="2" xfId="0" applyFont="1" applyFill="1" applyBorder="1" applyAlignment="1">
      <alignment horizontal="center" vertical="center"/>
    </xf>
    <xf numFmtId="0" fontId="21" fillId="10" borderId="1" xfId="2" applyFont="1" applyFill="1" applyBorder="1" applyAlignment="1" applyProtection="1">
      <alignment horizontal="center" vertical="center" wrapText="1"/>
      <protection hidden="1"/>
    </xf>
    <xf numFmtId="0" fontId="20" fillId="10" borderId="1" xfId="0" applyFont="1" applyFill="1" applyBorder="1" applyAlignment="1">
      <alignment horizontal="center" vertical="center"/>
    </xf>
    <xf numFmtId="0" fontId="19" fillId="3" borderId="36" xfId="0" applyFont="1" applyFill="1" applyBorder="1" applyAlignment="1">
      <alignment horizontal="center" vertical="center" wrapText="1"/>
    </xf>
    <xf numFmtId="0" fontId="19"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21" fillId="3" borderId="1" xfId="2" applyFont="1" applyFill="1" applyBorder="1" applyAlignment="1" applyProtection="1">
      <alignment horizontal="center" vertical="center" wrapText="1"/>
      <protection hidden="1"/>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3" borderId="3" xfId="2" applyFont="1" applyFill="1" applyBorder="1" applyAlignment="1" applyProtection="1">
      <alignment horizontal="center" vertical="center" wrapText="1"/>
      <protection hidden="1"/>
    </xf>
    <xf numFmtId="0" fontId="23" fillId="3" borderId="1"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1" xfId="0" applyFont="1" applyFill="1" applyBorder="1" applyAlignment="1">
      <alignment horizontal="center" vertical="center"/>
    </xf>
    <xf numFmtId="0" fontId="20" fillId="3" borderId="31" xfId="0"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3" xfId="1" applyFont="1" applyFill="1" applyBorder="1" applyAlignment="1">
      <alignment horizontal="center" vertical="center" wrapText="1"/>
    </xf>
    <xf numFmtId="0" fontId="21" fillId="3" borderId="3" xfId="2" applyFont="1" applyFill="1" applyBorder="1" applyAlignment="1" applyProtection="1">
      <alignment horizontal="left" vertical="center" wrapText="1"/>
      <protection hidden="1"/>
    </xf>
    <xf numFmtId="0" fontId="16" fillId="3" borderId="3" xfId="0" applyFont="1" applyFill="1" applyBorder="1" applyAlignment="1">
      <alignment horizontal="center" vertical="center"/>
    </xf>
    <xf numFmtId="0" fontId="20" fillId="3" borderId="3" xfId="0" applyFont="1" applyFill="1" applyBorder="1" applyAlignment="1">
      <alignment horizontal="center" vertical="center" wrapText="1"/>
    </xf>
    <xf numFmtId="14" fontId="21" fillId="10" borderId="1" xfId="2" applyNumberFormat="1" applyFont="1" applyFill="1" applyBorder="1" applyAlignment="1" applyProtection="1">
      <alignment horizontal="center" vertical="center" wrapText="1"/>
      <protection hidden="1"/>
    </xf>
    <xf numFmtId="14" fontId="21" fillId="3" borderId="1" xfId="2" applyNumberFormat="1" applyFont="1" applyFill="1" applyBorder="1" applyAlignment="1" applyProtection="1">
      <alignment horizontal="center" vertical="center" wrapText="1"/>
      <protection hidden="1"/>
    </xf>
    <xf numFmtId="0" fontId="21" fillId="3" borderId="1" xfId="1" applyFont="1" applyFill="1" applyBorder="1" applyAlignment="1">
      <alignment horizontal="left" vertical="center" wrapText="1"/>
    </xf>
    <xf numFmtId="2" fontId="20" fillId="3" borderId="1" xfId="0" applyNumberFormat="1" applyFont="1" applyFill="1" applyBorder="1" applyAlignment="1">
      <alignment horizontal="center" vertical="center" wrapText="1"/>
    </xf>
    <xf numFmtId="0" fontId="21" fillId="10" borderId="1" xfId="1" applyFont="1" applyFill="1" applyBorder="1" applyAlignment="1">
      <alignment horizontal="center" vertical="center" wrapText="1"/>
    </xf>
    <xf numFmtId="0" fontId="16" fillId="3" borderId="1" xfId="0" applyFont="1" applyFill="1" applyBorder="1" applyAlignment="1">
      <alignment vertical="center" wrapText="1"/>
    </xf>
    <xf numFmtId="0" fontId="21" fillId="3" borderId="1" xfId="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2" xfId="0" applyFont="1" applyFill="1" applyBorder="1" applyAlignment="1">
      <alignment vertical="center" wrapText="1"/>
    </xf>
    <xf numFmtId="0" fontId="21" fillId="3" borderId="3" xfId="0" applyFont="1" applyFill="1" applyBorder="1" applyAlignment="1">
      <alignment vertical="center" wrapText="1"/>
    </xf>
    <xf numFmtId="0" fontId="21" fillId="3" borderId="1" xfId="0" applyFont="1" applyFill="1" applyBorder="1" applyAlignment="1">
      <alignment vertical="center" wrapText="1"/>
    </xf>
    <xf numFmtId="0" fontId="21" fillId="3" borderId="3" xfId="0" applyFont="1" applyFill="1" applyBorder="1" applyAlignment="1">
      <alignment horizontal="center" vertical="center" wrapText="1"/>
    </xf>
    <xf numFmtId="0" fontId="16" fillId="3" borderId="0" xfId="0" applyFont="1" applyFill="1" applyAlignment="1">
      <alignment vertical="center"/>
    </xf>
    <xf numFmtId="0" fontId="16" fillId="3" borderId="3" xfId="0" applyFont="1" applyFill="1" applyBorder="1" applyAlignment="1">
      <alignment horizontal="center" vertical="center" wrapText="1"/>
    </xf>
    <xf numFmtId="0" fontId="21" fillId="3" borderId="1" xfId="2" applyFont="1" applyFill="1" applyBorder="1" applyAlignment="1" applyProtection="1">
      <alignment horizontal="left" vertical="center" wrapText="1"/>
      <protection hidden="1"/>
    </xf>
    <xf numFmtId="0" fontId="20" fillId="3" borderId="19" xfId="0" applyFont="1" applyFill="1" applyBorder="1" applyAlignment="1">
      <alignment horizontal="center" vertical="center" wrapText="1"/>
    </xf>
    <xf numFmtId="0" fontId="21" fillId="3" borderId="1" xfId="0" applyFont="1" applyFill="1" applyBorder="1" applyAlignment="1">
      <alignment horizontal="center" vertical="center"/>
    </xf>
    <xf numFmtId="0" fontId="21" fillId="3" borderId="2" xfId="2" applyFont="1" applyFill="1" applyBorder="1" applyAlignment="1" applyProtection="1">
      <alignment horizontal="center" vertical="center" wrapText="1"/>
      <protection hidden="1"/>
    </xf>
    <xf numFmtId="14" fontId="21" fillId="3" borderId="2" xfId="2" applyNumberFormat="1" applyFont="1" applyFill="1" applyBorder="1" applyAlignment="1" applyProtection="1">
      <alignment horizontal="center" vertical="center" wrapText="1"/>
      <protection hidden="1"/>
    </xf>
    <xf numFmtId="0" fontId="16" fillId="3" borderId="2"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21" fillId="3" borderId="19" xfId="2" applyFont="1" applyFill="1" applyBorder="1" applyAlignment="1" applyProtection="1">
      <alignment horizontal="center" vertical="center" wrapText="1"/>
      <protection hidden="1"/>
    </xf>
    <xf numFmtId="0" fontId="21" fillId="3" borderId="1" xfId="1" applyFont="1" applyFill="1" applyBorder="1" applyAlignment="1">
      <alignment vertical="center" wrapText="1"/>
    </xf>
    <xf numFmtId="0" fontId="21" fillId="3" borderId="1" xfId="0" applyFont="1" applyFill="1" applyBorder="1" applyAlignment="1">
      <alignment horizontal="left" vertical="top" wrapText="1"/>
    </xf>
    <xf numFmtId="0" fontId="21" fillId="3" borderId="2" xfId="1" applyFont="1" applyFill="1" applyBorder="1" applyAlignment="1">
      <alignment horizontal="left" vertical="center" wrapText="1"/>
    </xf>
    <xf numFmtId="0" fontId="21" fillId="3" borderId="2" xfId="1"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14" fontId="21" fillId="3" borderId="1" xfId="0" applyNumberFormat="1" applyFont="1" applyFill="1" applyBorder="1" applyAlignment="1">
      <alignment horizontal="center" vertical="center" wrapText="1"/>
    </xf>
    <xf numFmtId="0" fontId="21" fillId="25" borderId="1" xfId="1" applyFont="1" applyFill="1" applyBorder="1" applyAlignment="1">
      <alignment horizontal="center" vertical="center" wrapText="1"/>
    </xf>
    <xf numFmtId="0" fontId="52" fillId="26" borderId="4" xfId="0" applyFont="1" applyFill="1" applyBorder="1" applyAlignment="1">
      <alignment horizontal="center" vertical="center" wrapText="1"/>
    </xf>
    <xf numFmtId="0" fontId="52" fillId="26" borderId="2" xfId="0" applyFont="1" applyFill="1" applyBorder="1" applyAlignment="1">
      <alignment horizontal="center" vertical="center" wrapText="1"/>
    </xf>
    <xf numFmtId="0" fontId="52" fillId="26" borderId="11" xfId="0" applyFont="1" applyFill="1" applyBorder="1" applyAlignment="1">
      <alignment horizontal="center" vertical="center" wrapText="1"/>
    </xf>
    <xf numFmtId="0" fontId="53" fillId="26" borderId="2" xfId="0" applyFont="1" applyFill="1" applyBorder="1" applyAlignment="1">
      <alignment horizontal="center" vertical="center" wrapText="1"/>
    </xf>
    <xf numFmtId="0" fontId="52" fillId="26" borderId="30" xfId="0" applyFont="1" applyFill="1" applyBorder="1" applyAlignment="1">
      <alignment horizontal="center" vertical="center" wrapText="1"/>
    </xf>
    <xf numFmtId="0" fontId="53" fillId="26" borderId="31" xfId="0" applyFont="1" applyFill="1" applyBorder="1" applyAlignment="1">
      <alignment horizontal="center" vertical="center" wrapText="1"/>
    </xf>
    <xf numFmtId="0" fontId="52" fillId="26" borderId="32" xfId="0" applyFont="1" applyFill="1" applyBorder="1" applyAlignment="1">
      <alignment horizontal="center" vertical="center" wrapText="1"/>
    </xf>
    <xf numFmtId="14" fontId="52" fillId="26" borderId="18" xfId="0" applyNumberFormat="1" applyFont="1" applyFill="1" applyBorder="1" applyAlignment="1">
      <alignment horizontal="center" vertical="center" wrapText="1"/>
    </xf>
    <xf numFmtId="14" fontId="52" fillId="26" borderId="19" xfId="0" applyNumberFormat="1" applyFont="1" applyFill="1" applyBorder="1" applyAlignment="1">
      <alignment horizontal="center" vertical="center" wrapText="1"/>
    </xf>
    <xf numFmtId="0" fontId="52" fillId="26" borderId="19" xfId="0" applyFont="1" applyFill="1" applyBorder="1" applyAlignment="1">
      <alignment horizontal="center" vertical="center" wrapText="1"/>
    </xf>
    <xf numFmtId="0" fontId="52" fillId="26" borderId="35" xfId="0" applyFont="1" applyFill="1" applyBorder="1" applyAlignment="1">
      <alignment horizontal="center" vertical="center" wrapText="1"/>
    </xf>
    <xf numFmtId="0" fontId="52" fillId="26" borderId="20"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16" fillId="0" borderId="0" xfId="0" applyFont="1" applyAlignment="1">
      <alignment horizontal="left" vertical="center" wrapText="1"/>
    </xf>
    <xf numFmtId="0" fontId="16" fillId="10" borderId="12" xfId="0" applyFont="1" applyFill="1" applyBorder="1" applyAlignment="1">
      <alignment horizontal="left" vertical="center" wrapText="1"/>
    </xf>
    <xf numFmtId="0" fontId="16" fillId="0" borderId="12" xfId="0" applyFont="1" applyBorder="1" applyAlignment="1">
      <alignment horizontal="left" vertical="center" wrapText="1"/>
    </xf>
    <xf numFmtId="0" fontId="0" fillId="3" borderId="0" xfId="0" applyFill="1" applyAlignment="1">
      <alignment vertical="center"/>
    </xf>
    <xf numFmtId="0" fontId="32" fillId="3" borderId="0" xfId="0" applyFont="1" applyFill="1" applyAlignment="1">
      <alignment horizontal="center" vertical="center"/>
    </xf>
    <xf numFmtId="0" fontId="32" fillId="3" borderId="0" xfId="0" applyFont="1" applyFill="1" applyAlignment="1">
      <alignment horizontal="center" vertical="center" wrapText="1"/>
    </xf>
    <xf numFmtId="0" fontId="0" fillId="3" borderId="0" xfId="0" applyFill="1"/>
    <xf numFmtId="0" fontId="40" fillId="3" borderId="0" xfId="0" applyFont="1" applyFill="1"/>
    <xf numFmtId="0" fontId="21" fillId="3" borderId="1" xfId="2" applyFont="1" applyFill="1" applyBorder="1" applyAlignment="1" applyProtection="1">
      <alignment horizontal="center" vertical="center" wrapText="1"/>
      <protection hidden="1"/>
    </xf>
    <xf numFmtId="0" fontId="21" fillId="3" borderId="2" xfId="2" applyFont="1" applyFill="1" applyBorder="1" applyAlignment="1" applyProtection="1">
      <alignment horizontal="center" vertical="center" wrapText="1"/>
      <protection hidden="1"/>
    </xf>
    <xf numFmtId="0" fontId="21" fillId="25" borderId="1" xfId="1" applyFont="1" applyFill="1" applyBorder="1" applyAlignment="1">
      <alignment horizontal="center" vertical="center" wrapText="1"/>
    </xf>
    <xf numFmtId="0" fontId="21" fillId="25" borderId="2" xfId="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1" fillId="3" borderId="19" xfId="2" applyFont="1" applyFill="1" applyBorder="1" applyAlignment="1" applyProtection="1">
      <alignment horizontal="center" vertical="center" wrapText="1"/>
      <protection hidden="1"/>
    </xf>
    <xf numFmtId="0" fontId="21" fillId="3" borderId="3" xfId="2" applyFont="1" applyFill="1" applyBorder="1" applyAlignment="1" applyProtection="1">
      <alignment horizontal="center" vertical="center" wrapText="1"/>
      <protection hidden="1"/>
    </xf>
    <xf numFmtId="2" fontId="20" fillId="3" borderId="1" xfId="0" applyNumberFormat="1" applyFont="1" applyFill="1" applyBorder="1" applyAlignment="1">
      <alignment horizontal="center" vertical="center" wrapText="1"/>
    </xf>
    <xf numFmtId="2" fontId="20" fillId="3" borderId="2"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1" fillId="3" borderId="1" xfId="1" applyFont="1" applyFill="1" applyBorder="1" applyAlignment="1">
      <alignment horizontal="left" vertical="center" wrapText="1"/>
    </xf>
    <xf numFmtId="0" fontId="21" fillId="3" borderId="2" xfId="1" applyFont="1" applyFill="1" applyBorder="1" applyAlignment="1">
      <alignment horizontal="left" vertical="center" wrapText="1"/>
    </xf>
    <xf numFmtId="0" fontId="16" fillId="3" borderId="1" xfId="0" applyFont="1" applyFill="1" applyBorder="1" applyAlignment="1">
      <alignment horizontal="center" vertical="center"/>
    </xf>
    <xf numFmtId="0" fontId="21" fillId="24" borderId="1" xfId="0" applyFont="1" applyFill="1" applyBorder="1" applyAlignment="1">
      <alignment horizontal="center" vertical="center"/>
    </xf>
    <xf numFmtId="0" fontId="21" fillId="10" borderId="1" xfId="1" applyFont="1" applyFill="1" applyBorder="1" applyAlignment="1">
      <alignment horizontal="center" vertical="center" wrapText="1"/>
    </xf>
    <xf numFmtId="0" fontId="21" fillId="11" borderId="1" xfId="1" applyFont="1" applyFill="1" applyBorder="1" applyAlignment="1">
      <alignment horizontal="center" vertical="center" wrapText="1"/>
    </xf>
    <xf numFmtId="0" fontId="23" fillId="3" borderId="1" xfId="0" applyFont="1" applyFill="1" applyBorder="1" applyAlignment="1">
      <alignment horizontal="center" vertical="center"/>
    </xf>
    <xf numFmtId="0" fontId="23" fillId="23" borderId="1"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3" xfId="0" applyFont="1" applyFill="1" applyBorder="1" applyAlignment="1">
      <alignment horizontal="center" vertical="center"/>
    </xf>
    <xf numFmtId="0" fontId="21" fillId="3" borderId="1" xfId="0" applyFont="1" applyFill="1" applyBorder="1" applyAlignment="1">
      <alignment horizontal="left" vertical="center" wrapText="1"/>
    </xf>
    <xf numFmtId="0" fontId="16" fillId="3" borderId="2"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17" fillId="3" borderId="36"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6" fillId="2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23" borderId="2" xfId="0" applyFont="1" applyFill="1" applyBorder="1" applyAlignment="1">
      <alignment horizontal="center" vertical="center"/>
    </xf>
    <xf numFmtId="0" fontId="21" fillId="11" borderId="19" xfId="1" applyFont="1" applyFill="1" applyBorder="1" applyAlignment="1">
      <alignment horizontal="center" vertical="center" wrapText="1"/>
    </xf>
    <xf numFmtId="0" fontId="20" fillId="10"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16" fillId="10"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21" fillId="10" borderId="2" xfId="2" applyFont="1" applyFill="1" applyBorder="1" applyAlignment="1" applyProtection="1">
      <alignment horizontal="center" vertical="center" wrapText="1"/>
      <protection hidden="1"/>
    </xf>
    <xf numFmtId="0" fontId="21" fillId="10" borderId="19" xfId="2" applyFont="1" applyFill="1" applyBorder="1" applyAlignment="1" applyProtection="1">
      <alignment horizontal="center" vertical="center" wrapText="1"/>
      <protection hidden="1"/>
    </xf>
    <xf numFmtId="0" fontId="21" fillId="10" borderId="3" xfId="2" applyFont="1" applyFill="1" applyBorder="1" applyAlignment="1" applyProtection="1">
      <alignment horizontal="center" vertical="center" wrapText="1"/>
      <protection hidden="1"/>
    </xf>
    <xf numFmtId="0" fontId="21" fillId="10" borderId="1" xfId="2" applyFont="1" applyFill="1" applyBorder="1" applyAlignment="1" applyProtection="1">
      <alignment horizontal="center" vertical="center" wrapText="1"/>
      <protection hidden="1"/>
    </xf>
    <xf numFmtId="0" fontId="20" fillId="10" borderId="2" xfId="0" applyFont="1" applyFill="1" applyBorder="1" applyAlignment="1">
      <alignment horizontal="center" vertical="center"/>
    </xf>
    <xf numFmtId="0" fontId="20" fillId="10" borderId="19" xfId="0" applyFont="1" applyFill="1" applyBorder="1" applyAlignment="1">
      <alignment horizontal="center" vertical="center"/>
    </xf>
    <xf numFmtId="0" fontId="20" fillId="10" borderId="3" xfId="0" applyFont="1" applyFill="1" applyBorder="1" applyAlignment="1">
      <alignment horizontal="center" vertical="center"/>
    </xf>
    <xf numFmtId="0" fontId="16" fillId="10" borderId="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3" xfId="0" applyFont="1" applyFill="1" applyBorder="1" applyAlignment="1">
      <alignment horizontal="center" vertical="center"/>
    </xf>
    <xf numFmtId="0" fontId="21" fillId="11" borderId="2" xfId="1" applyFont="1" applyFill="1" applyBorder="1" applyAlignment="1">
      <alignment horizontal="center" vertical="center" wrapText="1"/>
    </xf>
    <xf numFmtId="0" fontId="21" fillId="11" borderId="3" xfId="1"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5" xfId="0"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0" fontId="19" fillId="10" borderId="1" xfId="0" applyFont="1" applyFill="1" applyBorder="1" applyAlignment="1">
      <alignment horizontal="center" vertical="center"/>
    </xf>
    <xf numFmtId="0" fontId="19" fillId="3" borderId="36"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10" borderId="18"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16" fillId="10" borderId="2"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21" fillId="10" borderId="1" xfId="0" applyFont="1" applyFill="1" applyBorder="1" applyAlignment="1">
      <alignment horizontal="center" vertical="center"/>
    </xf>
    <xf numFmtId="0" fontId="45" fillId="5" borderId="1" xfId="0" applyFont="1" applyFill="1" applyBorder="1" applyAlignment="1">
      <alignment horizontal="center" vertical="center" wrapText="1"/>
    </xf>
    <xf numFmtId="0" fontId="45" fillId="5" borderId="32" xfId="0" applyFont="1" applyFill="1" applyBorder="1" applyAlignment="1">
      <alignment horizontal="center" vertical="center"/>
    </xf>
    <xf numFmtId="0" fontId="45" fillId="5" borderId="62" xfId="0" applyFont="1" applyFill="1" applyBorder="1" applyAlignment="1">
      <alignment horizontal="center" vertical="center"/>
    </xf>
    <xf numFmtId="0" fontId="45" fillId="5" borderId="63" xfId="0" applyFont="1" applyFill="1" applyBorder="1" applyAlignment="1">
      <alignment horizontal="center" vertical="center"/>
    </xf>
    <xf numFmtId="0" fontId="45" fillId="5" borderId="24" xfId="0" applyFont="1" applyFill="1" applyBorder="1" applyAlignment="1">
      <alignment horizontal="center" vertical="center"/>
    </xf>
    <xf numFmtId="0" fontId="45" fillId="5" borderId="22" xfId="0" applyFont="1" applyFill="1" applyBorder="1" applyAlignment="1">
      <alignment horizontal="center" vertical="center"/>
    </xf>
    <xf numFmtId="0" fontId="45" fillId="5" borderId="64" xfId="0" applyFont="1" applyFill="1" applyBorder="1" applyAlignment="1">
      <alignment horizontal="center" vertical="center"/>
    </xf>
    <xf numFmtId="0" fontId="45" fillId="5" borderId="12" xfId="0" applyFont="1" applyFill="1" applyBorder="1" applyAlignment="1">
      <alignment horizontal="center" vertical="center"/>
    </xf>
    <xf numFmtId="0" fontId="45" fillId="5" borderId="46" xfId="0" applyFont="1" applyFill="1" applyBorder="1" applyAlignment="1">
      <alignment horizontal="center" vertical="center"/>
    </xf>
    <xf numFmtId="0" fontId="45" fillId="5" borderId="7" xfId="0" applyFont="1" applyFill="1" applyBorder="1" applyAlignment="1">
      <alignment horizontal="center" vertical="center"/>
    </xf>
    <xf numFmtId="0" fontId="20" fillId="10" borderId="9" xfId="0" applyFont="1" applyFill="1" applyBorder="1" applyAlignment="1">
      <alignment horizontal="center" vertical="center"/>
    </xf>
    <xf numFmtId="0" fontId="16" fillId="10" borderId="9" xfId="0" applyFont="1" applyFill="1" applyBorder="1" applyAlignment="1">
      <alignment horizontal="center" vertical="center" wrapText="1"/>
    </xf>
    <xf numFmtId="0" fontId="16" fillId="10" borderId="9" xfId="0" applyFont="1" applyFill="1" applyBorder="1" applyAlignment="1">
      <alignment horizontal="center" vertical="center"/>
    </xf>
    <xf numFmtId="0" fontId="16" fillId="10" borderId="9"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1" xfId="0" applyFont="1" applyFill="1" applyBorder="1" applyAlignment="1">
      <alignment horizontal="left" vertical="center"/>
    </xf>
    <xf numFmtId="0" fontId="21" fillId="10" borderId="9" xfId="2" applyFont="1" applyFill="1" applyBorder="1" applyAlignment="1" applyProtection="1">
      <alignment horizontal="center" vertical="center" wrapText="1"/>
      <protection hidden="1"/>
    </xf>
    <xf numFmtId="0" fontId="19" fillId="0" borderId="36" xfId="0" applyFont="1" applyBorder="1" applyAlignment="1">
      <alignment horizontal="center" vertical="center" wrapText="1"/>
    </xf>
    <xf numFmtId="0" fontId="16" fillId="10" borderId="31" xfId="0" applyFont="1" applyFill="1" applyBorder="1" applyAlignment="1">
      <alignment horizontal="center" vertical="center" wrapText="1"/>
    </xf>
    <xf numFmtId="0" fontId="19" fillId="10" borderId="9" xfId="0" applyFont="1" applyFill="1" applyBorder="1" applyAlignment="1">
      <alignment horizontal="center" vertical="center"/>
    </xf>
    <xf numFmtId="0" fontId="19" fillId="10" borderId="3" xfId="0" applyFont="1" applyFill="1" applyBorder="1" applyAlignment="1">
      <alignment horizontal="center" vertical="center"/>
    </xf>
    <xf numFmtId="0" fontId="52" fillId="26" borderId="19" xfId="0" applyFont="1" applyFill="1" applyBorder="1" applyAlignment="1">
      <alignment horizontal="center" vertical="center" wrapText="1"/>
    </xf>
    <xf numFmtId="0" fontId="52" fillId="26" borderId="19" xfId="0" applyFont="1" applyFill="1" applyBorder="1" applyAlignment="1">
      <alignment horizontal="center" vertical="center"/>
    </xf>
    <xf numFmtId="0" fontId="21" fillId="11" borderId="9" xfId="1" applyFont="1" applyFill="1" applyBorder="1" applyAlignment="1">
      <alignment horizontal="center" vertical="center" wrapText="1"/>
    </xf>
    <xf numFmtId="2" fontId="20" fillId="3" borderId="9" xfId="0" applyNumberFormat="1" applyFont="1" applyFill="1" applyBorder="1" applyAlignment="1">
      <alignment horizontal="center" vertical="center" wrapText="1"/>
    </xf>
    <xf numFmtId="2" fontId="20" fillId="3" borderId="3" xfId="0" applyNumberFormat="1" applyFont="1" applyFill="1" applyBorder="1" applyAlignment="1">
      <alignment horizontal="center" vertical="center" wrapText="1"/>
    </xf>
    <xf numFmtId="0" fontId="52" fillId="26" borderId="5" xfId="0" applyFont="1" applyFill="1" applyBorder="1" applyAlignment="1">
      <alignment horizontal="center" vertical="center" wrapText="1"/>
    </xf>
    <xf numFmtId="0" fontId="52" fillId="26" borderId="3" xfId="0" applyFont="1" applyFill="1" applyBorder="1" applyAlignment="1">
      <alignment horizontal="center" vertical="center" wrapText="1"/>
    </xf>
    <xf numFmtId="0" fontId="52" fillId="26" borderId="25" xfId="0" applyFont="1" applyFill="1" applyBorder="1" applyAlignment="1">
      <alignment horizontal="center" vertical="center" wrapText="1"/>
    </xf>
    <xf numFmtId="0" fontId="52" fillId="26" borderId="11" xfId="0" applyFont="1" applyFill="1" applyBorder="1" applyAlignment="1">
      <alignment horizontal="center" vertical="center" wrapText="1"/>
    </xf>
    <xf numFmtId="0" fontId="21" fillId="3" borderId="9" xfId="2" applyFont="1" applyFill="1" applyBorder="1" applyAlignment="1" applyProtection="1">
      <alignment horizontal="center" vertical="center" wrapText="1"/>
      <protection hidden="1"/>
    </xf>
    <xf numFmtId="0" fontId="52" fillId="26" borderId="24" xfId="0" applyFont="1" applyFill="1" applyBorder="1" applyAlignment="1">
      <alignment horizontal="center" vertical="center" wrapText="1"/>
    </xf>
    <xf numFmtId="0" fontId="52" fillId="26" borderId="22" xfId="0" applyFont="1" applyFill="1" applyBorder="1" applyAlignment="1">
      <alignment horizontal="center" vertical="center" wrapText="1"/>
    </xf>
    <xf numFmtId="0" fontId="21" fillId="3" borderId="31" xfId="1" applyFont="1" applyFill="1" applyBorder="1" applyAlignment="1">
      <alignment horizontal="center" vertical="center" wrapText="1"/>
    </xf>
    <xf numFmtId="0" fontId="21" fillId="3" borderId="3" xfId="1" applyFont="1" applyFill="1" applyBorder="1" applyAlignment="1">
      <alignment horizontal="center" vertical="center" wrapText="1"/>
    </xf>
    <xf numFmtId="14" fontId="21" fillId="10" borderId="2" xfId="2" applyNumberFormat="1" applyFont="1" applyFill="1" applyBorder="1" applyAlignment="1" applyProtection="1">
      <alignment horizontal="center" vertical="center" wrapText="1"/>
      <protection hidden="1"/>
    </xf>
    <xf numFmtId="14" fontId="21" fillId="10" borderId="3" xfId="2" applyNumberFormat="1" applyFont="1" applyFill="1" applyBorder="1" applyAlignment="1" applyProtection="1">
      <alignment horizontal="center" vertical="center" wrapText="1"/>
      <protection hidden="1"/>
    </xf>
    <xf numFmtId="14" fontId="21" fillId="3" borderId="2" xfId="2" applyNumberFormat="1" applyFont="1" applyFill="1" applyBorder="1" applyAlignment="1" applyProtection="1">
      <alignment horizontal="center" vertical="center" wrapText="1"/>
      <protection hidden="1"/>
    </xf>
    <xf numFmtId="14" fontId="21" fillId="3" borderId="3" xfId="2" applyNumberFormat="1" applyFont="1" applyFill="1" applyBorder="1" applyAlignment="1" applyProtection="1">
      <alignment horizontal="center" vertical="center" wrapText="1"/>
      <protection hidden="1"/>
    </xf>
    <xf numFmtId="0" fontId="21" fillId="10" borderId="9" xfId="1" applyFont="1" applyFill="1" applyBorder="1" applyAlignment="1">
      <alignment horizontal="center" vertical="center" wrapText="1"/>
    </xf>
    <xf numFmtId="0" fontId="21" fillId="10" borderId="3" xfId="1" applyFont="1" applyFill="1" applyBorder="1" applyAlignment="1">
      <alignment horizontal="center" vertical="center" wrapText="1"/>
    </xf>
    <xf numFmtId="14" fontId="21" fillId="10" borderId="31" xfId="2" applyNumberFormat="1" applyFont="1" applyFill="1" applyBorder="1" applyAlignment="1" applyProtection="1">
      <alignment horizontal="center" vertical="center" wrapText="1"/>
      <protection hidden="1"/>
    </xf>
    <xf numFmtId="14" fontId="21" fillId="3" borderId="31" xfId="2" applyNumberFormat="1" applyFont="1" applyFill="1" applyBorder="1" applyAlignment="1" applyProtection="1">
      <alignment horizontal="center" vertical="center" wrapText="1"/>
      <protection hidden="1"/>
    </xf>
    <xf numFmtId="0" fontId="21" fillId="10" borderId="9" xfId="1" applyFont="1" applyFill="1" applyBorder="1" applyAlignment="1">
      <alignment horizontal="left" vertical="center" wrapText="1"/>
    </xf>
    <xf numFmtId="0" fontId="21" fillId="10" borderId="3" xfId="1" applyFont="1" applyFill="1" applyBorder="1" applyAlignment="1">
      <alignment horizontal="left" vertical="center" wrapText="1"/>
    </xf>
    <xf numFmtId="0" fontId="21" fillId="10" borderId="1" xfId="1" applyFont="1" applyFill="1" applyBorder="1" applyAlignment="1">
      <alignment horizontal="left" vertical="center" wrapText="1"/>
    </xf>
    <xf numFmtId="0" fontId="16" fillId="3" borderId="31" xfId="0" applyFont="1" applyFill="1" applyBorder="1" applyAlignment="1">
      <alignment horizontal="center" vertical="center" wrapText="1"/>
    </xf>
    <xf numFmtId="0" fontId="21" fillId="3" borderId="31" xfId="2" applyFont="1" applyFill="1" applyBorder="1" applyAlignment="1" applyProtection="1">
      <alignment horizontal="center" vertical="center" wrapText="1"/>
      <protection hidden="1"/>
    </xf>
    <xf numFmtId="0" fontId="52" fillId="26" borderId="20" xfId="0" applyFont="1" applyFill="1" applyBorder="1" applyAlignment="1">
      <alignment horizontal="center" vertical="center" wrapText="1"/>
    </xf>
    <xf numFmtId="0" fontId="52" fillId="26" borderId="21" xfId="0" applyFont="1" applyFill="1" applyBorder="1" applyAlignment="1">
      <alignment horizontal="center" vertical="center" wrapText="1"/>
    </xf>
    <xf numFmtId="0" fontId="52" fillId="26" borderId="23" xfId="0" applyFont="1" applyFill="1" applyBorder="1" applyAlignment="1">
      <alignment horizontal="center" vertical="center" wrapText="1"/>
    </xf>
    <xf numFmtId="0" fontId="52" fillId="26" borderId="10" xfId="0" applyFont="1" applyFill="1" applyBorder="1" applyAlignment="1">
      <alignment horizontal="center" vertical="center"/>
    </xf>
    <xf numFmtId="0" fontId="52" fillId="26" borderId="9" xfId="0" applyFont="1" applyFill="1" applyBorder="1" applyAlignment="1">
      <alignment horizontal="center" vertical="center"/>
    </xf>
    <xf numFmtId="0" fontId="52" fillId="26" borderId="13" xfId="0" applyFont="1" applyFill="1" applyBorder="1" applyAlignment="1">
      <alignment horizontal="center" vertical="center" wrapText="1"/>
    </xf>
    <xf numFmtId="0" fontId="52" fillId="26" borderId="26" xfId="0" applyFont="1" applyFill="1" applyBorder="1" applyAlignment="1">
      <alignment horizontal="center" vertical="center" wrapText="1"/>
    </xf>
    <xf numFmtId="0" fontId="52" fillId="26" borderId="33" xfId="0" applyFont="1" applyFill="1" applyBorder="1" applyAlignment="1">
      <alignment horizontal="center" vertical="center" wrapText="1"/>
    </xf>
    <xf numFmtId="0" fontId="52" fillId="26" borderId="14" xfId="0" applyFont="1" applyFill="1" applyBorder="1" applyAlignment="1">
      <alignment horizontal="center" vertical="center" wrapText="1"/>
    </xf>
    <xf numFmtId="0" fontId="52" fillId="26" borderId="27" xfId="0" applyFont="1" applyFill="1" applyBorder="1" applyAlignment="1">
      <alignment horizontal="center" vertical="center" wrapText="1"/>
    </xf>
    <xf numFmtId="0" fontId="52" fillId="26" borderId="34" xfId="0" applyFont="1" applyFill="1" applyBorder="1" applyAlignment="1">
      <alignment horizontal="center" vertical="center" wrapText="1"/>
    </xf>
    <xf numFmtId="0" fontId="52" fillId="26" borderId="15" xfId="0" applyFont="1" applyFill="1" applyBorder="1" applyAlignment="1">
      <alignment horizontal="center" vertical="center" wrapText="1"/>
    </xf>
    <xf numFmtId="0" fontId="52" fillId="26" borderId="16" xfId="0" applyFont="1" applyFill="1" applyBorder="1" applyAlignment="1">
      <alignment horizontal="center" vertical="center" wrapText="1"/>
    </xf>
    <xf numFmtId="0" fontId="52" fillId="26" borderId="18" xfId="0" applyFont="1" applyFill="1" applyBorder="1" applyAlignment="1">
      <alignment horizontal="center" vertical="center" wrapText="1"/>
    </xf>
    <xf numFmtId="0" fontId="52" fillId="26" borderId="28" xfId="0" applyFont="1" applyFill="1" applyBorder="1" applyAlignment="1">
      <alignment horizontal="center" vertical="center" wrapText="1"/>
    </xf>
    <xf numFmtId="0" fontId="52" fillId="26" borderId="6" xfId="0" applyFont="1" applyFill="1" applyBorder="1" applyAlignment="1">
      <alignment horizontal="center" vertical="center" wrapText="1"/>
    </xf>
    <xf numFmtId="0" fontId="52" fillId="26" borderId="29" xfId="0" applyFont="1" applyFill="1" applyBorder="1" applyAlignment="1">
      <alignment horizontal="center" vertical="center" wrapText="1"/>
    </xf>
    <xf numFmtId="0" fontId="31" fillId="3" borderId="0" xfId="0" applyFont="1" applyFill="1" applyAlignment="1">
      <alignment horizontal="center" vertical="center" textRotation="90"/>
    </xf>
    <xf numFmtId="0" fontId="0" fillId="13" borderId="43" xfId="0" applyFill="1" applyBorder="1" applyAlignment="1">
      <alignment vertical="center" wrapText="1"/>
    </xf>
    <xf numFmtId="0" fontId="0" fillId="13" borderId="37" xfId="0" applyFill="1" applyBorder="1" applyAlignment="1">
      <alignment vertical="center" wrapText="1"/>
    </xf>
    <xf numFmtId="0" fontId="0" fillId="12" borderId="43" xfId="0" applyFill="1" applyBorder="1" applyAlignment="1">
      <alignment vertical="center" wrapText="1"/>
    </xf>
    <xf numFmtId="0" fontId="0" fillId="12" borderId="37" xfId="0" applyFill="1" applyBorder="1" applyAlignment="1">
      <alignment vertical="center" wrapText="1"/>
    </xf>
    <xf numFmtId="0" fontId="0" fillId="14" borderId="43" xfId="0" applyFill="1" applyBorder="1" applyAlignment="1">
      <alignment vertical="center" wrapText="1"/>
    </xf>
    <xf numFmtId="0" fontId="0" fillId="14" borderId="37" xfId="0" applyFill="1" applyBorder="1" applyAlignment="1">
      <alignment vertical="center" wrapText="1"/>
    </xf>
    <xf numFmtId="0" fontId="0" fillId="7" borderId="43" xfId="0" applyFill="1" applyBorder="1" applyAlignment="1">
      <alignment vertical="center" wrapText="1"/>
    </xf>
    <xf numFmtId="0" fontId="0" fillId="7" borderId="37" xfId="0" applyFill="1" applyBorder="1" applyAlignment="1">
      <alignment vertical="center" wrapText="1"/>
    </xf>
    <xf numFmtId="0" fontId="2" fillId="13" borderId="43" xfId="0" applyFont="1" applyFill="1" applyBorder="1" applyAlignment="1">
      <alignment vertical="center" wrapText="1"/>
    </xf>
    <xf numFmtId="0" fontId="2" fillId="13" borderId="37" xfId="0" applyFont="1" applyFill="1" applyBorder="1" applyAlignment="1">
      <alignment vertical="center" wrapText="1"/>
    </xf>
    <xf numFmtId="0" fontId="31" fillId="14" borderId="43" xfId="0" applyFont="1" applyFill="1" applyBorder="1" applyAlignment="1">
      <alignment horizontal="center" vertical="center"/>
    </xf>
    <xf numFmtId="0" fontId="31" fillId="14" borderId="37" xfId="0" applyFont="1" applyFill="1" applyBorder="1" applyAlignment="1">
      <alignment horizontal="center" vertical="center"/>
    </xf>
    <xf numFmtId="0" fontId="0" fillId="3" borderId="41" xfId="0" applyFill="1" applyBorder="1" applyAlignment="1">
      <alignment vertical="center"/>
    </xf>
    <xf numFmtId="0" fontId="39" fillId="12" borderId="43" xfId="0" applyFont="1" applyFill="1" applyBorder="1" applyAlignment="1">
      <alignment horizontal="center" vertical="center"/>
    </xf>
    <xf numFmtId="0" fontId="39" fillId="12" borderId="37" xfId="0" applyFont="1" applyFill="1" applyBorder="1" applyAlignment="1">
      <alignment horizontal="center" vertical="center"/>
    </xf>
    <xf numFmtId="0" fontId="31" fillId="13" borderId="43" xfId="0" applyFont="1" applyFill="1" applyBorder="1" applyAlignment="1">
      <alignment horizontal="center" vertical="center"/>
    </xf>
    <xf numFmtId="0" fontId="31" fillId="13" borderId="37"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31" fillId="3" borderId="0" xfId="0" applyFont="1" applyFill="1" applyAlignment="1">
      <alignment horizontal="center" vertical="center"/>
    </xf>
    <xf numFmtId="0" fontId="37" fillId="3" borderId="0" xfId="0" applyFont="1" applyFill="1" applyAlignment="1">
      <alignment horizontal="center" vertical="center"/>
    </xf>
    <xf numFmtId="0" fontId="32" fillId="3" borderId="42" xfId="0" applyFont="1" applyFill="1" applyBorder="1" applyAlignment="1">
      <alignment horizontal="center" vertical="center" wrapText="1"/>
    </xf>
    <xf numFmtId="0" fontId="31" fillId="7" borderId="43" xfId="0" applyFont="1" applyFill="1" applyBorder="1" applyAlignment="1">
      <alignment horizontal="center" vertical="center"/>
    </xf>
    <xf numFmtId="0" fontId="31" fillId="7" borderId="37" xfId="0" applyFont="1" applyFill="1" applyBorder="1" applyAlignment="1">
      <alignment horizontal="center" vertical="center"/>
    </xf>
    <xf numFmtId="0" fontId="2" fillId="12" borderId="43" xfId="0" applyFont="1" applyFill="1" applyBorder="1" applyAlignment="1">
      <alignment vertical="center" wrapText="1"/>
    </xf>
    <xf numFmtId="0" fontId="2" fillId="12" borderId="37" xfId="0" applyFont="1" applyFill="1" applyBorder="1" applyAlignment="1">
      <alignment vertical="center" wrapText="1"/>
    </xf>
    <xf numFmtId="0" fontId="0" fillId="3" borderId="49" xfId="0" applyFill="1" applyBorder="1" applyAlignment="1">
      <alignment vertical="center"/>
    </xf>
    <xf numFmtId="0" fontId="34" fillId="0" borderId="1" xfId="0" applyFont="1" applyBorder="1" applyAlignment="1">
      <alignment horizontal="center" vertical="center" wrapText="1"/>
    </xf>
    <xf numFmtId="0" fontId="36" fillId="0" borderId="12" xfId="0" applyFont="1" applyBorder="1" applyAlignment="1">
      <alignment horizontal="center" vertical="center"/>
    </xf>
    <xf numFmtId="0" fontId="36" fillId="0" borderId="46" xfId="0" applyFont="1" applyBorder="1" applyAlignment="1">
      <alignment horizontal="center" vertical="center"/>
    </xf>
    <xf numFmtId="0" fontId="36" fillId="0" borderId="7" xfId="0" applyFont="1" applyBorder="1" applyAlignment="1">
      <alignment horizontal="center" vertical="center"/>
    </xf>
    <xf numFmtId="0" fontId="32" fillId="0" borderId="43"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7" xfId="0" applyFont="1" applyBorder="1" applyAlignment="1">
      <alignment horizontal="center" vertical="center" wrapText="1"/>
    </xf>
    <xf numFmtId="0" fontId="29" fillId="0" borderId="45" xfId="0" applyFont="1" applyBorder="1" applyAlignment="1">
      <alignment horizontal="center" vertical="center"/>
    </xf>
    <xf numFmtId="0" fontId="28" fillId="0" borderId="1" xfId="0" applyFont="1" applyBorder="1" applyAlignment="1">
      <alignment horizontal="center" vertical="center" wrapText="1"/>
    </xf>
    <xf numFmtId="0" fontId="29"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1" fillId="0" borderId="1" xfId="0" applyFont="1" applyBorder="1" applyAlignment="1">
      <alignment horizontal="center" vertical="center" wrapText="1"/>
    </xf>
    <xf numFmtId="0" fontId="46" fillId="15" borderId="0" xfId="0" applyFont="1" applyFill="1" applyAlignment="1">
      <alignment horizontal="center" vertical="center"/>
    </xf>
    <xf numFmtId="0" fontId="0" fillId="15" borderId="0" xfId="0" applyFill="1" applyAlignment="1">
      <alignment horizontal="center"/>
    </xf>
    <xf numFmtId="0" fontId="48" fillId="19" borderId="65" xfId="0" applyFont="1" applyFill="1" applyBorder="1" applyAlignment="1">
      <alignment horizontal="center" vertical="center" wrapText="1"/>
    </xf>
    <xf numFmtId="0" fontId="48" fillId="19" borderId="66" xfId="0" applyFont="1" applyFill="1" applyBorder="1" applyAlignment="1">
      <alignment horizontal="center" vertical="center" wrapText="1"/>
    </xf>
    <xf numFmtId="0" fontId="48" fillId="20" borderId="65" xfId="0" applyFont="1" applyFill="1" applyBorder="1" applyAlignment="1">
      <alignment horizontal="center" vertical="center" wrapText="1"/>
    </xf>
    <xf numFmtId="0" fontId="48" fillId="20" borderId="66" xfId="0" applyFont="1" applyFill="1" applyBorder="1" applyAlignment="1">
      <alignment horizontal="center" vertical="center" wrapText="1"/>
    </xf>
    <xf numFmtId="0" fontId="48" fillId="21" borderId="65" xfId="0" applyFont="1" applyFill="1" applyBorder="1" applyAlignment="1">
      <alignment horizontal="center" vertical="center" wrapText="1"/>
    </xf>
    <xf numFmtId="0" fontId="48" fillId="21" borderId="66" xfId="0" applyFont="1" applyFill="1" applyBorder="1" applyAlignment="1">
      <alignment horizontal="center" vertical="center" wrapText="1"/>
    </xf>
    <xf numFmtId="0" fontId="48" fillId="22" borderId="65" xfId="0" applyFont="1" applyFill="1" applyBorder="1" applyAlignment="1">
      <alignment horizontal="center" vertical="center" wrapText="1"/>
    </xf>
    <xf numFmtId="0" fontId="48" fillId="22" borderId="66" xfId="0" applyFont="1" applyFill="1" applyBorder="1" applyAlignment="1">
      <alignment horizontal="center" vertical="center" wrapText="1"/>
    </xf>
    <xf numFmtId="0" fontId="2" fillId="0" borderId="0" xfId="0" applyFont="1" applyAlignment="1">
      <alignment horizontal="center" wrapText="1"/>
    </xf>
    <xf numFmtId="0" fontId="18" fillId="3" borderId="18"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45" fillId="5" borderId="1" xfId="0" applyFont="1" applyFill="1" applyBorder="1" applyAlignment="1">
      <alignment horizontal="center" vertical="center"/>
    </xf>
    <xf numFmtId="0" fontId="18" fillId="0" borderId="1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2"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5" xfId="0" applyFont="1" applyBorder="1" applyAlignment="1">
      <alignment vertical="center" wrapText="1"/>
    </xf>
    <xf numFmtId="0" fontId="18" fillId="0" borderId="58" xfId="0" applyFont="1" applyBorder="1" applyAlignment="1">
      <alignment vertical="center" wrapText="1"/>
    </xf>
    <xf numFmtId="0" fontId="36" fillId="0" borderId="1" xfId="0" applyFont="1" applyBorder="1" applyAlignment="1">
      <alignment horizontal="left" vertical="center"/>
    </xf>
    <xf numFmtId="0" fontId="18" fillId="3" borderId="19" xfId="0" applyFont="1" applyFill="1" applyBorder="1" applyAlignment="1">
      <alignment vertical="center"/>
    </xf>
    <xf numFmtId="0" fontId="18" fillId="3" borderId="4" xfId="0" applyFont="1" applyFill="1" applyBorder="1" applyAlignment="1">
      <alignmen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0" fillId="10" borderId="31" xfId="0" applyFill="1" applyBorder="1" applyAlignment="1">
      <alignment horizontal="center" vertical="center"/>
    </xf>
    <xf numFmtId="0" fontId="0" fillId="10" borderId="3" xfId="0" applyFill="1" applyBorder="1" applyAlignment="1">
      <alignment horizontal="center" vertical="center"/>
    </xf>
    <xf numFmtId="0" fontId="14" fillId="10" borderId="31"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0" fillId="10" borderId="31" xfId="0" applyFill="1" applyBorder="1" applyAlignment="1">
      <alignment horizontal="left" vertical="center" wrapText="1"/>
    </xf>
    <xf numFmtId="0" fontId="0" fillId="10" borderId="3" xfId="0" applyFill="1" applyBorder="1" applyAlignment="1">
      <alignment horizontal="left" vertical="center" wrapText="1"/>
    </xf>
    <xf numFmtId="0" fontId="8" fillId="10" borderId="31" xfId="2" applyFont="1" applyFill="1" applyBorder="1" applyAlignment="1" applyProtection="1">
      <alignment horizontal="center" vertical="center" wrapText="1"/>
      <protection hidden="1"/>
    </xf>
    <xf numFmtId="0" fontId="8" fillId="10" borderId="3" xfId="2" applyFont="1" applyFill="1" applyBorder="1" applyAlignment="1" applyProtection="1">
      <alignment horizontal="center" vertical="center" wrapText="1"/>
      <protection hidden="1"/>
    </xf>
    <xf numFmtId="0" fontId="28" fillId="10" borderId="31" xfId="0" applyFont="1" applyFill="1" applyBorder="1" applyAlignment="1">
      <alignment horizontal="center" vertical="center"/>
    </xf>
    <xf numFmtId="0" fontId="28" fillId="10" borderId="3" xfId="0" applyFont="1" applyFill="1" applyBorder="1" applyAlignment="1">
      <alignment horizontal="center" vertical="center"/>
    </xf>
    <xf numFmtId="0" fontId="1" fillId="10" borderId="2"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8" fillId="10" borderId="9"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9" xfId="1" applyFont="1" applyFill="1" applyBorder="1" applyAlignment="1">
      <alignment horizontal="left" vertical="center" wrapText="1"/>
    </xf>
    <xf numFmtId="0" fontId="8" fillId="10" borderId="1" xfId="1" applyFont="1" applyFill="1" applyBorder="1" applyAlignment="1">
      <alignment horizontal="left" vertical="center" wrapText="1"/>
    </xf>
    <xf numFmtId="2" fontId="28" fillId="0" borderId="9" xfId="0" applyNumberFormat="1" applyFont="1" applyBorder="1" applyAlignment="1">
      <alignment horizontal="center" vertical="center" wrapText="1"/>
    </xf>
    <xf numFmtId="2" fontId="28" fillId="0" borderId="1" xfId="0" applyNumberFormat="1" applyFont="1" applyBorder="1" applyAlignment="1">
      <alignment horizontal="center" vertical="center" wrapText="1"/>
    </xf>
    <xf numFmtId="0" fontId="28" fillId="0" borderId="9" xfId="0" applyFont="1" applyBorder="1" applyAlignment="1">
      <alignment horizontal="center" vertical="center" wrapText="1"/>
    </xf>
    <xf numFmtId="0" fontId="12" fillId="0" borderId="9" xfId="2" applyFont="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15" fillId="10" borderId="36" xfId="0" applyFont="1" applyFill="1" applyBorder="1" applyAlignment="1">
      <alignment horizontal="center" vertical="center" wrapText="1"/>
    </xf>
    <xf numFmtId="0" fontId="14" fillId="10" borderId="1" xfId="0" applyFont="1" applyFill="1" applyBorder="1" applyAlignment="1">
      <alignment vertical="center" wrapText="1"/>
    </xf>
    <xf numFmtId="0" fontId="14" fillId="10" borderId="2" xfId="0" applyFont="1" applyFill="1" applyBorder="1" applyAlignment="1">
      <alignment horizontal="center" vertical="center" wrapText="1"/>
    </xf>
    <xf numFmtId="0" fontId="0" fillId="10" borderId="2" xfId="0" applyFill="1" applyBorder="1" applyAlignment="1">
      <alignment horizontal="center" vertic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8" fillId="10" borderId="2" xfId="2" applyFont="1" applyFill="1" applyBorder="1" applyAlignment="1" applyProtection="1">
      <alignment horizontal="center" vertical="center" wrapText="1"/>
      <protection hidden="1"/>
    </xf>
    <xf numFmtId="0" fontId="15" fillId="10" borderId="10" xfId="0" applyFont="1" applyFill="1" applyBorder="1" applyAlignment="1">
      <alignment horizontal="center" vertical="center" wrapText="1"/>
    </xf>
    <xf numFmtId="0" fontId="14" fillId="10" borderId="9" xfId="0" applyFont="1" applyFill="1" applyBorder="1" applyAlignment="1">
      <alignment vertical="center" wrapText="1"/>
    </xf>
    <xf numFmtId="0" fontId="10" fillId="10" borderId="31" xfId="0" applyFont="1" applyFill="1" applyBorder="1" applyAlignment="1">
      <alignment horizontal="center" vertical="center"/>
    </xf>
    <xf numFmtId="0" fontId="10" fillId="10" borderId="3" xfId="0" applyFont="1" applyFill="1" applyBorder="1" applyAlignment="1">
      <alignment horizontal="center" vertical="center"/>
    </xf>
    <xf numFmtId="0" fontId="0" fillId="10" borderId="9" xfId="0" applyFill="1" applyBorder="1" applyAlignment="1">
      <alignment horizontal="center" vertical="center"/>
    </xf>
    <xf numFmtId="0" fontId="0" fillId="10" borderId="1" xfId="0" applyFill="1"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28" fillId="0" borderId="1" xfId="0" applyFont="1" applyBorder="1" applyAlignment="1">
      <alignment vertical="center" wrapText="1"/>
    </xf>
    <xf numFmtId="0" fontId="28" fillId="0" borderId="1" xfId="0" applyFont="1" applyBorder="1" applyAlignment="1">
      <alignment vertical="center"/>
    </xf>
    <xf numFmtId="0" fontId="28" fillId="10" borderId="2"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0" fontId="10" fillId="10" borderId="2" xfId="0" applyFont="1" applyFill="1" applyBorder="1" applyAlignment="1">
      <alignment horizontal="center" vertical="center"/>
    </xf>
    <xf numFmtId="0" fontId="28" fillId="10" borderId="1" xfId="0" applyFont="1" applyFill="1" applyBorder="1" applyAlignment="1">
      <alignment horizontal="center" vertical="center"/>
    </xf>
    <xf numFmtId="0" fontId="14" fillId="10" borderId="19" xfId="0" applyFont="1" applyFill="1" applyBorder="1" applyAlignment="1">
      <alignment horizontal="center" vertical="center" wrapText="1"/>
    </xf>
    <xf numFmtId="0" fontId="0" fillId="10" borderId="19" xfId="0" applyFill="1" applyBorder="1" applyAlignment="1">
      <alignment horizontal="center" vertical="center"/>
    </xf>
    <xf numFmtId="0" fontId="0" fillId="10" borderId="2" xfId="0" applyFill="1" applyBorder="1" applyAlignment="1">
      <alignment horizontal="left" vertical="center" wrapText="1"/>
    </xf>
    <xf numFmtId="0" fontId="0" fillId="10" borderId="19" xfId="0" applyFill="1" applyBorder="1" applyAlignment="1">
      <alignment horizontal="left" vertical="center" wrapText="1"/>
    </xf>
    <xf numFmtId="0" fontId="8" fillId="10" borderId="19" xfId="2" applyFont="1" applyFill="1" applyBorder="1" applyAlignment="1" applyProtection="1">
      <alignment horizontal="center" vertical="center" wrapText="1"/>
      <protection hidden="1"/>
    </xf>
    <xf numFmtId="0" fontId="15" fillId="10" borderId="11"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4" fillId="10" borderId="2" xfId="0" applyFont="1" applyFill="1" applyBorder="1" applyAlignment="1">
      <alignment vertical="center" wrapText="1"/>
    </xf>
    <xf numFmtId="0" fontId="14" fillId="10" borderId="19" xfId="0" applyFont="1" applyFill="1" applyBorder="1" applyAlignment="1">
      <alignment vertical="center" wrapText="1"/>
    </xf>
    <xf numFmtId="0" fontId="14" fillId="10" borderId="3" xfId="0" applyFont="1" applyFill="1" applyBorder="1" applyAlignment="1">
      <alignment vertical="center" wrapText="1"/>
    </xf>
    <xf numFmtId="0" fontId="8" fillId="0" borderId="2"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10" borderId="2" xfId="1" applyFont="1" applyFill="1" applyBorder="1" applyAlignment="1">
      <alignment horizontal="center" vertical="center" wrapText="1"/>
    </xf>
    <xf numFmtId="0" fontId="8" fillId="10" borderId="19"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1" fillId="10" borderId="1" xfId="0" applyFont="1" applyFill="1" applyBorder="1" applyAlignment="1">
      <alignment horizontal="left" vertical="center" wrapText="1"/>
    </xf>
    <xf numFmtId="1" fontId="28" fillId="0" borderId="2" xfId="0" applyNumberFormat="1" applyFont="1" applyBorder="1" applyAlignment="1">
      <alignment horizontal="center" vertical="center" wrapText="1"/>
    </xf>
    <xf numFmtId="1" fontId="28" fillId="0" borderId="19"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3" xfId="0" applyFont="1" applyBorder="1" applyAlignment="1">
      <alignment horizontal="center" vertical="center" wrapText="1"/>
    </xf>
    <xf numFmtId="0" fontId="12" fillId="0" borderId="19" xfId="2" applyFont="1" applyBorder="1" applyAlignment="1" applyProtection="1">
      <alignment horizontal="center" vertical="center" wrapText="1"/>
      <protection hidden="1"/>
    </xf>
    <xf numFmtId="0" fontId="28" fillId="10" borderId="19" xfId="0" applyFont="1" applyFill="1" applyBorder="1" applyAlignment="1">
      <alignment horizontal="center" vertical="center"/>
    </xf>
    <xf numFmtId="0" fontId="10" fillId="10" borderId="19" xfId="0" applyFont="1" applyFill="1" applyBorder="1" applyAlignment="1">
      <alignment horizontal="center" vertical="center"/>
    </xf>
    <xf numFmtId="0" fontId="0" fillId="10" borderId="19" xfId="0" applyFill="1" applyBorder="1" applyAlignment="1">
      <alignment horizontal="center" vertical="center" wrapText="1"/>
    </xf>
    <xf numFmtId="0" fontId="1" fillId="10" borderId="19" xfId="0" applyFont="1" applyFill="1" applyBorder="1" applyAlignment="1">
      <alignment horizontal="left" vertical="center" wrapText="1"/>
    </xf>
    <xf numFmtId="0" fontId="8" fillId="10" borderId="2" xfId="1" applyFont="1" applyFill="1" applyBorder="1" applyAlignment="1">
      <alignment horizontal="center" vertical="center"/>
    </xf>
    <xf numFmtId="0" fontId="8" fillId="10" borderId="19" xfId="1" applyFont="1" applyFill="1" applyBorder="1" applyAlignment="1">
      <alignment horizontal="center" vertical="center"/>
    </xf>
    <xf numFmtId="0" fontId="8" fillId="10" borderId="3" xfId="1" applyFont="1" applyFill="1" applyBorder="1" applyAlignment="1">
      <alignment horizontal="center" vertical="center"/>
    </xf>
    <xf numFmtId="0" fontId="15"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28" fillId="0" borderId="2" xfId="0" applyFont="1" applyBorder="1" applyAlignment="1">
      <alignment horizontal="center" vertical="center"/>
    </xf>
    <xf numFmtId="0" fontId="28" fillId="0" borderId="19" xfId="0" applyFont="1" applyBorder="1" applyAlignment="1">
      <alignment horizontal="center" vertical="center"/>
    </xf>
    <xf numFmtId="0" fontId="28"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8" fillId="14"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14" fillId="5" borderId="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8" fillId="12" borderId="1" xfId="1" applyFont="1" applyFill="1" applyBorder="1" applyAlignment="1">
      <alignment horizontal="center" vertical="center" wrapText="1"/>
    </xf>
    <xf numFmtId="2" fontId="28"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cellXfs>
  <cellStyles count="3">
    <cellStyle name="Normal" xfId="0" builtinId="0"/>
    <cellStyle name="Normal 2" xfId="1" xr:uid="{00000000-0005-0000-0000-000001000000}"/>
    <cellStyle name="Normal_Matriz de Riesgos Servidores-v2" xfId="2" xr:uid="{00000000-0005-0000-0000-000002000000}"/>
  </cellStyles>
  <dxfs count="10">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695</xdr:col>
      <xdr:colOff>0</xdr:colOff>
      <xdr:row>3</xdr:row>
      <xdr:rowOff>0</xdr:rowOff>
    </xdr:from>
    <xdr:to>
      <xdr:col>16384</xdr:col>
      <xdr:colOff>760730</xdr:colOff>
      <xdr:row>5</xdr:row>
      <xdr:rowOff>22860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692</xdr:col>
      <xdr:colOff>0</xdr:colOff>
      <xdr:row>7</xdr:row>
      <xdr:rowOff>0</xdr:rowOff>
    </xdr:from>
    <xdr:to>
      <xdr:col>16384</xdr:col>
      <xdr:colOff>760730</xdr:colOff>
      <xdr:row>9</xdr:row>
      <xdr:rowOff>1108710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693</xdr:col>
      <xdr:colOff>0</xdr:colOff>
      <xdr:row>7</xdr:row>
      <xdr:rowOff>0</xdr:rowOff>
    </xdr:from>
    <xdr:to>
      <xdr:col>16384</xdr:col>
      <xdr:colOff>760731</xdr:colOff>
      <xdr:row>9</xdr:row>
      <xdr:rowOff>1108710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twoCellAnchor editAs="oneCell">
    <xdr:from>
      <xdr:col>0</xdr:col>
      <xdr:colOff>0</xdr:colOff>
      <xdr:row>0</xdr:row>
      <xdr:rowOff>0</xdr:rowOff>
    </xdr:from>
    <xdr:to>
      <xdr:col>2</xdr:col>
      <xdr:colOff>38100</xdr:colOff>
      <xdr:row>3</xdr:row>
      <xdr:rowOff>66675</xdr:rowOff>
    </xdr:to>
    <xdr:pic>
      <xdr:nvPicPr>
        <xdr:cNvPr id="6" name="Picture 1">
          <a:extLst>
            <a:ext uri="{FF2B5EF4-FFF2-40B4-BE49-F238E27FC236}">
              <a16:creationId xmlns:a16="http://schemas.microsoft.com/office/drawing/2014/main" id="{B1449A66-2F75-4F53-AB70-4F52909980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67665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Solidez de los controle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5"/>
  <sheetViews>
    <sheetView tabSelected="1" zoomScale="60" zoomScaleNormal="60" workbookViewId="0">
      <selection activeCell="G11" sqref="G11"/>
    </sheetView>
  </sheetViews>
  <sheetFormatPr baseColWidth="10" defaultColWidth="0" defaultRowHeight="15" zeroHeight="1" x14ac:dyDescent="0.25"/>
  <cols>
    <col min="1" max="1" width="27.28515625" style="40" customWidth="1"/>
    <col min="2" max="2" width="27" style="40" customWidth="1"/>
    <col min="3" max="3" width="30.42578125" style="38" customWidth="1"/>
    <col min="4" max="4" width="26.7109375" style="38" customWidth="1"/>
    <col min="5" max="5" width="34.85546875" style="38" customWidth="1"/>
    <col min="6" max="6" width="18.28515625" style="38" customWidth="1"/>
    <col min="7" max="7" width="18.7109375" style="38" customWidth="1"/>
    <col min="8" max="8" width="9.42578125" style="38" customWidth="1"/>
    <col min="9" max="9" width="33.7109375" style="38" customWidth="1"/>
    <col min="10" max="10" width="13.42578125" style="38" customWidth="1"/>
    <col min="11" max="11" width="16.28515625" style="38" customWidth="1"/>
    <col min="12" max="12" width="27.28515625" style="43" customWidth="1"/>
    <col min="13" max="21" width="18.42578125" style="38" customWidth="1"/>
    <col min="22" max="22" width="31.28515625" style="38" customWidth="1"/>
    <col min="23" max="23" width="19.7109375" style="38" customWidth="1"/>
    <col min="24" max="29" width="18.42578125" style="38" customWidth="1"/>
    <col min="30" max="34" width="18.42578125" style="38" hidden="1" customWidth="1"/>
    <col min="35" max="35" width="16.28515625" style="38" hidden="1" customWidth="1"/>
    <col min="36" max="36" width="17.42578125" style="38" hidden="1" customWidth="1"/>
    <col min="37" max="37" width="17.28515625" style="38" customWidth="1"/>
    <col min="38" max="38" width="52.5703125" style="43" customWidth="1"/>
    <col min="39" max="39" width="13.7109375" style="44" customWidth="1"/>
    <col min="40" max="40" width="18.7109375" style="43" customWidth="1"/>
    <col min="41" max="41" width="28.85546875" style="43" customWidth="1"/>
    <col min="42" max="42" width="30.7109375" style="43" customWidth="1"/>
    <col min="43" max="43" width="30.42578125" style="43" customWidth="1"/>
    <col min="44" max="44" width="24.85546875" style="43" customWidth="1"/>
    <col min="45" max="45" width="35.42578125" style="43" customWidth="1"/>
    <col min="46" max="46" width="32.140625" style="43" customWidth="1"/>
    <col min="47" max="47" width="15.5703125" style="43" customWidth="1"/>
    <col min="48" max="48" width="15.42578125" style="43" customWidth="1"/>
    <col min="49" max="49" width="20" style="43" customWidth="1"/>
    <col min="50" max="50" width="15.7109375" style="43" customWidth="1"/>
    <col min="51" max="51" width="15.42578125" style="43" customWidth="1"/>
    <col min="52" max="52" width="14.7109375" style="43" customWidth="1"/>
    <col min="53" max="53" width="15" style="44" customWidth="1"/>
    <col min="54" max="54" width="13.28515625" style="44" customWidth="1"/>
    <col min="55" max="55" width="15.28515625" style="44" customWidth="1"/>
    <col min="56" max="56" width="16.28515625" style="44" customWidth="1"/>
    <col min="57" max="57" width="17" style="44" customWidth="1"/>
    <col min="58" max="58" width="16.7109375" style="44" customWidth="1"/>
    <col min="59" max="59" width="13.7109375" style="38" customWidth="1"/>
    <col min="60" max="60" width="51.5703125" style="38" customWidth="1"/>
    <col min="61" max="61" width="16.28515625" style="38" customWidth="1"/>
    <col min="62" max="62" width="12.28515625" style="46" customWidth="1"/>
    <col min="63" max="63" width="15.7109375" style="45" customWidth="1"/>
    <col min="64" max="64" width="68.5703125" style="44" customWidth="1"/>
    <col min="65" max="65" width="20.7109375" style="44" customWidth="1"/>
    <col min="66" max="66" width="36.5703125" style="44" customWidth="1"/>
    <col min="67" max="67" width="45.140625" style="44" customWidth="1"/>
    <col min="68" max="68" width="58.5703125" style="43" customWidth="1"/>
    <col min="69" max="69" width="45.7109375" style="43" customWidth="1"/>
    <col min="70" max="16371" width="11.42578125" style="43" hidden="1"/>
    <col min="16372" max="16384" width="3.85546875" style="43" hidden="1"/>
  </cols>
  <sheetData>
    <row r="1" spans="1:69" s="149" customFormat="1" ht="20.25" x14ac:dyDescent="0.25">
      <c r="A1" s="332"/>
      <c r="B1" s="332"/>
      <c r="C1" s="332"/>
      <c r="D1" s="333" t="s">
        <v>0</v>
      </c>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c r="BN1" s="335"/>
      <c r="BO1" s="156" t="s">
        <v>1</v>
      </c>
    </row>
    <row r="2" spans="1:69" s="149" customFormat="1" ht="20.25" x14ac:dyDescent="0.25">
      <c r="A2" s="332"/>
      <c r="B2" s="332"/>
      <c r="C2" s="332"/>
      <c r="D2" s="336"/>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7"/>
      <c r="BE2" s="337"/>
      <c r="BF2" s="337"/>
      <c r="BG2" s="337"/>
      <c r="BH2" s="337"/>
      <c r="BI2" s="337"/>
      <c r="BJ2" s="337"/>
      <c r="BK2" s="337"/>
      <c r="BL2" s="337"/>
      <c r="BM2" s="337"/>
      <c r="BN2" s="338"/>
      <c r="BO2" s="156" t="s">
        <v>2</v>
      </c>
    </row>
    <row r="3" spans="1:69" s="149" customFormat="1" ht="20.25" x14ac:dyDescent="0.25">
      <c r="A3" s="332"/>
      <c r="B3" s="332"/>
      <c r="C3" s="332"/>
      <c r="D3" s="339" t="s">
        <v>3</v>
      </c>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1"/>
      <c r="BO3" s="156" t="s">
        <v>4</v>
      </c>
    </row>
    <row r="4" spans="1:69" ht="15.75" thickBot="1" x14ac:dyDescent="0.3"/>
    <row r="5" spans="1:69" s="6" customFormat="1" ht="16.5" thickBot="1" x14ac:dyDescent="0.3">
      <c r="A5" s="383" t="s">
        <v>5</v>
      </c>
      <c r="B5" s="384"/>
      <c r="C5" s="384"/>
      <c r="D5" s="384"/>
      <c r="E5" s="384"/>
      <c r="F5" s="384"/>
      <c r="G5" s="384"/>
      <c r="H5" s="384"/>
      <c r="I5" s="384"/>
      <c r="J5" s="384"/>
      <c r="K5" s="384"/>
      <c r="L5" s="384"/>
      <c r="M5" s="384" t="s">
        <v>6</v>
      </c>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384"/>
      <c r="AU5" s="384"/>
      <c r="AV5" s="384"/>
      <c r="AW5" s="384"/>
      <c r="AX5" s="384"/>
      <c r="AY5" s="384"/>
      <c r="AZ5" s="384"/>
      <c r="BA5" s="384"/>
      <c r="BB5" s="384"/>
      <c r="BC5" s="384"/>
      <c r="BD5" s="384"/>
      <c r="BE5" s="384"/>
      <c r="BF5" s="384"/>
      <c r="BG5" s="384"/>
      <c r="BH5" s="385" t="s">
        <v>7</v>
      </c>
      <c r="BI5" s="388" t="s">
        <v>8</v>
      </c>
      <c r="BJ5" s="391" t="s">
        <v>9</v>
      </c>
      <c r="BK5" s="392"/>
      <c r="BL5" s="392"/>
      <c r="BM5" s="392"/>
      <c r="BN5" s="392"/>
      <c r="BO5" s="392"/>
    </row>
    <row r="6" spans="1:69" s="6" customFormat="1" ht="32.25" thickBot="1" x14ac:dyDescent="0.3">
      <c r="A6" s="393" t="s">
        <v>10</v>
      </c>
      <c r="B6" s="353" t="s">
        <v>11</v>
      </c>
      <c r="C6" s="353" t="s">
        <v>12</v>
      </c>
      <c r="D6" s="359" t="s">
        <v>13</v>
      </c>
      <c r="E6" s="359"/>
      <c r="F6" s="359"/>
      <c r="G6" s="353" t="s">
        <v>14</v>
      </c>
      <c r="H6" s="354" t="s">
        <v>15</v>
      </c>
      <c r="I6" s="354" t="s">
        <v>16</v>
      </c>
      <c r="J6" s="354" t="s">
        <v>17</v>
      </c>
      <c r="K6" s="353" t="s">
        <v>18</v>
      </c>
      <c r="L6" s="380" t="s">
        <v>19</v>
      </c>
      <c r="M6" s="381" t="s">
        <v>20</v>
      </c>
      <c r="N6" s="364"/>
      <c r="O6" s="364"/>
      <c r="P6" s="364"/>
      <c r="Q6" s="364"/>
      <c r="R6" s="364"/>
      <c r="S6" s="364"/>
      <c r="T6" s="364"/>
      <c r="U6" s="364"/>
      <c r="V6" s="364"/>
      <c r="W6" s="364"/>
      <c r="X6" s="364"/>
      <c r="Y6" s="364"/>
      <c r="Z6" s="364"/>
      <c r="AA6" s="364"/>
      <c r="AB6" s="364"/>
      <c r="AC6" s="364"/>
      <c r="AD6" s="364"/>
      <c r="AE6" s="364"/>
      <c r="AF6" s="364"/>
      <c r="AG6" s="364"/>
      <c r="AH6" s="364"/>
      <c r="AI6" s="364"/>
      <c r="AJ6" s="364"/>
      <c r="AK6" s="382"/>
      <c r="AL6" s="358" t="s">
        <v>21</v>
      </c>
      <c r="AM6" s="353" t="s">
        <v>22</v>
      </c>
      <c r="AN6" s="235" t="s">
        <v>23</v>
      </c>
      <c r="AO6" s="235" t="s">
        <v>24</v>
      </c>
      <c r="AP6" s="235" t="s">
        <v>25</v>
      </c>
      <c r="AQ6" s="235" t="s">
        <v>26</v>
      </c>
      <c r="AR6" s="235" t="s">
        <v>27</v>
      </c>
      <c r="AS6" s="235" t="s">
        <v>28</v>
      </c>
      <c r="AT6" s="235" t="s">
        <v>29</v>
      </c>
      <c r="AU6" s="353" t="s">
        <v>30</v>
      </c>
      <c r="AV6" s="353" t="s">
        <v>31</v>
      </c>
      <c r="AW6" s="353" t="s">
        <v>32</v>
      </c>
      <c r="AX6" s="353" t="s">
        <v>33</v>
      </c>
      <c r="AY6" s="353" t="s">
        <v>34</v>
      </c>
      <c r="AZ6" s="353" t="s">
        <v>35</v>
      </c>
      <c r="BA6" s="363" t="s">
        <v>36</v>
      </c>
      <c r="BB6" s="364"/>
      <c r="BC6" s="358" t="s">
        <v>37</v>
      </c>
      <c r="BD6" s="359"/>
      <c r="BE6" s="359"/>
      <c r="BF6" s="359"/>
      <c r="BG6" s="360"/>
      <c r="BH6" s="386"/>
      <c r="BI6" s="389"/>
      <c r="BJ6" s="394" t="s">
        <v>38</v>
      </c>
      <c r="BK6" s="395"/>
      <c r="BL6" s="395"/>
      <c r="BM6" s="395"/>
      <c r="BN6" s="395"/>
      <c r="BO6" s="396"/>
    </row>
    <row r="7" spans="1:69" s="6" customFormat="1" ht="90.75" customHeight="1" thickBot="1" x14ac:dyDescent="0.3">
      <c r="A7" s="393"/>
      <c r="B7" s="353"/>
      <c r="C7" s="353"/>
      <c r="D7" s="236" t="s">
        <v>39</v>
      </c>
      <c r="E7" s="236" t="s">
        <v>40</v>
      </c>
      <c r="F7" s="236" t="s">
        <v>41</v>
      </c>
      <c r="G7" s="353"/>
      <c r="H7" s="354"/>
      <c r="I7" s="354"/>
      <c r="J7" s="354"/>
      <c r="K7" s="353"/>
      <c r="L7" s="380"/>
      <c r="M7" s="237" t="s">
        <v>42</v>
      </c>
      <c r="N7" s="236" t="s">
        <v>43</v>
      </c>
      <c r="O7" s="238" t="s">
        <v>44</v>
      </c>
      <c r="P7" s="238" t="s">
        <v>45</v>
      </c>
      <c r="Q7" s="238" t="s">
        <v>46</v>
      </c>
      <c r="R7" s="238" t="s">
        <v>47</v>
      </c>
      <c r="S7" s="238" t="s">
        <v>48</v>
      </c>
      <c r="T7" s="238" t="s">
        <v>49</v>
      </c>
      <c r="U7" s="238" t="s">
        <v>50</v>
      </c>
      <c r="V7" s="238" t="s">
        <v>51</v>
      </c>
      <c r="W7" s="238" t="s">
        <v>52</v>
      </c>
      <c r="X7" s="238" t="s">
        <v>53</v>
      </c>
      <c r="Y7" s="238" t="s">
        <v>54</v>
      </c>
      <c r="Z7" s="238" t="s">
        <v>55</v>
      </c>
      <c r="AA7" s="238" t="s">
        <v>56</v>
      </c>
      <c r="AB7" s="238" t="s">
        <v>57</v>
      </c>
      <c r="AC7" s="238" t="s">
        <v>58</v>
      </c>
      <c r="AD7" s="238" t="s">
        <v>59</v>
      </c>
      <c r="AE7" s="238" t="s">
        <v>60</v>
      </c>
      <c r="AF7" s="238" t="s">
        <v>61</v>
      </c>
      <c r="AG7" s="238" t="s">
        <v>62</v>
      </c>
      <c r="AH7" s="236" t="s">
        <v>63</v>
      </c>
      <c r="AI7" s="236" t="s">
        <v>64</v>
      </c>
      <c r="AJ7" s="236" t="s">
        <v>65</v>
      </c>
      <c r="AK7" s="239" t="s">
        <v>66</v>
      </c>
      <c r="AL7" s="361"/>
      <c r="AM7" s="353"/>
      <c r="AN7" s="240" t="s">
        <v>67</v>
      </c>
      <c r="AO7" s="240" t="s">
        <v>68</v>
      </c>
      <c r="AP7" s="240" t="s">
        <v>69</v>
      </c>
      <c r="AQ7" s="240" t="s">
        <v>70</v>
      </c>
      <c r="AR7" s="240" t="s">
        <v>71</v>
      </c>
      <c r="AS7" s="240" t="s">
        <v>72</v>
      </c>
      <c r="AT7" s="240" t="s">
        <v>73</v>
      </c>
      <c r="AU7" s="353"/>
      <c r="AV7" s="353"/>
      <c r="AW7" s="353"/>
      <c r="AX7" s="353"/>
      <c r="AY7" s="353"/>
      <c r="AZ7" s="353"/>
      <c r="BA7" s="236" t="s">
        <v>42</v>
      </c>
      <c r="BB7" s="241" t="s">
        <v>64</v>
      </c>
      <c r="BC7" s="237" t="s">
        <v>42</v>
      </c>
      <c r="BD7" s="236" t="s">
        <v>74</v>
      </c>
      <c r="BE7" s="236" t="s">
        <v>64</v>
      </c>
      <c r="BF7" s="236" t="s">
        <v>75</v>
      </c>
      <c r="BG7" s="239" t="s">
        <v>66</v>
      </c>
      <c r="BH7" s="387"/>
      <c r="BI7" s="390"/>
      <c r="BJ7" s="242" t="s">
        <v>76</v>
      </c>
      <c r="BK7" s="243" t="s">
        <v>77</v>
      </c>
      <c r="BL7" s="244" t="s">
        <v>78</v>
      </c>
      <c r="BM7" s="245" t="s">
        <v>79</v>
      </c>
      <c r="BN7" s="245" t="s">
        <v>80</v>
      </c>
      <c r="BO7" s="246" t="s">
        <v>81</v>
      </c>
      <c r="BP7" s="248" t="s">
        <v>82</v>
      </c>
      <c r="BQ7" s="249" t="s">
        <v>83</v>
      </c>
    </row>
    <row r="8" spans="1:69" s="7" customFormat="1" ht="84" customHeight="1" x14ac:dyDescent="0.25">
      <c r="A8" s="349" t="s">
        <v>84</v>
      </c>
      <c r="B8" s="345" t="s">
        <v>85</v>
      </c>
      <c r="C8" s="350" t="s">
        <v>86</v>
      </c>
      <c r="D8" s="350" t="s">
        <v>87</v>
      </c>
      <c r="E8" s="350" t="s">
        <v>88</v>
      </c>
      <c r="F8" s="350" t="s">
        <v>89</v>
      </c>
      <c r="G8" s="350" t="s">
        <v>90</v>
      </c>
      <c r="H8" s="351" t="s">
        <v>91</v>
      </c>
      <c r="I8" s="345" t="s">
        <v>92</v>
      </c>
      <c r="J8" s="343" t="s">
        <v>93</v>
      </c>
      <c r="K8" s="344" t="s">
        <v>90</v>
      </c>
      <c r="L8" s="345" t="s">
        <v>94</v>
      </c>
      <c r="M8" s="348" t="s">
        <v>95</v>
      </c>
      <c r="N8" s="348">
        <v>2</v>
      </c>
      <c r="O8" s="342">
        <v>1</v>
      </c>
      <c r="P8" s="342">
        <v>1</v>
      </c>
      <c r="Q8" s="342">
        <v>1</v>
      </c>
      <c r="R8" s="342">
        <v>1</v>
      </c>
      <c r="S8" s="342">
        <v>1</v>
      </c>
      <c r="T8" s="342">
        <v>1</v>
      </c>
      <c r="U8" s="342">
        <v>1</v>
      </c>
      <c r="V8" s="342">
        <v>1</v>
      </c>
      <c r="W8" s="342">
        <v>0</v>
      </c>
      <c r="X8" s="342">
        <v>1</v>
      </c>
      <c r="Y8" s="342">
        <v>1</v>
      </c>
      <c r="Z8" s="342">
        <v>1</v>
      </c>
      <c r="AA8" s="342">
        <v>1</v>
      </c>
      <c r="AB8" s="342">
        <v>1</v>
      </c>
      <c r="AC8" s="342">
        <v>1</v>
      </c>
      <c r="AD8" s="342">
        <v>0</v>
      </c>
      <c r="AE8" s="342">
        <v>1</v>
      </c>
      <c r="AF8" s="342">
        <v>1</v>
      </c>
      <c r="AG8" s="342">
        <v>0</v>
      </c>
      <c r="AH8" s="342">
        <f>SUM(O8:AG8)</f>
        <v>16</v>
      </c>
      <c r="AI8" s="342" t="str">
        <f>IF($AH8&lt;6,"3. Moderado",IF($AH8&lt;12,"4. Mayor",IF($AH8&gt;11,"5. Catastrófico")))</f>
        <v>5. Catastrófico</v>
      </c>
      <c r="AJ8" s="344">
        <v>5</v>
      </c>
      <c r="AK8" s="355"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78" t="s">
        <v>96</v>
      </c>
      <c r="AM8" s="379" t="s">
        <v>97</v>
      </c>
      <c r="AN8" s="196">
        <v>15</v>
      </c>
      <c r="AO8" s="196">
        <v>15</v>
      </c>
      <c r="AP8" s="196">
        <v>15</v>
      </c>
      <c r="AQ8" s="196">
        <v>15</v>
      </c>
      <c r="AR8" s="196">
        <v>15</v>
      </c>
      <c r="AS8" s="196">
        <v>15</v>
      </c>
      <c r="AT8" s="196">
        <v>10</v>
      </c>
      <c r="AU8" s="197">
        <f>SUM(AN8:AT8)</f>
        <v>100</v>
      </c>
      <c r="AV8" s="197" t="s">
        <v>98</v>
      </c>
      <c r="AW8" s="197" t="s">
        <v>98</v>
      </c>
      <c r="AX8" s="197">
        <v>100</v>
      </c>
      <c r="AY8" s="356">
        <f>AVERAGE(AX8:AX10)</f>
        <v>100</v>
      </c>
      <c r="AZ8" s="292" t="s">
        <v>98</v>
      </c>
      <c r="BA8" s="362" t="s">
        <v>99</v>
      </c>
      <c r="BB8" s="362" t="s">
        <v>100</v>
      </c>
      <c r="BC8" s="362" t="s">
        <v>101</v>
      </c>
      <c r="BD8" s="362">
        <v>1</v>
      </c>
      <c r="BE8" s="362" t="s">
        <v>102</v>
      </c>
      <c r="BF8" s="362">
        <v>5</v>
      </c>
      <c r="BG8" s="355"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75" t="s">
        <v>103</v>
      </c>
      <c r="BI8" s="371" t="s">
        <v>104</v>
      </c>
      <c r="BJ8" s="373" t="s">
        <v>105</v>
      </c>
      <c r="BK8" s="374" t="s">
        <v>106</v>
      </c>
      <c r="BL8" s="365" t="s">
        <v>107</v>
      </c>
      <c r="BM8" s="365" t="s">
        <v>108</v>
      </c>
      <c r="BN8" s="365" t="s">
        <v>109</v>
      </c>
      <c r="BO8" s="198" t="s">
        <v>110</v>
      </c>
      <c r="BP8" s="251" t="s">
        <v>111</v>
      </c>
      <c r="BQ8" s="178" t="s">
        <v>112</v>
      </c>
    </row>
    <row r="9" spans="1:69" s="7" customFormat="1" ht="87" customHeight="1" x14ac:dyDescent="0.25">
      <c r="A9" s="349"/>
      <c r="B9" s="346"/>
      <c r="C9" s="330"/>
      <c r="D9" s="330"/>
      <c r="E9" s="330"/>
      <c r="F9" s="330"/>
      <c r="G9" s="330"/>
      <c r="H9" s="352"/>
      <c r="I9" s="346"/>
      <c r="J9" s="330"/>
      <c r="K9" s="316"/>
      <c r="L9" s="346"/>
      <c r="M9" s="309"/>
      <c r="N9" s="309"/>
      <c r="O9" s="313"/>
      <c r="P9" s="313"/>
      <c r="Q9" s="313"/>
      <c r="R9" s="313"/>
      <c r="S9" s="313"/>
      <c r="T9" s="313"/>
      <c r="U9" s="313"/>
      <c r="V9" s="313"/>
      <c r="W9" s="313"/>
      <c r="X9" s="313"/>
      <c r="Y9" s="313"/>
      <c r="Z9" s="313"/>
      <c r="AA9" s="313"/>
      <c r="AB9" s="313"/>
      <c r="AC9" s="313"/>
      <c r="AD9" s="313"/>
      <c r="AE9" s="313"/>
      <c r="AF9" s="313"/>
      <c r="AG9" s="313"/>
      <c r="AH9" s="313"/>
      <c r="AI9" s="313"/>
      <c r="AJ9" s="316"/>
      <c r="AK9" s="318"/>
      <c r="AL9" s="264"/>
      <c r="AM9" s="266"/>
      <c r="AN9" s="184">
        <v>15</v>
      </c>
      <c r="AO9" s="184">
        <v>15</v>
      </c>
      <c r="AP9" s="184">
        <v>15</v>
      </c>
      <c r="AQ9" s="184">
        <v>15</v>
      </c>
      <c r="AR9" s="184">
        <v>15</v>
      </c>
      <c r="AS9" s="184">
        <v>15</v>
      </c>
      <c r="AT9" s="184">
        <v>10</v>
      </c>
      <c r="AU9" s="190">
        <f>SUM(AN9:AT9)</f>
        <v>100</v>
      </c>
      <c r="AV9" s="190" t="s">
        <v>98</v>
      </c>
      <c r="AW9" s="190" t="s">
        <v>98</v>
      </c>
      <c r="AX9" s="190">
        <v>100</v>
      </c>
      <c r="AY9" s="357"/>
      <c r="AZ9" s="292"/>
      <c r="BA9" s="266"/>
      <c r="BB9" s="266"/>
      <c r="BC9" s="266"/>
      <c r="BD9" s="266"/>
      <c r="BE9" s="266"/>
      <c r="BF9" s="266"/>
      <c r="BG9" s="318"/>
      <c r="BH9" s="376"/>
      <c r="BI9" s="372"/>
      <c r="BJ9" s="368"/>
      <c r="BK9" s="370"/>
      <c r="BL9" s="366"/>
      <c r="BM9" s="366"/>
      <c r="BN9" s="366"/>
      <c r="BO9" s="199" t="s">
        <v>113</v>
      </c>
      <c r="BP9" s="251" t="s">
        <v>111</v>
      </c>
      <c r="BQ9" s="178" t="s">
        <v>112</v>
      </c>
    </row>
    <row r="10" spans="1:69" s="7" customFormat="1" ht="195" x14ac:dyDescent="0.25">
      <c r="A10" s="349"/>
      <c r="B10" s="327"/>
      <c r="C10" s="174" t="s">
        <v>114</v>
      </c>
      <c r="D10" s="174" t="s">
        <v>87</v>
      </c>
      <c r="E10" s="174" t="s">
        <v>88</v>
      </c>
      <c r="F10" s="174" t="s">
        <v>89</v>
      </c>
      <c r="G10" s="174" t="s">
        <v>90</v>
      </c>
      <c r="H10" s="322"/>
      <c r="I10" s="327"/>
      <c r="J10" s="306"/>
      <c r="K10" s="305"/>
      <c r="L10" s="347"/>
      <c r="M10" s="310"/>
      <c r="N10" s="310"/>
      <c r="O10" s="303"/>
      <c r="P10" s="303"/>
      <c r="Q10" s="303"/>
      <c r="R10" s="303"/>
      <c r="S10" s="303"/>
      <c r="T10" s="303"/>
      <c r="U10" s="303"/>
      <c r="V10" s="303"/>
      <c r="W10" s="303"/>
      <c r="X10" s="303"/>
      <c r="Y10" s="303"/>
      <c r="Z10" s="303"/>
      <c r="AA10" s="303"/>
      <c r="AB10" s="303"/>
      <c r="AC10" s="303"/>
      <c r="AD10" s="303"/>
      <c r="AE10" s="303"/>
      <c r="AF10" s="303"/>
      <c r="AG10" s="303"/>
      <c r="AH10" s="303"/>
      <c r="AI10" s="303"/>
      <c r="AJ10" s="305"/>
      <c r="AK10" s="278"/>
      <c r="AL10" s="195" t="s">
        <v>115</v>
      </c>
      <c r="AM10" s="200" t="s">
        <v>97</v>
      </c>
      <c r="AN10" s="201">
        <v>15</v>
      </c>
      <c r="AO10" s="201">
        <v>15</v>
      </c>
      <c r="AP10" s="201">
        <v>15</v>
      </c>
      <c r="AQ10" s="201">
        <v>15</v>
      </c>
      <c r="AR10" s="201">
        <v>15</v>
      </c>
      <c r="AS10" s="201">
        <v>15</v>
      </c>
      <c r="AT10" s="201">
        <v>10</v>
      </c>
      <c r="AU10" s="202">
        <f>SUM(AN10:AT10)</f>
        <v>100</v>
      </c>
      <c r="AV10" s="202" t="s">
        <v>98</v>
      </c>
      <c r="AW10" s="202" t="s">
        <v>98</v>
      </c>
      <c r="AX10" s="202">
        <v>100</v>
      </c>
      <c r="AY10" s="267"/>
      <c r="AZ10" s="293"/>
      <c r="BA10" s="258"/>
      <c r="BB10" s="258"/>
      <c r="BC10" s="258"/>
      <c r="BD10" s="258"/>
      <c r="BE10" s="258"/>
      <c r="BF10" s="258"/>
      <c r="BG10" s="278"/>
      <c r="BH10" s="377"/>
      <c r="BI10" s="277"/>
      <c r="BJ10" s="203" t="s">
        <v>116</v>
      </c>
      <c r="BK10" s="204" t="s">
        <v>117</v>
      </c>
      <c r="BL10" s="205" t="s">
        <v>118</v>
      </c>
      <c r="BM10" s="205" t="s">
        <v>108</v>
      </c>
      <c r="BN10" s="205" t="s">
        <v>119</v>
      </c>
      <c r="BO10" s="205" t="s">
        <v>120</v>
      </c>
      <c r="BP10" s="251" t="s">
        <v>121</v>
      </c>
      <c r="BQ10" s="178" t="s">
        <v>122</v>
      </c>
    </row>
    <row r="11" spans="1:69" s="7" customFormat="1" ht="255" x14ac:dyDescent="0.25">
      <c r="A11" s="175" t="s">
        <v>123</v>
      </c>
      <c r="B11" s="174" t="s">
        <v>124</v>
      </c>
      <c r="C11" s="176" t="s">
        <v>125</v>
      </c>
      <c r="D11" s="174" t="s">
        <v>87</v>
      </c>
      <c r="E11" s="174" t="s">
        <v>126</v>
      </c>
      <c r="F11" s="174" t="s">
        <v>89</v>
      </c>
      <c r="G11" s="174" t="s">
        <v>90</v>
      </c>
      <c r="H11" s="177" t="s">
        <v>127</v>
      </c>
      <c r="I11" s="174" t="s">
        <v>128</v>
      </c>
      <c r="J11" s="174" t="s">
        <v>93</v>
      </c>
      <c r="K11" s="178" t="s">
        <v>90</v>
      </c>
      <c r="L11" s="174" t="s">
        <v>129</v>
      </c>
      <c r="M11" s="179" t="s">
        <v>95</v>
      </c>
      <c r="N11" s="180">
        <v>2</v>
      </c>
      <c r="O11" s="181">
        <v>1</v>
      </c>
      <c r="P11" s="181">
        <v>1</v>
      </c>
      <c r="Q11" s="181">
        <v>0</v>
      </c>
      <c r="R11" s="181">
        <v>0</v>
      </c>
      <c r="S11" s="181">
        <v>1</v>
      </c>
      <c r="T11" s="181">
        <v>1</v>
      </c>
      <c r="U11" s="181">
        <v>0</v>
      </c>
      <c r="V11" s="181">
        <v>0</v>
      </c>
      <c r="W11" s="181">
        <v>1</v>
      </c>
      <c r="X11" s="181">
        <v>1</v>
      </c>
      <c r="Y11" s="181">
        <v>1</v>
      </c>
      <c r="Z11" s="181">
        <v>1</v>
      </c>
      <c r="AA11" s="181">
        <v>1</v>
      </c>
      <c r="AB11" s="181">
        <v>1</v>
      </c>
      <c r="AC11" s="181">
        <v>1</v>
      </c>
      <c r="AD11" s="181">
        <v>0</v>
      </c>
      <c r="AE11" s="181">
        <v>1</v>
      </c>
      <c r="AF11" s="181">
        <v>1</v>
      </c>
      <c r="AG11" s="181">
        <v>0</v>
      </c>
      <c r="AH11" s="181">
        <f>SUM(O11:AG11)</f>
        <v>13</v>
      </c>
      <c r="AI11" s="181" t="str">
        <f>IF($AH11&lt;6,"3. Moderado",IF($AH11&lt;12,"4. Mayor",IF($AH11&gt;11,"5. Catastrófico")))</f>
        <v>5. Catastrófico</v>
      </c>
      <c r="AJ11" s="181">
        <v>5</v>
      </c>
      <c r="AK11" s="169"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210" t="s">
        <v>130</v>
      </c>
      <c r="AM11" s="186" t="s">
        <v>97</v>
      </c>
      <c r="AN11" s="186">
        <v>15</v>
      </c>
      <c r="AO11" s="186">
        <v>15</v>
      </c>
      <c r="AP11" s="186">
        <v>15</v>
      </c>
      <c r="AQ11" s="186">
        <v>15</v>
      </c>
      <c r="AR11" s="186">
        <v>15</v>
      </c>
      <c r="AS11" s="186">
        <v>15</v>
      </c>
      <c r="AT11" s="186">
        <v>10</v>
      </c>
      <c r="AU11" s="186">
        <v>100</v>
      </c>
      <c r="AV11" s="186" t="s">
        <v>98</v>
      </c>
      <c r="AW11" s="186" t="s">
        <v>98</v>
      </c>
      <c r="AX11" s="186">
        <v>100</v>
      </c>
      <c r="AY11" s="206">
        <f>AVERAGE(AX11:AX11)</f>
        <v>100</v>
      </c>
      <c r="AZ11" s="190" t="s">
        <v>98</v>
      </c>
      <c r="BA11" s="186" t="s">
        <v>99</v>
      </c>
      <c r="BB11" s="186" t="s">
        <v>100</v>
      </c>
      <c r="BC11" s="186" t="s">
        <v>101</v>
      </c>
      <c r="BD11" s="186">
        <v>1</v>
      </c>
      <c r="BE11" s="186" t="s">
        <v>102</v>
      </c>
      <c r="BF11" s="186">
        <v>5</v>
      </c>
      <c r="BG11" s="169"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207" t="s">
        <v>103</v>
      </c>
      <c r="BI11" s="207" t="s">
        <v>104</v>
      </c>
      <c r="BJ11" s="203" t="s">
        <v>131</v>
      </c>
      <c r="BK11" s="204" t="s">
        <v>106</v>
      </c>
      <c r="BL11" s="205" t="s">
        <v>132</v>
      </c>
      <c r="BM11" s="208" t="s">
        <v>133</v>
      </c>
      <c r="BN11" s="209" t="s">
        <v>134</v>
      </c>
      <c r="BO11" s="205" t="s">
        <v>135</v>
      </c>
      <c r="BP11" s="251" t="s">
        <v>136</v>
      </c>
      <c r="BQ11" s="178" t="s">
        <v>137</v>
      </c>
    </row>
    <row r="12" spans="1:69" s="7" customFormat="1" ht="173.25" customHeight="1" x14ac:dyDescent="0.25">
      <c r="A12" s="319" t="s">
        <v>138</v>
      </c>
      <c r="B12" s="328" t="s">
        <v>139</v>
      </c>
      <c r="C12" s="176" t="s">
        <v>140</v>
      </c>
      <c r="D12" s="174" t="s">
        <v>87</v>
      </c>
      <c r="E12" s="174" t="s">
        <v>126</v>
      </c>
      <c r="F12" s="174" t="s">
        <v>89</v>
      </c>
      <c r="G12" s="300" t="s">
        <v>141</v>
      </c>
      <c r="H12" s="322" t="s">
        <v>142</v>
      </c>
      <c r="I12" s="298" t="s">
        <v>143</v>
      </c>
      <c r="J12" s="306" t="s">
        <v>93</v>
      </c>
      <c r="K12" s="331" t="s">
        <v>90</v>
      </c>
      <c r="L12" s="306" t="s">
        <v>144</v>
      </c>
      <c r="M12" s="310" t="s">
        <v>95</v>
      </c>
      <c r="N12" s="310">
        <v>2</v>
      </c>
      <c r="O12" s="303">
        <v>1</v>
      </c>
      <c r="P12" s="303">
        <v>1</v>
      </c>
      <c r="Q12" s="303">
        <v>1</v>
      </c>
      <c r="R12" s="303">
        <v>0</v>
      </c>
      <c r="S12" s="303">
        <v>1</v>
      </c>
      <c r="T12" s="303">
        <v>1</v>
      </c>
      <c r="U12" s="303">
        <v>1</v>
      </c>
      <c r="V12" s="303">
        <v>0</v>
      </c>
      <c r="W12" s="303">
        <v>1</v>
      </c>
      <c r="X12" s="303">
        <v>1</v>
      </c>
      <c r="Y12" s="303">
        <v>1</v>
      </c>
      <c r="Z12" s="303">
        <v>1</v>
      </c>
      <c r="AA12" s="303">
        <v>1</v>
      </c>
      <c r="AB12" s="303">
        <v>1</v>
      </c>
      <c r="AC12" s="303">
        <v>1</v>
      </c>
      <c r="AD12" s="303">
        <v>0</v>
      </c>
      <c r="AE12" s="303">
        <v>1</v>
      </c>
      <c r="AF12" s="303">
        <v>1</v>
      </c>
      <c r="AG12" s="303">
        <v>0</v>
      </c>
      <c r="AH12" s="303">
        <f>SUM(O12:AG12)</f>
        <v>15</v>
      </c>
      <c r="AI12" s="303" t="str">
        <f>IF($AH12&lt;6,"3. Moderado",IF($AH12&lt;12,"4. Mayor",IF($AH12&gt;11,"5. Catastrófico")))</f>
        <v>5. Catastrófico</v>
      </c>
      <c r="AJ12" s="305">
        <v>5</v>
      </c>
      <c r="AK12" s="278"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262" t="s">
        <v>145</v>
      </c>
      <c r="AM12" s="259" t="s">
        <v>97</v>
      </c>
      <c r="AN12" s="184">
        <v>15</v>
      </c>
      <c r="AO12" s="184">
        <v>15</v>
      </c>
      <c r="AP12" s="184">
        <v>15</v>
      </c>
      <c r="AQ12" s="184">
        <v>15</v>
      </c>
      <c r="AR12" s="184">
        <v>15</v>
      </c>
      <c r="AS12" s="184">
        <v>15</v>
      </c>
      <c r="AT12" s="184">
        <v>10</v>
      </c>
      <c r="AU12" s="190">
        <f t="shared" ref="AU12:AU27" si="0">SUM(AN12:AT12)</f>
        <v>100</v>
      </c>
      <c r="AV12" s="190" t="s">
        <v>98</v>
      </c>
      <c r="AW12" s="190" t="s">
        <v>98</v>
      </c>
      <c r="AX12" s="190">
        <v>100</v>
      </c>
      <c r="AY12" s="269">
        <f>AVERAGE(AX12:AX14)</f>
        <v>100</v>
      </c>
      <c r="AZ12" s="269" t="s">
        <v>98</v>
      </c>
      <c r="BA12" s="258" t="s">
        <v>99</v>
      </c>
      <c r="BB12" s="258" t="s">
        <v>100</v>
      </c>
      <c r="BC12" s="259" t="s">
        <v>101</v>
      </c>
      <c r="BD12" s="258">
        <v>1</v>
      </c>
      <c r="BE12" s="258" t="s">
        <v>102</v>
      </c>
      <c r="BF12" s="258">
        <v>5</v>
      </c>
      <c r="BG12" s="278"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277" t="s">
        <v>103</v>
      </c>
      <c r="BI12" s="277" t="s">
        <v>104</v>
      </c>
      <c r="BJ12" s="367" t="s">
        <v>146</v>
      </c>
      <c r="BK12" s="369" t="s">
        <v>106</v>
      </c>
      <c r="BL12" s="211" t="s">
        <v>147</v>
      </c>
      <c r="BM12" s="155" t="s">
        <v>148</v>
      </c>
      <c r="BN12" s="155" t="s">
        <v>149</v>
      </c>
      <c r="BO12" s="209" t="s">
        <v>150</v>
      </c>
      <c r="BP12" s="251" t="s">
        <v>151</v>
      </c>
      <c r="BQ12" s="178" t="s">
        <v>122</v>
      </c>
    </row>
    <row r="13" spans="1:69" s="7" customFormat="1" ht="162" customHeight="1" x14ac:dyDescent="0.25">
      <c r="A13" s="325"/>
      <c r="B13" s="329"/>
      <c r="C13" s="154" t="s">
        <v>152</v>
      </c>
      <c r="D13" s="174" t="s">
        <v>87</v>
      </c>
      <c r="E13" s="174" t="s">
        <v>126</v>
      </c>
      <c r="F13" s="174" t="s">
        <v>89</v>
      </c>
      <c r="G13" s="300"/>
      <c r="H13" s="322"/>
      <c r="I13" s="298"/>
      <c r="J13" s="306"/>
      <c r="K13" s="331"/>
      <c r="L13" s="306"/>
      <c r="M13" s="310"/>
      <c r="N13" s="310"/>
      <c r="O13" s="303"/>
      <c r="P13" s="303"/>
      <c r="Q13" s="303"/>
      <c r="R13" s="303"/>
      <c r="S13" s="303"/>
      <c r="T13" s="303"/>
      <c r="U13" s="303"/>
      <c r="V13" s="303"/>
      <c r="W13" s="303"/>
      <c r="X13" s="303"/>
      <c r="Y13" s="303"/>
      <c r="Z13" s="303"/>
      <c r="AA13" s="303"/>
      <c r="AB13" s="303"/>
      <c r="AC13" s="303"/>
      <c r="AD13" s="303"/>
      <c r="AE13" s="303"/>
      <c r="AF13" s="303"/>
      <c r="AG13" s="303"/>
      <c r="AH13" s="303"/>
      <c r="AI13" s="303"/>
      <c r="AJ13" s="305"/>
      <c r="AK13" s="278"/>
      <c r="AL13" s="264"/>
      <c r="AM13" s="266"/>
      <c r="AN13" s="184">
        <v>15</v>
      </c>
      <c r="AO13" s="184">
        <v>15</v>
      </c>
      <c r="AP13" s="184">
        <v>15</v>
      </c>
      <c r="AQ13" s="184">
        <v>15</v>
      </c>
      <c r="AR13" s="184">
        <v>15</v>
      </c>
      <c r="AS13" s="184">
        <v>15</v>
      </c>
      <c r="AT13" s="184">
        <v>10</v>
      </c>
      <c r="AU13" s="190">
        <f t="shared" si="0"/>
        <v>100</v>
      </c>
      <c r="AV13" s="190" t="s">
        <v>98</v>
      </c>
      <c r="AW13" s="190" t="s">
        <v>98</v>
      </c>
      <c r="AX13" s="190">
        <v>100</v>
      </c>
      <c r="AY13" s="269"/>
      <c r="AZ13" s="269"/>
      <c r="BA13" s="258"/>
      <c r="BB13" s="258"/>
      <c r="BC13" s="265"/>
      <c r="BD13" s="258"/>
      <c r="BE13" s="258"/>
      <c r="BF13" s="258"/>
      <c r="BG13" s="278"/>
      <c r="BH13" s="277"/>
      <c r="BI13" s="277"/>
      <c r="BJ13" s="368"/>
      <c r="BK13" s="370"/>
      <c r="BL13" s="212" t="s">
        <v>153</v>
      </c>
      <c r="BM13" s="155" t="s">
        <v>148</v>
      </c>
      <c r="BN13" s="155" t="s">
        <v>154</v>
      </c>
      <c r="BO13" s="155" t="s">
        <v>155</v>
      </c>
      <c r="BP13" s="251" t="s">
        <v>156</v>
      </c>
      <c r="BQ13" s="178" t="s">
        <v>112</v>
      </c>
    </row>
    <row r="14" spans="1:69" s="7" customFormat="1" ht="180" customHeight="1" x14ac:dyDescent="0.25">
      <c r="A14" s="320"/>
      <c r="B14" s="330"/>
      <c r="C14" s="174" t="s">
        <v>157</v>
      </c>
      <c r="D14" s="174" t="s">
        <v>87</v>
      </c>
      <c r="E14" s="174" t="s">
        <v>126</v>
      </c>
      <c r="F14" s="174" t="s">
        <v>89</v>
      </c>
      <c r="G14" s="300"/>
      <c r="H14" s="322"/>
      <c r="I14" s="298"/>
      <c r="J14" s="306"/>
      <c r="K14" s="331"/>
      <c r="L14" s="306"/>
      <c r="M14" s="310"/>
      <c r="N14" s="310"/>
      <c r="O14" s="303"/>
      <c r="P14" s="303"/>
      <c r="Q14" s="303"/>
      <c r="R14" s="303"/>
      <c r="S14" s="303"/>
      <c r="T14" s="303"/>
      <c r="U14" s="303"/>
      <c r="V14" s="303"/>
      <c r="W14" s="303"/>
      <c r="X14" s="303"/>
      <c r="Y14" s="303"/>
      <c r="Z14" s="303"/>
      <c r="AA14" s="303"/>
      <c r="AB14" s="303"/>
      <c r="AC14" s="303"/>
      <c r="AD14" s="303"/>
      <c r="AE14" s="303"/>
      <c r="AF14" s="303"/>
      <c r="AG14" s="303"/>
      <c r="AH14" s="303"/>
      <c r="AI14" s="303"/>
      <c r="AJ14" s="305"/>
      <c r="AK14" s="278"/>
      <c r="AL14" s="213" t="s">
        <v>158</v>
      </c>
      <c r="AM14" s="186" t="s">
        <v>97</v>
      </c>
      <c r="AN14" s="184">
        <v>15</v>
      </c>
      <c r="AO14" s="184">
        <v>15</v>
      </c>
      <c r="AP14" s="184">
        <v>15</v>
      </c>
      <c r="AQ14" s="184">
        <v>15</v>
      </c>
      <c r="AR14" s="184">
        <v>15</v>
      </c>
      <c r="AS14" s="184">
        <v>15</v>
      </c>
      <c r="AT14" s="184">
        <v>10</v>
      </c>
      <c r="AU14" s="190">
        <f t="shared" si="0"/>
        <v>100</v>
      </c>
      <c r="AV14" s="190" t="s">
        <v>98</v>
      </c>
      <c r="AW14" s="190" t="s">
        <v>98</v>
      </c>
      <c r="AX14" s="190">
        <v>100</v>
      </c>
      <c r="AY14" s="269"/>
      <c r="AZ14" s="269"/>
      <c r="BA14" s="258"/>
      <c r="BB14" s="258"/>
      <c r="BC14" s="266"/>
      <c r="BD14" s="258"/>
      <c r="BE14" s="258"/>
      <c r="BF14" s="258"/>
      <c r="BG14" s="278"/>
      <c r="BH14" s="277"/>
      <c r="BI14" s="277"/>
      <c r="BJ14" s="203" t="s">
        <v>146</v>
      </c>
      <c r="BK14" s="204" t="s">
        <v>106</v>
      </c>
      <c r="BL14" s="155" t="s">
        <v>159</v>
      </c>
      <c r="BM14" s="155" t="s">
        <v>148</v>
      </c>
      <c r="BN14" s="155" t="s">
        <v>160</v>
      </c>
      <c r="BO14" s="209" t="s">
        <v>161</v>
      </c>
      <c r="BP14" s="251" t="s">
        <v>162</v>
      </c>
      <c r="BQ14" s="178" t="s">
        <v>122</v>
      </c>
    </row>
    <row r="15" spans="1:69" s="7" customFormat="1" ht="129.75" customHeight="1" x14ac:dyDescent="0.25">
      <c r="A15" s="319" t="s">
        <v>163</v>
      </c>
      <c r="B15" s="306" t="s">
        <v>164</v>
      </c>
      <c r="C15" s="174" t="s">
        <v>165</v>
      </c>
      <c r="D15" s="174" t="s">
        <v>87</v>
      </c>
      <c r="E15" s="174" t="s">
        <v>126</v>
      </c>
      <c r="F15" s="174" t="s">
        <v>89</v>
      </c>
      <c r="G15" s="174" t="s">
        <v>90</v>
      </c>
      <c r="H15" s="322" t="s">
        <v>166</v>
      </c>
      <c r="I15" s="304" t="s">
        <v>167</v>
      </c>
      <c r="J15" s="306"/>
      <c r="K15" s="305" t="s">
        <v>90</v>
      </c>
      <c r="L15" s="327" t="s">
        <v>168</v>
      </c>
      <c r="M15" s="310" t="s">
        <v>169</v>
      </c>
      <c r="N15" s="310">
        <v>2</v>
      </c>
      <c r="O15" s="310">
        <v>1</v>
      </c>
      <c r="P15" s="310">
        <v>1</v>
      </c>
      <c r="Q15" s="310">
        <v>1</v>
      </c>
      <c r="R15" s="310">
        <v>0</v>
      </c>
      <c r="S15" s="310">
        <v>1</v>
      </c>
      <c r="T15" s="310">
        <v>1</v>
      </c>
      <c r="U15" s="310">
        <v>1</v>
      </c>
      <c r="V15" s="310">
        <v>0</v>
      </c>
      <c r="W15" s="310">
        <v>1</v>
      </c>
      <c r="X15" s="310">
        <v>1</v>
      </c>
      <c r="Y15" s="310">
        <v>1</v>
      </c>
      <c r="Z15" s="310">
        <v>1</v>
      </c>
      <c r="AA15" s="310">
        <v>1</v>
      </c>
      <c r="AB15" s="310">
        <v>1</v>
      </c>
      <c r="AC15" s="310">
        <v>1</v>
      </c>
      <c r="AD15" s="310"/>
      <c r="AE15" s="310"/>
      <c r="AF15" s="310"/>
      <c r="AG15" s="310"/>
      <c r="AH15" s="310"/>
      <c r="AI15" s="292" t="s">
        <v>170</v>
      </c>
      <c r="AJ15" s="292">
        <v>4</v>
      </c>
      <c r="AK15" s="278"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5" s="214" t="s">
        <v>171</v>
      </c>
      <c r="AM15" s="191" t="s">
        <v>172</v>
      </c>
      <c r="AN15" s="184">
        <v>15</v>
      </c>
      <c r="AO15" s="184">
        <v>15</v>
      </c>
      <c r="AP15" s="184">
        <v>15</v>
      </c>
      <c r="AQ15" s="184">
        <v>15</v>
      </c>
      <c r="AR15" s="184">
        <v>15</v>
      </c>
      <c r="AS15" s="184">
        <v>15</v>
      </c>
      <c r="AT15" s="184">
        <v>10</v>
      </c>
      <c r="AU15" s="190">
        <f t="shared" si="0"/>
        <v>100</v>
      </c>
      <c r="AV15" s="190" t="s">
        <v>98</v>
      </c>
      <c r="AW15" s="190" t="s">
        <v>98</v>
      </c>
      <c r="AX15" s="190">
        <v>100</v>
      </c>
      <c r="AY15" s="321">
        <v>100</v>
      </c>
      <c r="AZ15" s="292" t="s">
        <v>98</v>
      </c>
      <c r="BA15" s="258" t="s">
        <v>99</v>
      </c>
      <c r="BB15" s="258" t="s">
        <v>100</v>
      </c>
      <c r="BC15" s="258"/>
      <c r="BD15" s="258">
        <v>1</v>
      </c>
      <c r="BE15" s="275" t="s">
        <v>173</v>
      </c>
      <c r="BF15" s="275">
        <v>5</v>
      </c>
      <c r="BG15" s="278" t="s">
        <v>174</v>
      </c>
      <c r="BH15" s="277" t="s">
        <v>103</v>
      </c>
      <c r="BI15" s="277" t="s">
        <v>104</v>
      </c>
      <c r="BJ15" s="203" t="s">
        <v>175</v>
      </c>
      <c r="BK15" s="204" t="s">
        <v>106</v>
      </c>
      <c r="BL15" s="216" t="s">
        <v>176</v>
      </c>
      <c r="BM15" s="155" t="s">
        <v>177</v>
      </c>
      <c r="BN15" s="155" t="s">
        <v>178</v>
      </c>
      <c r="BO15" s="209" t="s">
        <v>179</v>
      </c>
      <c r="BP15" s="251" t="s">
        <v>180</v>
      </c>
      <c r="BQ15" s="178" t="s">
        <v>122</v>
      </c>
    </row>
    <row r="16" spans="1:69" s="7" customFormat="1" ht="159.75" customHeight="1" x14ac:dyDescent="0.25">
      <c r="A16" s="320"/>
      <c r="B16" s="300"/>
      <c r="C16" s="155" t="s">
        <v>181</v>
      </c>
      <c r="D16" s="174" t="s">
        <v>87</v>
      </c>
      <c r="E16" s="174" t="s">
        <v>126</v>
      </c>
      <c r="F16" s="174" t="s">
        <v>89</v>
      </c>
      <c r="G16" s="174" t="s">
        <v>90</v>
      </c>
      <c r="H16" s="322"/>
      <c r="I16" s="304"/>
      <c r="J16" s="300"/>
      <c r="K16" s="275"/>
      <c r="L16" s="304"/>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293"/>
      <c r="AJ16" s="293"/>
      <c r="AK16" s="278"/>
      <c r="AL16" s="185" t="s">
        <v>182</v>
      </c>
      <c r="AM16" s="215" t="s">
        <v>172</v>
      </c>
      <c r="AN16" s="184">
        <v>0</v>
      </c>
      <c r="AO16" s="184">
        <v>15</v>
      </c>
      <c r="AP16" s="184">
        <v>0</v>
      </c>
      <c r="AQ16" s="184">
        <v>10</v>
      </c>
      <c r="AR16" s="184">
        <v>15</v>
      </c>
      <c r="AS16" s="184">
        <v>15</v>
      </c>
      <c r="AT16" s="184">
        <v>10</v>
      </c>
      <c r="AU16" s="190">
        <f t="shared" si="0"/>
        <v>65</v>
      </c>
      <c r="AV16" s="190" t="s">
        <v>183</v>
      </c>
      <c r="AW16" s="190" t="s">
        <v>183</v>
      </c>
      <c r="AX16" s="190">
        <v>50</v>
      </c>
      <c r="AY16" s="321"/>
      <c r="AZ16" s="293"/>
      <c r="BA16" s="258"/>
      <c r="BB16" s="258"/>
      <c r="BC16" s="258"/>
      <c r="BD16" s="258"/>
      <c r="BE16" s="275"/>
      <c r="BF16" s="275"/>
      <c r="BG16" s="278"/>
      <c r="BH16" s="300"/>
      <c r="BI16" s="277"/>
      <c r="BJ16" s="203" t="s">
        <v>175</v>
      </c>
      <c r="BK16" s="204" t="s">
        <v>106</v>
      </c>
      <c r="BL16" s="154" t="s">
        <v>184</v>
      </c>
      <c r="BM16" s="155" t="s">
        <v>185</v>
      </c>
      <c r="BN16" s="155" t="s">
        <v>186</v>
      </c>
      <c r="BO16" s="209" t="s">
        <v>187</v>
      </c>
      <c r="BP16" s="251" t="s">
        <v>188</v>
      </c>
      <c r="BQ16" s="178" t="s">
        <v>122</v>
      </c>
    </row>
    <row r="17" spans="1:69" s="7" customFormat="1" ht="135" x14ac:dyDescent="0.25">
      <c r="A17" s="319" t="s">
        <v>189</v>
      </c>
      <c r="B17" s="306" t="s">
        <v>190</v>
      </c>
      <c r="C17" s="174" t="s">
        <v>191</v>
      </c>
      <c r="D17" s="174" t="s">
        <v>87</v>
      </c>
      <c r="E17" s="174" t="s">
        <v>126</v>
      </c>
      <c r="F17" s="174" t="s">
        <v>89</v>
      </c>
      <c r="G17" s="174" t="s">
        <v>192</v>
      </c>
      <c r="H17" s="322" t="s">
        <v>193</v>
      </c>
      <c r="I17" s="326" t="s">
        <v>194</v>
      </c>
      <c r="J17" s="306" t="s">
        <v>93</v>
      </c>
      <c r="K17" s="305" t="s">
        <v>90</v>
      </c>
      <c r="L17" s="306" t="s">
        <v>195</v>
      </c>
      <c r="M17" s="291" t="s">
        <v>95</v>
      </c>
      <c r="N17" s="307">
        <v>2</v>
      </c>
      <c r="O17" s="303">
        <v>1</v>
      </c>
      <c r="P17" s="303">
        <v>1</v>
      </c>
      <c r="Q17" s="303">
        <v>1</v>
      </c>
      <c r="R17" s="303">
        <v>1</v>
      </c>
      <c r="S17" s="303">
        <v>1</v>
      </c>
      <c r="T17" s="303">
        <v>1</v>
      </c>
      <c r="U17" s="303">
        <v>1</v>
      </c>
      <c r="V17" s="303">
        <v>0</v>
      </c>
      <c r="W17" s="303">
        <v>0</v>
      </c>
      <c r="X17" s="303">
        <v>1</v>
      </c>
      <c r="Y17" s="303">
        <v>1</v>
      </c>
      <c r="Z17" s="303">
        <v>1</v>
      </c>
      <c r="AA17" s="303">
        <v>1</v>
      </c>
      <c r="AB17" s="303">
        <v>1</v>
      </c>
      <c r="AC17" s="303">
        <v>1</v>
      </c>
      <c r="AD17" s="303">
        <v>0</v>
      </c>
      <c r="AE17" s="303">
        <v>1</v>
      </c>
      <c r="AF17" s="303">
        <v>1</v>
      </c>
      <c r="AG17" s="303">
        <v>0</v>
      </c>
      <c r="AH17" s="303">
        <v>15</v>
      </c>
      <c r="AI17" s="311" t="s">
        <v>102</v>
      </c>
      <c r="AJ17" s="314">
        <v>5</v>
      </c>
      <c r="AK17" s="317" t="str">
        <f>IF(N17+AJ17=0," ",IF(OR(AND(N17=1,AJ17=1),AND(N17=1,AJ17=2),AND(N17=2,AJ17=2),AND(N17=2,AJ17=1),AND(N17=3,AJ17=1)),"Bajo",IF(OR(AND(N17=1,AJ17=3),AND(N17=2,AJ17=3),AND(N17=3,AJ17=2),AND(N17=4,AJ17=1)),"Moderado",IF(OR(AND(N17=1,AJ17=4),AND(N17=2,AJ17=4),AND(N17=3,AJ17=3),AND(N17=4,AJ17=2),AND(N17=4,AJ17=3),AND(N17=5,AJ17=1),AND(N17=5,AJ17=2)),"Alto",IF(OR(AND(N17=2,AJ17=5),AND(N17=3,AJ17=5),AND(N17=3,AJ17=4),AND(N17=4,AJ17=4),AND(N17=4,AJ17=5),AND(N17=5,AJ17=3),AND(N17=5,AJ17=4),AND(N17=1,AJ17=5),AND(N17=5,AJ17=5)),"Extremo","")))))</f>
        <v>Extremo</v>
      </c>
      <c r="AL17" s="194" t="s">
        <v>196</v>
      </c>
      <c r="AM17" s="217" t="s">
        <v>97</v>
      </c>
      <c r="AN17" s="184">
        <v>15</v>
      </c>
      <c r="AO17" s="184">
        <v>15</v>
      </c>
      <c r="AP17" s="184">
        <v>15</v>
      </c>
      <c r="AQ17" s="184">
        <v>15</v>
      </c>
      <c r="AR17" s="184">
        <v>15</v>
      </c>
      <c r="AS17" s="184">
        <v>15</v>
      </c>
      <c r="AT17" s="184">
        <v>10</v>
      </c>
      <c r="AU17" s="190">
        <f t="shared" si="0"/>
        <v>100</v>
      </c>
      <c r="AV17" s="190" t="s">
        <v>98</v>
      </c>
      <c r="AW17" s="190" t="s">
        <v>98</v>
      </c>
      <c r="AX17" s="190">
        <v>100</v>
      </c>
      <c r="AY17" s="269">
        <f>AVERAGE(AX17:AX21)</f>
        <v>87.5</v>
      </c>
      <c r="AZ17" s="291" t="s">
        <v>197</v>
      </c>
      <c r="BA17" s="258" t="s">
        <v>99</v>
      </c>
      <c r="BB17" s="258" t="s">
        <v>100</v>
      </c>
      <c r="BC17" s="258" t="s">
        <v>101</v>
      </c>
      <c r="BD17" s="258">
        <v>1</v>
      </c>
      <c r="BE17" s="275" t="s">
        <v>102</v>
      </c>
      <c r="BF17" s="275">
        <v>5</v>
      </c>
      <c r="BG17" s="276" t="s">
        <v>174</v>
      </c>
      <c r="BH17" s="277" t="s">
        <v>198</v>
      </c>
      <c r="BI17" s="277" t="s">
        <v>104</v>
      </c>
      <c r="BJ17" s="203" t="s">
        <v>199</v>
      </c>
      <c r="BK17" s="204" t="s">
        <v>175</v>
      </c>
      <c r="BL17" s="154" t="s">
        <v>200</v>
      </c>
      <c r="BM17" s="208" t="s">
        <v>201</v>
      </c>
      <c r="BN17" s="155" t="s">
        <v>202</v>
      </c>
      <c r="BO17" s="209" t="s">
        <v>203</v>
      </c>
      <c r="BP17" s="252" t="s">
        <v>204</v>
      </c>
      <c r="BQ17" s="178" t="s">
        <v>122</v>
      </c>
    </row>
    <row r="18" spans="1:69" s="7" customFormat="1" ht="173.25" customHeight="1" x14ac:dyDescent="0.25">
      <c r="A18" s="325"/>
      <c r="B18" s="306"/>
      <c r="C18" s="176" t="s">
        <v>205</v>
      </c>
      <c r="D18" s="174" t="s">
        <v>87</v>
      </c>
      <c r="E18" s="174" t="s">
        <v>206</v>
      </c>
      <c r="F18" s="174" t="s">
        <v>89</v>
      </c>
      <c r="G18" s="174" t="s">
        <v>192</v>
      </c>
      <c r="H18" s="322"/>
      <c r="I18" s="326"/>
      <c r="J18" s="306"/>
      <c r="K18" s="305"/>
      <c r="L18" s="306"/>
      <c r="M18" s="292"/>
      <c r="N18" s="308"/>
      <c r="O18" s="303"/>
      <c r="P18" s="303"/>
      <c r="Q18" s="303"/>
      <c r="R18" s="303"/>
      <c r="S18" s="303"/>
      <c r="T18" s="303"/>
      <c r="U18" s="303"/>
      <c r="V18" s="303"/>
      <c r="W18" s="303"/>
      <c r="X18" s="303"/>
      <c r="Y18" s="303"/>
      <c r="Z18" s="303"/>
      <c r="AA18" s="303"/>
      <c r="AB18" s="303"/>
      <c r="AC18" s="303"/>
      <c r="AD18" s="303"/>
      <c r="AE18" s="303"/>
      <c r="AF18" s="303"/>
      <c r="AG18" s="303"/>
      <c r="AH18" s="303"/>
      <c r="AI18" s="312"/>
      <c r="AJ18" s="315"/>
      <c r="AK18" s="302"/>
      <c r="AL18" s="194" t="s">
        <v>207</v>
      </c>
      <c r="AM18" s="217" t="s">
        <v>97</v>
      </c>
      <c r="AN18" s="184">
        <v>15</v>
      </c>
      <c r="AO18" s="184">
        <v>15</v>
      </c>
      <c r="AP18" s="184">
        <v>15</v>
      </c>
      <c r="AQ18" s="184">
        <v>15</v>
      </c>
      <c r="AR18" s="184">
        <v>15</v>
      </c>
      <c r="AS18" s="184">
        <v>15</v>
      </c>
      <c r="AT18" s="184">
        <v>10</v>
      </c>
      <c r="AU18" s="190">
        <f t="shared" si="0"/>
        <v>100</v>
      </c>
      <c r="AV18" s="190" t="s">
        <v>98</v>
      </c>
      <c r="AW18" s="190" t="s">
        <v>98</v>
      </c>
      <c r="AX18" s="218">
        <v>100</v>
      </c>
      <c r="AY18" s="269"/>
      <c r="AZ18" s="292"/>
      <c r="BA18" s="258"/>
      <c r="BB18" s="258"/>
      <c r="BC18" s="258"/>
      <c r="BD18" s="258"/>
      <c r="BE18" s="275"/>
      <c r="BF18" s="275"/>
      <c r="BG18" s="276"/>
      <c r="BH18" s="277"/>
      <c r="BI18" s="277"/>
      <c r="BJ18" s="203" t="s">
        <v>146</v>
      </c>
      <c r="BK18" s="204" t="s">
        <v>106</v>
      </c>
      <c r="BL18" s="154" t="s">
        <v>208</v>
      </c>
      <c r="BM18" s="208" t="s">
        <v>201</v>
      </c>
      <c r="BN18" s="155" t="s">
        <v>209</v>
      </c>
      <c r="BO18" s="209" t="s">
        <v>210</v>
      </c>
      <c r="BP18" s="252" t="s">
        <v>211</v>
      </c>
      <c r="BQ18" s="178" t="s">
        <v>122</v>
      </c>
    </row>
    <row r="19" spans="1:69" s="7" customFormat="1" ht="148.5" customHeight="1" x14ac:dyDescent="0.25">
      <c r="A19" s="325"/>
      <c r="B19" s="306"/>
      <c r="C19" s="174" t="s">
        <v>212</v>
      </c>
      <c r="D19" s="174" t="s">
        <v>87</v>
      </c>
      <c r="E19" s="174" t="s">
        <v>126</v>
      </c>
      <c r="F19" s="174" t="s">
        <v>89</v>
      </c>
      <c r="G19" s="174" t="s">
        <v>192</v>
      </c>
      <c r="H19" s="322"/>
      <c r="I19" s="326"/>
      <c r="J19" s="306"/>
      <c r="K19" s="305"/>
      <c r="L19" s="306"/>
      <c r="M19" s="292"/>
      <c r="N19" s="308"/>
      <c r="O19" s="303"/>
      <c r="P19" s="303">
        <v>1</v>
      </c>
      <c r="Q19" s="303"/>
      <c r="R19" s="303"/>
      <c r="S19" s="303"/>
      <c r="T19" s="303"/>
      <c r="U19" s="303"/>
      <c r="V19" s="303"/>
      <c r="W19" s="303"/>
      <c r="X19" s="303"/>
      <c r="Y19" s="303"/>
      <c r="Z19" s="303"/>
      <c r="AA19" s="303"/>
      <c r="AB19" s="303"/>
      <c r="AC19" s="303"/>
      <c r="AD19" s="303"/>
      <c r="AE19" s="303"/>
      <c r="AF19" s="303"/>
      <c r="AG19" s="303"/>
      <c r="AH19" s="303"/>
      <c r="AI19" s="312"/>
      <c r="AJ19" s="315"/>
      <c r="AK19" s="302"/>
      <c r="AL19" s="154" t="s">
        <v>213</v>
      </c>
      <c r="AM19" s="217" t="s">
        <v>97</v>
      </c>
      <c r="AN19" s="184">
        <v>15</v>
      </c>
      <c r="AO19" s="184">
        <v>15</v>
      </c>
      <c r="AP19" s="184">
        <v>15</v>
      </c>
      <c r="AQ19" s="219">
        <v>10</v>
      </c>
      <c r="AR19" s="184">
        <v>15</v>
      </c>
      <c r="AS19" s="219">
        <v>0</v>
      </c>
      <c r="AT19" s="184">
        <v>10</v>
      </c>
      <c r="AU19" s="190">
        <f t="shared" si="0"/>
        <v>80</v>
      </c>
      <c r="AV19" s="218" t="s">
        <v>183</v>
      </c>
      <c r="AW19" s="218" t="s">
        <v>183</v>
      </c>
      <c r="AX19" s="190">
        <v>50</v>
      </c>
      <c r="AY19" s="269"/>
      <c r="AZ19" s="292"/>
      <c r="BA19" s="258"/>
      <c r="BB19" s="258"/>
      <c r="BC19" s="258"/>
      <c r="BD19" s="258"/>
      <c r="BE19" s="275"/>
      <c r="BF19" s="275"/>
      <c r="BG19" s="276"/>
      <c r="BH19" s="277"/>
      <c r="BI19" s="277"/>
      <c r="BJ19" s="203" t="s">
        <v>146</v>
      </c>
      <c r="BK19" s="204" t="s">
        <v>106</v>
      </c>
      <c r="BL19" s="208" t="s">
        <v>214</v>
      </c>
      <c r="BM19" s="208" t="s">
        <v>201</v>
      </c>
      <c r="BN19" s="185" t="s">
        <v>215</v>
      </c>
      <c r="BO19" s="226" t="s">
        <v>216</v>
      </c>
      <c r="BP19" s="252" t="s">
        <v>217</v>
      </c>
      <c r="BQ19" s="178" t="s">
        <v>122</v>
      </c>
    </row>
    <row r="20" spans="1:69" s="7" customFormat="1" ht="168.75" customHeight="1" x14ac:dyDescent="0.25">
      <c r="A20" s="325"/>
      <c r="B20" s="306"/>
      <c r="C20" s="174" t="s">
        <v>218</v>
      </c>
      <c r="D20" s="174" t="s">
        <v>87</v>
      </c>
      <c r="E20" s="174" t="s">
        <v>126</v>
      </c>
      <c r="F20" s="174" t="s">
        <v>89</v>
      </c>
      <c r="G20" s="174" t="s">
        <v>192</v>
      </c>
      <c r="H20" s="322"/>
      <c r="I20" s="326"/>
      <c r="J20" s="306"/>
      <c r="K20" s="305"/>
      <c r="L20" s="306"/>
      <c r="M20" s="292"/>
      <c r="N20" s="308"/>
      <c r="O20" s="303"/>
      <c r="P20" s="303"/>
      <c r="Q20" s="303"/>
      <c r="R20" s="303"/>
      <c r="S20" s="303"/>
      <c r="T20" s="303"/>
      <c r="U20" s="303"/>
      <c r="V20" s="303"/>
      <c r="W20" s="303"/>
      <c r="X20" s="303"/>
      <c r="Y20" s="303"/>
      <c r="Z20" s="303"/>
      <c r="AA20" s="303"/>
      <c r="AB20" s="303"/>
      <c r="AC20" s="303"/>
      <c r="AD20" s="303"/>
      <c r="AE20" s="303"/>
      <c r="AF20" s="303"/>
      <c r="AG20" s="303"/>
      <c r="AH20" s="303"/>
      <c r="AI20" s="312"/>
      <c r="AJ20" s="315"/>
      <c r="AK20" s="302"/>
      <c r="AL20" s="154" t="s">
        <v>219</v>
      </c>
      <c r="AM20" s="217" t="s">
        <v>97</v>
      </c>
      <c r="AN20" s="184">
        <v>15</v>
      </c>
      <c r="AO20" s="184">
        <v>15</v>
      </c>
      <c r="AP20" s="184">
        <v>15</v>
      </c>
      <c r="AQ20" s="219">
        <v>10</v>
      </c>
      <c r="AR20" s="184">
        <v>15</v>
      </c>
      <c r="AS20" s="219">
        <v>0</v>
      </c>
      <c r="AT20" s="184">
        <v>10</v>
      </c>
      <c r="AU20" s="190">
        <f t="shared" ref="AU20" si="1">SUM(AN20:AT20)</f>
        <v>80</v>
      </c>
      <c r="AV20" s="218"/>
      <c r="AW20" s="218"/>
      <c r="AX20" s="190"/>
      <c r="AY20" s="269"/>
      <c r="AZ20" s="292"/>
      <c r="BA20" s="258"/>
      <c r="BB20" s="258"/>
      <c r="BC20" s="258"/>
      <c r="BD20" s="258"/>
      <c r="BE20" s="275"/>
      <c r="BF20" s="275"/>
      <c r="BG20" s="276"/>
      <c r="BH20" s="277"/>
      <c r="BI20" s="277"/>
      <c r="BJ20" s="203" t="s">
        <v>146</v>
      </c>
      <c r="BK20" s="204" t="s">
        <v>106</v>
      </c>
      <c r="BL20" s="208" t="s">
        <v>220</v>
      </c>
      <c r="BM20" s="208" t="s">
        <v>201</v>
      </c>
      <c r="BN20" s="185" t="s">
        <v>215</v>
      </c>
      <c r="BO20" s="226" t="s">
        <v>221</v>
      </c>
      <c r="BP20" s="252" t="s">
        <v>222</v>
      </c>
      <c r="BQ20" s="178" t="s">
        <v>122</v>
      </c>
    </row>
    <row r="21" spans="1:69" s="7" customFormat="1" ht="180" customHeight="1" x14ac:dyDescent="0.25">
      <c r="A21" s="320"/>
      <c r="B21" s="306"/>
      <c r="C21" s="174" t="s">
        <v>223</v>
      </c>
      <c r="D21" s="174" t="s">
        <v>87</v>
      </c>
      <c r="E21" s="174" t="s">
        <v>126</v>
      </c>
      <c r="F21" s="174" t="s">
        <v>89</v>
      </c>
      <c r="G21" s="174" t="s">
        <v>192</v>
      </c>
      <c r="H21" s="322"/>
      <c r="I21" s="326"/>
      <c r="J21" s="306"/>
      <c r="K21" s="305"/>
      <c r="L21" s="306"/>
      <c r="M21" s="293"/>
      <c r="N21" s="309"/>
      <c r="O21" s="303"/>
      <c r="P21" s="303"/>
      <c r="Q21" s="303"/>
      <c r="R21" s="303"/>
      <c r="S21" s="303"/>
      <c r="T21" s="303"/>
      <c r="U21" s="303"/>
      <c r="V21" s="303"/>
      <c r="W21" s="303"/>
      <c r="X21" s="303"/>
      <c r="Y21" s="303"/>
      <c r="Z21" s="303"/>
      <c r="AA21" s="303"/>
      <c r="AB21" s="303"/>
      <c r="AC21" s="303"/>
      <c r="AD21" s="303"/>
      <c r="AE21" s="303"/>
      <c r="AF21" s="303"/>
      <c r="AG21" s="303"/>
      <c r="AH21" s="303"/>
      <c r="AI21" s="313"/>
      <c r="AJ21" s="316"/>
      <c r="AK21" s="318"/>
      <c r="AL21" s="155" t="s">
        <v>224</v>
      </c>
      <c r="AM21" s="217" t="s">
        <v>97</v>
      </c>
      <c r="AN21" s="184">
        <v>15</v>
      </c>
      <c r="AO21" s="184">
        <v>15</v>
      </c>
      <c r="AP21" s="184">
        <v>15</v>
      </c>
      <c r="AQ21" s="184">
        <v>15</v>
      </c>
      <c r="AR21" s="184">
        <v>15</v>
      </c>
      <c r="AS21" s="184">
        <v>15</v>
      </c>
      <c r="AT21" s="184">
        <v>10</v>
      </c>
      <c r="AU21" s="190">
        <f t="shared" si="0"/>
        <v>100</v>
      </c>
      <c r="AV21" s="190" t="s">
        <v>98</v>
      </c>
      <c r="AW21" s="190" t="s">
        <v>98</v>
      </c>
      <c r="AX21" s="190">
        <v>100</v>
      </c>
      <c r="AY21" s="269"/>
      <c r="AZ21" s="293"/>
      <c r="BA21" s="258"/>
      <c r="BB21" s="258"/>
      <c r="BC21" s="258"/>
      <c r="BD21" s="258"/>
      <c r="BE21" s="275"/>
      <c r="BF21" s="275"/>
      <c r="BG21" s="276"/>
      <c r="BH21" s="277"/>
      <c r="BI21" s="277"/>
      <c r="BJ21" s="203" t="s">
        <v>146</v>
      </c>
      <c r="BK21" s="204" t="s">
        <v>106</v>
      </c>
      <c r="BL21" s="208" t="s">
        <v>225</v>
      </c>
      <c r="BM21" s="208" t="s">
        <v>201</v>
      </c>
      <c r="BN21" s="185" t="s">
        <v>215</v>
      </c>
      <c r="BO21" s="226" t="s">
        <v>226</v>
      </c>
      <c r="BP21" s="251" t="s">
        <v>227</v>
      </c>
      <c r="BQ21" s="178" t="s">
        <v>122</v>
      </c>
    </row>
    <row r="22" spans="1:69" s="7" customFormat="1" ht="165" x14ac:dyDescent="0.25">
      <c r="A22" s="323" t="s">
        <v>228</v>
      </c>
      <c r="B22" s="300" t="s">
        <v>229</v>
      </c>
      <c r="C22" s="155" t="s">
        <v>230</v>
      </c>
      <c r="D22" s="155" t="s">
        <v>87</v>
      </c>
      <c r="E22" s="155" t="s">
        <v>126</v>
      </c>
      <c r="F22" s="155" t="s">
        <v>89</v>
      </c>
      <c r="G22" s="300" t="s">
        <v>231</v>
      </c>
      <c r="H22" s="324" t="s">
        <v>232</v>
      </c>
      <c r="I22" s="290" t="s">
        <v>233</v>
      </c>
      <c r="J22" s="300" t="s">
        <v>93</v>
      </c>
      <c r="K22" s="275" t="s">
        <v>90</v>
      </c>
      <c r="L22" s="304" t="s">
        <v>234</v>
      </c>
      <c r="M22" s="258" t="s">
        <v>95</v>
      </c>
      <c r="N22" s="258">
        <v>2</v>
      </c>
      <c r="O22" s="294">
        <v>1</v>
      </c>
      <c r="P22" s="294">
        <v>1</v>
      </c>
      <c r="Q22" s="294">
        <v>1</v>
      </c>
      <c r="R22" s="294">
        <v>1</v>
      </c>
      <c r="S22" s="294">
        <v>1</v>
      </c>
      <c r="T22" s="294">
        <v>1</v>
      </c>
      <c r="U22" s="294">
        <v>1</v>
      </c>
      <c r="V22" s="294">
        <v>0</v>
      </c>
      <c r="W22" s="294">
        <v>1</v>
      </c>
      <c r="X22" s="294">
        <v>1</v>
      </c>
      <c r="Y22" s="294">
        <v>1</v>
      </c>
      <c r="Z22" s="294">
        <v>1</v>
      </c>
      <c r="AA22" s="294">
        <v>1</v>
      </c>
      <c r="AB22" s="294">
        <v>1</v>
      </c>
      <c r="AC22" s="294">
        <v>1</v>
      </c>
      <c r="AD22" s="294">
        <v>0</v>
      </c>
      <c r="AE22" s="294">
        <v>1</v>
      </c>
      <c r="AF22" s="294">
        <v>1</v>
      </c>
      <c r="AG22" s="294">
        <v>0</v>
      </c>
      <c r="AH22" s="294">
        <f>SUM(O22:AG22)</f>
        <v>16</v>
      </c>
      <c r="AI22" s="294" t="s">
        <v>102</v>
      </c>
      <c r="AJ22" s="299">
        <v>5</v>
      </c>
      <c r="AK22" s="278" t="str">
        <f>IF(N22+AJ22=0," ",IF(OR(AND(N22=1,AJ22=1),AND(N22=1,AJ22=2),AND(N22=2,AJ22=2),AND(N22=2,AJ22=1),AND(N22=3,AJ22=1)),"Bajo",IF(OR(AND(N22=1,AJ22=3),AND(N22=2,AJ22=3),AND(N22=3,AJ22=2),AND(N22=4,AJ22=1)),"Moderado",IF(OR(AND(N22=1,AJ22=4),AND(N22=2,AJ22=4),AND(N22=3,AJ22=3),AND(N22=4,AJ22=2),AND(N22=4,AJ22=3),AND(N22=5,AJ22=1),AND(N22=5,AJ22=2)),"Alto",IF(OR(AND(N22=2,AJ22=5),AND(N22=3,AJ22=5),AND(N22=3,AJ22=4),AND(N22=4,AJ22=4),AND(N22=4,AJ22=5),AND(N22=5,AJ22=3),AND(N22=5,AJ22=4),AND(N22=1,AJ22=5),AND(N22=5,AJ22=5)),"Extremo","")))))</f>
        <v>Extremo</v>
      </c>
      <c r="AL22" s="157" t="s">
        <v>235</v>
      </c>
      <c r="AM22" s="217" t="s">
        <v>97</v>
      </c>
      <c r="AN22" s="184">
        <v>15</v>
      </c>
      <c r="AO22" s="184">
        <v>15</v>
      </c>
      <c r="AP22" s="184">
        <v>15</v>
      </c>
      <c r="AQ22" s="184">
        <v>15</v>
      </c>
      <c r="AR22" s="184">
        <v>15</v>
      </c>
      <c r="AS22" s="184">
        <v>15</v>
      </c>
      <c r="AT22" s="184">
        <v>10</v>
      </c>
      <c r="AU22" s="190">
        <f t="shared" si="0"/>
        <v>100</v>
      </c>
      <c r="AV22" s="190" t="s">
        <v>98</v>
      </c>
      <c r="AW22" s="190" t="s">
        <v>98</v>
      </c>
      <c r="AX22" s="190">
        <v>100</v>
      </c>
      <c r="AY22" s="190">
        <f>AVERAGE(AX22:AX23)</f>
        <v>100</v>
      </c>
      <c r="AZ22" s="190" t="s">
        <v>98</v>
      </c>
      <c r="BA22" s="258" t="s">
        <v>99</v>
      </c>
      <c r="BB22" s="258" t="s">
        <v>100</v>
      </c>
      <c r="BC22" s="258" t="s">
        <v>101</v>
      </c>
      <c r="BD22" s="258">
        <v>1</v>
      </c>
      <c r="BE22" s="258" t="s">
        <v>102</v>
      </c>
      <c r="BF22" s="258">
        <v>5</v>
      </c>
      <c r="BG22" s="278" t="str">
        <f>IF(BD22+BF22=0," ",IF(OR(AND(BD22=1,BF22=1),AND(BD22=1,BF22=2),AND(BD22=2,BF22=2),AND(BD22=2,BF22=1),AND(BD22=3,BF22=1)),"Bajo",IF(OR(AND(BD22=1,BF22=3),AND(BD22=2,BF22=3),AND(BD22=3,BF22=2),AND(BD22=4,BF22=1)),"Moderado",IF(OR(AND(BD22=1,BF22=4),AND(BD22=2,BF22=4),AND(BD22=3,BF22=3),AND(BD22=4,BF22=2),AND(BD22=4,BF22=3),AND(BD22=5,BF22=1),AND(BD22=5,BF22=2)),"Alto",IF(OR(AND(BD22=2,BF22=5),AND(BD22=1,BF22=5),AND(BD22=3,BF22=5),AND(BD22=3,BF22=4),AND(BD22=4,BF22=4),AND(BD22=4,BF22=5),AND(BD22=5,BF22=3),AND(BD22=5,BF22=4),AND(BD22=5,BF22=5)),"Extremo","")))))</f>
        <v>Extremo</v>
      </c>
      <c r="BH22" s="271" t="s">
        <v>103</v>
      </c>
      <c r="BI22" s="271" t="s">
        <v>104</v>
      </c>
      <c r="BJ22" s="204" t="s">
        <v>146</v>
      </c>
      <c r="BK22" s="204" t="s">
        <v>106</v>
      </c>
      <c r="BL22" s="185" t="s">
        <v>236</v>
      </c>
      <c r="BM22" s="155" t="s">
        <v>237</v>
      </c>
      <c r="BN22" s="185" t="s">
        <v>238</v>
      </c>
      <c r="BO22" s="226" t="s">
        <v>239</v>
      </c>
      <c r="BP22" s="251" t="s">
        <v>240</v>
      </c>
      <c r="BQ22" s="178" t="s">
        <v>122</v>
      </c>
    </row>
    <row r="23" spans="1:69" s="7" customFormat="1" ht="180.75" thickBot="1" x14ac:dyDescent="0.3">
      <c r="A23" s="323"/>
      <c r="B23" s="300"/>
      <c r="C23" s="155" t="s">
        <v>241</v>
      </c>
      <c r="D23" s="155" t="s">
        <v>87</v>
      </c>
      <c r="E23" s="155" t="s">
        <v>126</v>
      </c>
      <c r="F23" s="155" t="s">
        <v>89</v>
      </c>
      <c r="G23" s="300"/>
      <c r="H23" s="324"/>
      <c r="I23" s="290"/>
      <c r="J23" s="300"/>
      <c r="K23" s="275"/>
      <c r="L23" s="304"/>
      <c r="M23" s="258"/>
      <c r="N23" s="258"/>
      <c r="O23" s="294"/>
      <c r="P23" s="294"/>
      <c r="Q23" s="294"/>
      <c r="R23" s="294"/>
      <c r="S23" s="294"/>
      <c r="T23" s="294"/>
      <c r="U23" s="294"/>
      <c r="V23" s="294"/>
      <c r="W23" s="294"/>
      <c r="X23" s="294"/>
      <c r="Y23" s="294"/>
      <c r="Z23" s="294"/>
      <c r="AA23" s="294"/>
      <c r="AB23" s="294"/>
      <c r="AC23" s="294"/>
      <c r="AD23" s="294"/>
      <c r="AE23" s="294"/>
      <c r="AF23" s="294"/>
      <c r="AG23" s="294"/>
      <c r="AH23" s="294"/>
      <c r="AI23" s="294"/>
      <c r="AJ23" s="299"/>
      <c r="AK23" s="278"/>
      <c r="AL23" s="213" t="s">
        <v>242</v>
      </c>
      <c r="AM23" s="217" t="s">
        <v>97</v>
      </c>
      <c r="AN23" s="219">
        <v>15</v>
      </c>
      <c r="AO23" s="219">
        <v>15</v>
      </c>
      <c r="AP23" s="184">
        <v>15</v>
      </c>
      <c r="AQ23" s="184">
        <v>15</v>
      </c>
      <c r="AR23" s="184">
        <v>15</v>
      </c>
      <c r="AS23" s="184">
        <v>15</v>
      </c>
      <c r="AT23" s="184">
        <v>10</v>
      </c>
      <c r="AU23" s="190">
        <f t="shared" si="0"/>
        <v>100</v>
      </c>
      <c r="AV23" s="190" t="s">
        <v>98</v>
      </c>
      <c r="AW23" s="190" t="s">
        <v>98</v>
      </c>
      <c r="AX23" s="190">
        <v>100</v>
      </c>
      <c r="AY23" s="190">
        <v>100</v>
      </c>
      <c r="AZ23" s="190" t="s">
        <v>98</v>
      </c>
      <c r="BA23" s="258"/>
      <c r="BB23" s="258"/>
      <c r="BC23" s="258"/>
      <c r="BD23" s="258"/>
      <c r="BE23" s="258"/>
      <c r="BF23" s="258"/>
      <c r="BG23" s="278"/>
      <c r="BH23" s="271"/>
      <c r="BI23" s="271"/>
      <c r="BJ23" s="204" t="s">
        <v>146</v>
      </c>
      <c r="BK23" s="204" t="s">
        <v>106</v>
      </c>
      <c r="BL23" s="227" t="s">
        <v>243</v>
      </c>
      <c r="BM23" s="208" t="s">
        <v>237</v>
      </c>
      <c r="BN23" s="194" t="s">
        <v>244</v>
      </c>
      <c r="BO23" s="226" t="s">
        <v>245</v>
      </c>
      <c r="BP23" s="251" t="s">
        <v>246</v>
      </c>
      <c r="BQ23" s="178" t="s">
        <v>247</v>
      </c>
    </row>
    <row r="24" spans="1:69" s="7" customFormat="1" ht="225.75" thickBot="1" x14ac:dyDescent="0.3">
      <c r="A24" s="182" t="s">
        <v>248</v>
      </c>
      <c r="B24" s="155" t="s">
        <v>249</v>
      </c>
      <c r="C24" s="155" t="s">
        <v>250</v>
      </c>
      <c r="D24" s="155" t="s">
        <v>87</v>
      </c>
      <c r="E24" s="155" t="s">
        <v>126</v>
      </c>
      <c r="F24" s="155" t="s">
        <v>89</v>
      </c>
      <c r="G24" s="155" t="s">
        <v>90</v>
      </c>
      <c r="H24" s="183" t="s">
        <v>251</v>
      </c>
      <c r="I24" s="154" t="s">
        <v>252</v>
      </c>
      <c r="J24" s="155" t="s">
        <v>93</v>
      </c>
      <c r="K24" s="184" t="s">
        <v>90</v>
      </c>
      <c r="L24" s="185" t="s">
        <v>253</v>
      </c>
      <c r="M24" s="186" t="s">
        <v>95</v>
      </c>
      <c r="N24" s="186">
        <v>2</v>
      </c>
      <c r="O24" s="187">
        <v>1</v>
      </c>
      <c r="P24" s="187">
        <v>1</v>
      </c>
      <c r="Q24" s="187">
        <v>0</v>
      </c>
      <c r="R24" s="187">
        <v>0</v>
      </c>
      <c r="S24" s="187">
        <v>1</v>
      </c>
      <c r="T24" s="187">
        <v>1</v>
      </c>
      <c r="U24" s="187">
        <v>1</v>
      </c>
      <c r="V24" s="187">
        <v>0</v>
      </c>
      <c r="W24" s="187">
        <v>1</v>
      </c>
      <c r="X24" s="187">
        <v>1</v>
      </c>
      <c r="Y24" s="187">
        <v>1</v>
      </c>
      <c r="Z24" s="187">
        <v>1</v>
      </c>
      <c r="AA24" s="187">
        <v>1</v>
      </c>
      <c r="AB24" s="187">
        <v>1</v>
      </c>
      <c r="AC24" s="187">
        <v>1</v>
      </c>
      <c r="AD24" s="187">
        <v>0</v>
      </c>
      <c r="AE24" s="187">
        <v>0</v>
      </c>
      <c r="AF24" s="187">
        <v>0</v>
      </c>
      <c r="AG24" s="187">
        <v>0</v>
      </c>
      <c r="AH24" s="187">
        <f>SUM(O24:AG24)</f>
        <v>12</v>
      </c>
      <c r="AI24" s="188" t="s">
        <v>102</v>
      </c>
      <c r="AJ24" s="147">
        <v>5</v>
      </c>
      <c r="AK24" s="142" t="str">
        <f>IF(N24+AJ24=0," ",IF(OR(AND(N24=1,AJ24=1),AND(N24=1,AJ24=2),AND(N24=2,AJ24=2),AND(N24=2,AJ24=1),AND(N24=3,AJ24=1)),"Bajo",IF(OR(AND(N24=1,AJ24=3),AND(N24=2,AJ24=3),AND(N24=3,AJ24=2),AND(N24=4,AJ24=1)),"Moderado",IF(OR(AND(N24=1,AJ24=4),AND(N24=2,AJ24=4),AND(N24=3,AJ24=3),AND(N24=4,AJ24=2),AND(N24=4,AJ24=3),AND(N24=5,AJ24=1),AND(N24=5,AJ24=2)),"Alto",IF(OR(AND(N24=2,AJ24=5),AND(N24=3,AJ24=5),AND(N24=3,AJ24=4),AND(N24=4,AJ24=4),AND(N24=4,AJ24=5),AND(N24=5,AJ24=3),AND(N24=5,AJ24=4),AND(N24=1,AJ24=5),AND(N24=5,AJ24=5)),"Extremo","")))))</f>
        <v>Extremo</v>
      </c>
      <c r="AL24" s="154" t="s">
        <v>254</v>
      </c>
      <c r="AM24" s="8" t="s">
        <v>97</v>
      </c>
      <c r="AN24" s="10">
        <v>15</v>
      </c>
      <c r="AO24" s="10">
        <v>15</v>
      </c>
      <c r="AP24" s="146">
        <v>15</v>
      </c>
      <c r="AQ24" s="146">
        <v>15</v>
      </c>
      <c r="AR24" s="146">
        <v>15</v>
      </c>
      <c r="AS24" s="146">
        <v>15</v>
      </c>
      <c r="AT24" s="146">
        <v>10</v>
      </c>
      <c r="AU24" s="145">
        <f t="shared" si="0"/>
        <v>100</v>
      </c>
      <c r="AV24" s="145" t="s">
        <v>98</v>
      </c>
      <c r="AW24" s="145" t="s">
        <v>98</v>
      </c>
      <c r="AX24" s="145">
        <v>100</v>
      </c>
      <c r="AY24" s="145">
        <f>AVERAGE(AX24:AX25)</f>
        <v>100</v>
      </c>
      <c r="AZ24" s="145" t="s">
        <v>98</v>
      </c>
      <c r="BA24" s="141" t="s">
        <v>99</v>
      </c>
      <c r="BB24" s="141" t="s">
        <v>100</v>
      </c>
      <c r="BC24" s="141" t="s">
        <v>101</v>
      </c>
      <c r="BD24" s="141">
        <v>1</v>
      </c>
      <c r="BE24" s="141" t="s">
        <v>102</v>
      </c>
      <c r="BF24" s="146">
        <v>5</v>
      </c>
      <c r="BG24" s="169" t="s">
        <v>174</v>
      </c>
      <c r="BH24" s="148" t="s">
        <v>255</v>
      </c>
      <c r="BI24" s="148" t="s">
        <v>104</v>
      </c>
      <c r="BJ24" s="9" t="s">
        <v>175</v>
      </c>
      <c r="BK24" s="9" t="s">
        <v>106</v>
      </c>
      <c r="BL24" s="154" t="s">
        <v>256</v>
      </c>
      <c r="BM24" s="143" t="s">
        <v>257</v>
      </c>
      <c r="BN24" s="143" t="s">
        <v>258</v>
      </c>
      <c r="BO24" s="148" t="s">
        <v>259</v>
      </c>
      <c r="BP24" s="251" t="s">
        <v>260</v>
      </c>
      <c r="BQ24" s="178" t="s">
        <v>247</v>
      </c>
    </row>
    <row r="25" spans="1:69" s="7" customFormat="1" ht="173.1" customHeight="1" x14ac:dyDescent="0.25">
      <c r="A25" s="182" t="s">
        <v>248</v>
      </c>
      <c r="B25" s="155" t="s">
        <v>249</v>
      </c>
      <c r="C25" s="154" t="s">
        <v>261</v>
      </c>
      <c r="D25" s="155" t="s">
        <v>87</v>
      </c>
      <c r="E25" s="155" t="s">
        <v>126</v>
      </c>
      <c r="F25" s="155" t="s">
        <v>89</v>
      </c>
      <c r="G25" s="155" t="s">
        <v>192</v>
      </c>
      <c r="H25" s="183" t="s">
        <v>262</v>
      </c>
      <c r="I25" s="155" t="s">
        <v>263</v>
      </c>
      <c r="J25" s="155" t="s">
        <v>93</v>
      </c>
      <c r="K25" s="184" t="s">
        <v>90</v>
      </c>
      <c r="L25" s="155" t="s">
        <v>264</v>
      </c>
      <c r="M25" s="186" t="s">
        <v>95</v>
      </c>
      <c r="N25" s="186">
        <v>2</v>
      </c>
      <c r="O25" s="186">
        <v>1</v>
      </c>
      <c r="P25" s="186">
        <v>1</v>
      </c>
      <c r="Q25" s="186">
        <v>0</v>
      </c>
      <c r="R25" s="186">
        <v>0</v>
      </c>
      <c r="S25" s="186">
        <v>1</v>
      </c>
      <c r="T25" s="186">
        <v>1</v>
      </c>
      <c r="U25" s="186">
        <v>1</v>
      </c>
      <c r="V25" s="186">
        <v>0</v>
      </c>
      <c r="W25" s="186">
        <v>1</v>
      </c>
      <c r="X25" s="186">
        <v>1</v>
      </c>
      <c r="Y25" s="186">
        <v>1</v>
      </c>
      <c r="Z25" s="186">
        <v>1</v>
      </c>
      <c r="AA25" s="186">
        <v>1</v>
      </c>
      <c r="AB25" s="186">
        <v>1</v>
      </c>
      <c r="AC25" s="186">
        <v>1</v>
      </c>
      <c r="AD25" s="186">
        <v>0</v>
      </c>
      <c r="AE25" s="186">
        <v>1</v>
      </c>
      <c r="AF25" s="186">
        <v>1</v>
      </c>
      <c r="AG25" s="186">
        <v>0</v>
      </c>
      <c r="AH25" s="186">
        <f>SUM(O25:AG25)</f>
        <v>14</v>
      </c>
      <c r="AI25" s="187" t="s">
        <v>102</v>
      </c>
      <c r="AJ25" s="141">
        <v>5</v>
      </c>
      <c r="AK25" s="11"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141" t="s">
        <v>265</v>
      </c>
      <c r="AM25" s="141" t="s">
        <v>97</v>
      </c>
      <c r="AN25" s="146">
        <v>15</v>
      </c>
      <c r="AO25" s="146">
        <v>15</v>
      </c>
      <c r="AP25" s="146">
        <v>15</v>
      </c>
      <c r="AQ25" s="146">
        <v>15</v>
      </c>
      <c r="AR25" s="146">
        <v>15</v>
      </c>
      <c r="AS25" s="146">
        <v>15</v>
      </c>
      <c r="AT25" s="146">
        <v>10</v>
      </c>
      <c r="AU25" s="145">
        <f t="shared" si="0"/>
        <v>100</v>
      </c>
      <c r="AV25" s="145" t="s">
        <v>98</v>
      </c>
      <c r="AW25" s="145" t="s">
        <v>98</v>
      </c>
      <c r="AX25" s="145">
        <v>100</v>
      </c>
      <c r="AY25" s="145">
        <f>AVERAGE(AX25:AX25)</f>
        <v>100</v>
      </c>
      <c r="AZ25" s="145" t="s">
        <v>98</v>
      </c>
      <c r="BA25" s="141" t="s">
        <v>99</v>
      </c>
      <c r="BB25" s="141" t="s">
        <v>100</v>
      </c>
      <c r="BC25" s="141" t="s">
        <v>101</v>
      </c>
      <c r="BD25" s="141">
        <v>1</v>
      </c>
      <c r="BE25" s="141" t="s">
        <v>102</v>
      </c>
      <c r="BF25" s="6">
        <v>4</v>
      </c>
      <c r="BG25" s="169" t="s">
        <v>174</v>
      </c>
      <c r="BH25" s="148" t="s">
        <v>103</v>
      </c>
      <c r="BI25" s="148" t="s">
        <v>104</v>
      </c>
      <c r="BJ25" s="9" t="s">
        <v>146</v>
      </c>
      <c r="BK25" s="9" t="s">
        <v>106</v>
      </c>
      <c r="BL25" s="144" t="s">
        <v>266</v>
      </c>
      <c r="BM25" s="143" t="s">
        <v>267</v>
      </c>
      <c r="BN25" s="143" t="s">
        <v>268</v>
      </c>
      <c r="BO25" s="143" t="s">
        <v>269</v>
      </c>
      <c r="BP25" s="251" t="s">
        <v>270</v>
      </c>
      <c r="BQ25" s="178" t="s">
        <v>122</v>
      </c>
    </row>
    <row r="26" spans="1:69" s="6" customFormat="1" ht="166.5" customHeight="1" x14ac:dyDescent="0.25">
      <c r="A26" s="189" t="s">
        <v>271</v>
      </c>
      <c r="B26" s="155" t="s">
        <v>249</v>
      </c>
      <c r="C26" s="155" t="s">
        <v>272</v>
      </c>
      <c r="D26" s="155" t="s">
        <v>87</v>
      </c>
      <c r="E26" s="155" t="s">
        <v>126</v>
      </c>
      <c r="F26" s="155" t="s">
        <v>89</v>
      </c>
      <c r="G26" s="190" t="s">
        <v>273</v>
      </c>
      <c r="H26" s="183" t="s">
        <v>274</v>
      </c>
      <c r="I26" s="155" t="s">
        <v>275</v>
      </c>
      <c r="J26" s="184" t="s">
        <v>93</v>
      </c>
      <c r="K26" s="184" t="s">
        <v>273</v>
      </c>
      <c r="L26" s="155" t="s">
        <v>276</v>
      </c>
      <c r="M26" s="186" t="s">
        <v>95</v>
      </c>
      <c r="N26" s="186">
        <v>2</v>
      </c>
      <c r="O26" s="186">
        <v>1</v>
      </c>
      <c r="P26" s="186">
        <v>1</v>
      </c>
      <c r="Q26" s="186">
        <v>0</v>
      </c>
      <c r="R26" s="186">
        <v>0</v>
      </c>
      <c r="S26" s="186">
        <v>1</v>
      </c>
      <c r="T26" s="186">
        <v>1</v>
      </c>
      <c r="U26" s="186">
        <v>1</v>
      </c>
      <c r="V26" s="186">
        <v>0</v>
      </c>
      <c r="W26" s="186">
        <v>1</v>
      </c>
      <c r="X26" s="186">
        <v>1</v>
      </c>
      <c r="Y26" s="186">
        <v>1</v>
      </c>
      <c r="Z26" s="186">
        <v>1</v>
      </c>
      <c r="AA26" s="186">
        <v>1</v>
      </c>
      <c r="AB26" s="186">
        <v>1</v>
      </c>
      <c r="AC26" s="186">
        <v>1</v>
      </c>
      <c r="AD26" s="186">
        <v>0</v>
      </c>
      <c r="AE26" s="186">
        <v>0</v>
      </c>
      <c r="AF26" s="186">
        <v>0</v>
      </c>
      <c r="AG26" s="186">
        <v>0</v>
      </c>
      <c r="AH26" s="191">
        <f>SUM(O26:AG26)</f>
        <v>12</v>
      </c>
      <c r="AI26" s="192" t="s">
        <v>277</v>
      </c>
      <c r="AJ26" s="170">
        <v>4</v>
      </c>
      <c r="AK26" s="234" t="str">
        <f>IF(N26+AJ26=0," ",IF(OR(AND(N26=1,AJ26=1),AND(N26=1,AJ26=2),AND(N26=2,AJ26=2),AND(N26=2,AJ26=1),AND(N26=3,AJ26=1)),"Bajo",IF(OR(AND(N26=1,AJ26=3),AND(N26=2,AJ26=3),AND(N26=3,AJ26=2),AND(N26=4,AJ26=1)),"Moderado",IF(OR(AND(N26=1,AJ26=4),AND(N26=2,AJ26=4),AND(N26=3,AJ26=3),AND(N26=4,AJ26=2),AND(N26=4,AJ26=3),AND(N26=5,AJ26=1),AND(N26=5,AJ26=2)),"Alto",IF(OR(AND(N26=2,AJ26=5),AND(N26=3,AJ26=5),AND(N26=3,AJ26=4),AND(N26=4,AJ26=4),AND(N26=4,AJ26=5),AND(N26=5,AJ26=3),AND(N26=5,AJ26=4),AND(N26=1,AJ26=5),AND(N26=5,AJ26=5)),"Extremo","")))))</f>
        <v>Alto</v>
      </c>
      <c r="AL26" s="194" t="s">
        <v>278</v>
      </c>
      <c r="AM26" s="184" t="s">
        <v>97</v>
      </c>
      <c r="AN26" s="184">
        <v>15</v>
      </c>
      <c r="AO26" s="184">
        <v>15</v>
      </c>
      <c r="AP26" s="184">
        <v>15</v>
      </c>
      <c r="AQ26" s="184">
        <v>15</v>
      </c>
      <c r="AR26" s="184">
        <v>15</v>
      </c>
      <c r="AS26" s="184">
        <v>15</v>
      </c>
      <c r="AT26" s="184">
        <v>10</v>
      </c>
      <c r="AU26" s="190">
        <f t="shared" si="0"/>
        <v>100</v>
      </c>
      <c r="AV26" s="190" t="s">
        <v>98</v>
      </c>
      <c r="AW26" s="190" t="s">
        <v>98</v>
      </c>
      <c r="AX26" s="190">
        <v>100</v>
      </c>
      <c r="AY26" s="190">
        <f>AVERAGE(AX26:AX26)</f>
        <v>100</v>
      </c>
      <c r="AZ26" s="190" t="s">
        <v>98</v>
      </c>
      <c r="BA26" s="186" t="s">
        <v>99</v>
      </c>
      <c r="BB26" s="186" t="s">
        <v>100</v>
      </c>
      <c r="BC26" s="186" t="s">
        <v>101</v>
      </c>
      <c r="BD26" s="186">
        <v>1</v>
      </c>
      <c r="BE26" s="225" t="s">
        <v>277</v>
      </c>
      <c r="BF26" s="184">
        <v>4</v>
      </c>
      <c r="BG26" s="234" t="s">
        <v>279</v>
      </c>
      <c r="BH26" s="155" t="s">
        <v>103</v>
      </c>
      <c r="BI26" s="155" t="s">
        <v>104</v>
      </c>
      <c r="BJ26" s="230" t="s">
        <v>280</v>
      </c>
      <c r="BK26" s="230" t="s">
        <v>106</v>
      </c>
      <c r="BL26" s="185" t="s">
        <v>281</v>
      </c>
      <c r="BM26" s="155" t="s">
        <v>282</v>
      </c>
      <c r="BN26" s="155" t="s">
        <v>283</v>
      </c>
      <c r="BO26" s="155" t="s">
        <v>284</v>
      </c>
      <c r="BP26" s="252" t="s">
        <v>285</v>
      </c>
      <c r="BQ26" s="146" t="s">
        <v>112</v>
      </c>
    </row>
    <row r="27" spans="1:69" s="7" customFormat="1" ht="196.5" customHeight="1" x14ac:dyDescent="0.25">
      <c r="A27" s="182" t="s">
        <v>286</v>
      </c>
      <c r="B27" s="155" t="s">
        <v>287</v>
      </c>
      <c r="C27" s="154" t="s">
        <v>288</v>
      </c>
      <c r="D27" s="155" t="s">
        <v>87</v>
      </c>
      <c r="E27" s="155" t="s">
        <v>126</v>
      </c>
      <c r="F27" s="155" t="s">
        <v>89</v>
      </c>
      <c r="G27" s="155" t="s">
        <v>289</v>
      </c>
      <c r="H27" s="183" t="s">
        <v>290</v>
      </c>
      <c r="I27" s="155" t="s">
        <v>291</v>
      </c>
      <c r="J27" s="155" t="s">
        <v>93</v>
      </c>
      <c r="K27" s="184" t="s">
        <v>90</v>
      </c>
      <c r="L27" s="185" t="s">
        <v>292</v>
      </c>
      <c r="M27" s="184" t="s">
        <v>101</v>
      </c>
      <c r="N27" s="184">
        <v>1</v>
      </c>
      <c r="O27" s="187">
        <v>0</v>
      </c>
      <c r="P27" s="187">
        <v>1</v>
      </c>
      <c r="Q27" s="187">
        <v>0</v>
      </c>
      <c r="R27" s="187">
        <v>0</v>
      </c>
      <c r="S27" s="187">
        <v>1</v>
      </c>
      <c r="T27" s="187">
        <v>1</v>
      </c>
      <c r="U27" s="187">
        <v>0</v>
      </c>
      <c r="V27" s="187">
        <v>1</v>
      </c>
      <c r="W27" s="187">
        <v>0</v>
      </c>
      <c r="X27" s="187">
        <v>1</v>
      </c>
      <c r="Y27" s="187">
        <v>1</v>
      </c>
      <c r="Z27" s="187">
        <v>1</v>
      </c>
      <c r="AA27" s="187">
        <v>1</v>
      </c>
      <c r="AB27" s="187">
        <v>1</v>
      </c>
      <c r="AC27" s="187">
        <v>1</v>
      </c>
      <c r="AD27" s="187">
        <v>0</v>
      </c>
      <c r="AE27" s="187">
        <v>1</v>
      </c>
      <c r="AF27" s="187">
        <v>1</v>
      </c>
      <c r="AG27" s="187">
        <v>0</v>
      </c>
      <c r="AH27" s="187">
        <f>SUM(O27:AG27)</f>
        <v>12</v>
      </c>
      <c r="AI27" s="187" t="s">
        <v>102</v>
      </c>
      <c r="AJ27" s="171">
        <v>5</v>
      </c>
      <c r="AK27" s="169"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Extremo</v>
      </c>
      <c r="AL27" s="155" t="s">
        <v>291</v>
      </c>
      <c r="AM27" s="186" t="s">
        <v>97</v>
      </c>
      <c r="AN27" s="184">
        <v>15</v>
      </c>
      <c r="AO27" s="184">
        <v>15</v>
      </c>
      <c r="AP27" s="184">
        <v>15</v>
      </c>
      <c r="AQ27" s="184">
        <v>15</v>
      </c>
      <c r="AR27" s="184">
        <v>15</v>
      </c>
      <c r="AS27" s="184">
        <v>15</v>
      </c>
      <c r="AT27" s="184">
        <v>10</v>
      </c>
      <c r="AU27" s="190">
        <f t="shared" si="0"/>
        <v>100</v>
      </c>
      <c r="AV27" s="190" t="s">
        <v>98</v>
      </c>
      <c r="AW27" s="190" t="s">
        <v>98</v>
      </c>
      <c r="AX27" s="190">
        <v>100</v>
      </c>
      <c r="AY27" s="190">
        <v>100</v>
      </c>
      <c r="AZ27" s="190" t="s">
        <v>98</v>
      </c>
      <c r="BA27" s="186" t="s">
        <v>99</v>
      </c>
      <c r="BB27" s="186" t="s">
        <v>100</v>
      </c>
      <c r="BC27" s="186" t="s">
        <v>101</v>
      </c>
      <c r="BD27" s="186">
        <v>1</v>
      </c>
      <c r="BE27" s="186" t="s">
        <v>102</v>
      </c>
      <c r="BF27" s="184">
        <v>5</v>
      </c>
      <c r="BG27" s="169" t="s">
        <v>174</v>
      </c>
      <c r="BH27" s="209" t="s">
        <v>103</v>
      </c>
      <c r="BI27" s="209" t="s">
        <v>104</v>
      </c>
      <c r="BJ27" s="204" t="s">
        <v>117</v>
      </c>
      <c r="BK27" s="204" t="s">
        <v>106</v>
      </c>
      <c r="BL27" s="154" t="s">
        <v>293</v>
      </c>
      <c r="BM27" s="155" t="s">
        <v>294</v>
      </c>
      <c r="BN27" s="155" t="s">
        <v>295</v>
      </c>
      <c r="BO27" s="155" t="s">
        <v>296</v>
      </c>
      <c r="BP27" s="251" t="s">
        <v>297</v>
      </c>
      <c r="BQ27" s="178" t="s">
        <v>112</v>
      </c>
    </row>
    <row r="28" spans="1:69" s="6" customFormat="1" ht="150" x14ac:dyDescent="0.25">
      <c r="A28" s="296" t="s">
        <v>298</v>
      </c>
      <c r="B28" s="286" t="s">
        <v>299</v>
      </c>
      <c r="C28" s="193" t="s">
        <v>300</v>
      </c>
      <c r="D28" s="154" t="s">
        <v>301</v>
      </c>
      <c r="E28" s="154" t="s">
        <v>302</v>
      </c>
      <c r="F28" s="154" t="s">
        <v>87</v>
      </c>
      <c r="G28" s="154" t="s">
        <v>273</v>
      </c>
      <c r="H28" s="287" t="s">
        <v>303</v>
      </c>
      <c r="I28" s="298" t="s">
        <v>304</v>
      </c>
      <c r="J28" s="269" t="s">
        <v>93</v>
      </c>
      <c r="K28" s="291" t="s">
        <v>273</v>
      </c>
      <c r="L28" s="300" t="s">
        <v>305</v>
      </c>
      <c r="M28" s="258" t="s">
        <v>169</v>
      </c>
      <c r="N28" s="258">
        <v>3</v>
      </c>
      <c r="O28" s="294">
        <v>1</v>
      </c>
      <c r="P28" s="294">
        <v>1</v>
      </c>
      <c r="Q28" s="294">
        <v>0</v>
      </c>
      <c r="R28" s="294">
        <v>0</v>
      </c>
      <c r="S28" s="294">
        <v>0</v>
      </c>
      <c r="T28" s="294">
        <v>0</v>
      </c>
      <c r="U28" s="294">
        <v>0</v>
      </c>
      <c r="V28" s="294">
        <v>0</v>
      </c>
      <c r="W28" s="294">
        <v>1</v>
      </c>
      <c r="X28" s="294">
        <v>1</v>
      </c>
      <c r="Y28" s="294">
        <v>1</v>
      </c>
      <c r="Z28" s="294">
        <v>1</v>
      </c>
      <c r="AA28" s="294">
        <v>1</v>
      </c>
      <c r="AB28" s="294">
        <v>1</v>
      </c>
      <c r="AC28" s="294">
        <v>1</v>
      </c>
      <c r="AD28" s="294">
        <v>0</v>
      </c>
      <c r="AE28" s="294">
        <v>0</v>
      </c>
      <c r="AF28" s="294">
        <v>0</v>
      </c>
      <c r="AG28" s="294">
        <v>0</v>
      </c>
      <c r="AH28" s="294">
        <v>9</v>
      </c>
      <c r="AI28" s="294" t="s">
        <v>277</v>
      </c>
      <c r="AJ28" s="299">
        <v>4</v>
      </c>
      <c r="AK28" s="302" t="s">
        <v>174</v>
      </c>
      <c r="AL28" s="213" t="s">
        <v>306</v>
      </c>
      <c r="AM28" s="186" t="s">
        <v>97</v>
      </c>
      <c r="AN28" s="190">
        <v>15</v>
      </c>
      <c r="AO28" s="190">
        <v>15</v>
      </c>
      <c r="AP28" s="190">
        <v>15</v>
      </c>
      <c r="AQ28" s="190">
        <v>15</v>
      </c>
      <c r="AR28" s="190">
        <v>15</v>
      </c>
      <c r="AS28" s="190">
        <v>15</v>
      </c>
      <c r="AT28" s="190">
        <v>10</v>
      </c>
      <c r="AU28" s="190">
        <v>100</v>
      </c>
      <c r="AV28" s="190" t="s">
        <v>98</v>
      </c>
      <c r="AW28" s="190" t="s">
        <v>98</v>
      </c>
      <c r="AX28" s="190">
        <v>100</v>
      </c>
      <c r="AY28" s="267">
        <v>100</v>
      </c>
      <c r="AZ28" s="269" t="s">
        <v>98</v>
      </c>
      <c r="BA28" s="258" t="s">
        <v>99</v>
      </c>
      <c r="BB28" s="258" t="s">
        <v>100</v>
      </c>
      <c r="BC28" s="258" t="s">
        <v>101</v>
      </c>
      <c r="BD28" s="258">
        <v>1</v>
      </c>
      <c r="BE28" s="258" t="s">
        <v>307</v>
      </c>
      <c r="BF28" s="258">
        <v>4</v>
      </c>
      <c r="BG28" s="260" t="s">
        <v>279</v>
      </c>
      <c r="BH28" s="273" t="s">
        <v>308</v>
      </c>
      <c r="BI28" s="271" t="s">
        <v>104</v>
      </c>
      <c r="BJ28" s="204" t="s">
        <v>146</v>
      </c>
      <c r="BK28" s="204" t="s">
        <v>106</v>
      </c>
      <c r="BL28" s="205" t="s">
        <v>309</v>
      </c>
      <c r="BM28" s="209" t="s">
        <v>310</v>
      </c>
      <c r="BN28" s="209" t="s">
        <v>311</v>
      </c>
      <c r="BO28" s="209" t="s">
        <v>312</v>
      </c>
      <c r="BP28" s="252" t="s">
        <v>313</v>
      </c>
      <c r="BQ28" s="146" t="s">
        <v>122</v>
      </c>
    </row>
    <row r="29" spans="1:69" s="6" customFormat="1" ht="97.5" customHeight="1" x14ac:dyDescent="0.25">
      <c r="A29" s="296"/>
      <c r="B29" s="284"/>
      <c r="C29" s="154" t="s">
        <v>314</v>
      </c>
      <c r="D29" s="154" t="s">
        <v>315</v>
      </c>
      <c r="E29" s="154" t="s">
        <v>126</v>
      </c>
      <c r="F29" s="154" t="s">
        <v>87</v>
      </c>
      <c r="G29" s="154" t="s">
        <v>273</v>
      </c>
      <c r="H29" s="288"/>
      <c r="I29" s="298"/>
      <c r="J29" s="269"/>
      <c r="K29" s="292"/>
      <c r="L29" s="275"/>
      <c r="M29" s="258"/>
      <c r="N29" s="258"/>
      <c r="O29" s="294"/>
      <c r="P29" s="294"/>
      <c r="Q29" s="294"/>
      <c r="R29" s="294"/>
      <c r="S29" s="294"/>
      <c r="T29" s="294"/>
      <c r="U29" s="294"/>
      <c r="V29" s="294"/>
      <c r="W29" s="294"/>
      <c r="X29" s="294"/>
      <c r="Y29" s="294"/>
      <c r="Z29" s="294"/>
      <c r="AA29" s="294"/>
      <c r="AB29" s="294"/>
      <c r="AC29" s="294"/>
      <c r="AD29" s="294"/>
      <c r="AE29" s="294"/>
      <c r="AF29" s="294"/>
      <c r="AG29" s="294"/>
      <c r="AH29" s="294"/>
      <c r="AI29" s="294"/>
      <c r="AJ29" s="299"/>
      <c r="AK29" s="302"/>
      <c r="AL29" s="213" t="s">
        <v>316</v>
      </c>
      <c r="AM29" s="186" t="s">
        <v>97</v>
      </c>
      <c r="AN29" s="184">
        <v>15</v>
      </c>
      <c r="AO29" s="184">
        <v>15</v>
      </c>
      <c r="AP29" s="184">
        <v>15</v>
      </c>
      <c r="AQ29" s="184">
        <v>15</v>
      </c>
      <c r="AR29" s="184">
        <v>15</v>
      </c>
      <c r="AS29" s="184">
        <v>15</v>
      </c>
      <c r="AT29" s="190">
        <v>10</v>
      </c>
      <c r="AU29" s="190">
        <v>100</v>
      </c>
      <c r="AV29" s="190" t="s">
        <v>98</v>
      </c>
      <c r="AW29" s="190" t="s">
        <v>98</v>
      </c>
      <c r="AX29" s="190">
        <v>100</v>
      </c>
      <c r="AY29" s="267"/>
      <c r="AZ29" s="269"/>
      <c r="BA29" s="258"/>
      <c r="BB29" s="258"/>
      <c r="BC29" s="258"/>
      <c r="BD29" s="258"/>
      <c r="BE29" s="258"/>
      <c r="BF29" s="258"/>
      <c r="BG29" s="260"/>
      <c r="BH29" s="273"/>
      <c r="BI29" s="271"/>
      <c r="BJ29" s="204" t="s">
        <v>146</v>
      </c>
      <c r="BK29" s="204" t="s">
        <v>106</v>
      </c>
      <c r="BL29" s="205" t="s">
        <v>317</v>
      </c>
      <c r="BM29" s="209" t="s">
        <v>310</v>
      </c>
      <c r="BN29" s="209" t="s">
        <v>318</v>
      </c>
      <c r="BO29" s="209" t="s">
        <v>319</v>
      </c>
      <c r="BP29" s="252" t="s">
        <v>313</v>
      </c>
      <c r="BQ29" s="146" t="s">
        <v>122</v>
      </c>
    </row>
    <row r="30" spans="1:69" s="6" customFormat="1" ht="135" x14ac:dyDescent="0.25">
      <c r="A30" s="297"/>
      <c r="B30" s="285"/>
      <c r="C30" s="193" t="s">
        <v>320</v>
      </c>
      <c r="D30" s="193" t="s">
        <v>87</v>
      </c>
      <c r="E30" s="193" t="s">
        <v>321</v>
      </c>
      <c r="F30" s="193" t="s">
        <v>322</v>
      </c>
      <c r="G30" s="193" t="s">
        <v>273</v>
      </c>
      <c r="H30" s="289"/>
      <c r="I30" s="286"/>
      <c r="J30" s="270"/>
      <c r="K30" s="292"/>
      <c r="L30" s="291"/>
      <c r="M30" s="259"/>
      <c r="N30" s="259"/>
      <c r="O30" s="295"/>
      <c r="P30" s="295"/>
      <c r="Q30" s="295"/>
      <c r="R30" s="295"/>
      <c r="S30" s="295"/>
      <c r="T30" s="295"/>
      <c r="U30" s="295"/>
      <c r="V30" s="295"/>
      <c r="W30" s="295"/>
      <c r="X30" s="295"/>
      <c r="Y30" s="295"/>
      <c r="Z30" s="295"/>
      <c r="AA30" s="295"/>
      <c r="AB30" s="295"/>
      <c r="AC30" s="295"/>
      <c r="AD30" s="295"/>
      <c r="AE30" s="295"/>
      <c r="AF30" s="295"/>
      <c r="AG30" s="295"/>
      <c r="AH30" s="295"/>
      <c r="AI30" s="295"/>
      <c r="AJ30" s="301"/>
      <c r="AK30" s="302"/>
      <c r="AL30" s="211" t="s">
        <v>323</v>
      </c>
      <c r="AM30" s="220" t="s">
        <v>97</v>
      </c>
      <c r="AN30" s="179">
        <v>15</v>
      </c>
      <c r="AO30" s="179">
        <v>15</v>
      </c>
      <c r="AP30" s="179">
        <v>15</v>
      </c>
      <c r="AQ30" s="179">
        <v>15</v>
      </c>
      <c r="AR30" s="179">
        <v>15</v>
      </c>
      <c r="AS30" s="179">
        <v>15</v>
      </c>
      <c r="AT30" s="210">
        <v>10</v>
      </c>
      <c r="AU30" s="210">
        <v>100</v>
      </c>
      <c r="AV30" s="210" t="s">
        <v>98</v>
      </c>
      <c r="AW30" s="210" t="s">
        <v>98</v>
      </c>
      <c r="AX30" s="210">
        <v>100</v>
      </c>
      <c r="AY30" s="268"/>
      <c r="AZ30" s="270"/>
      <c r="BA30" s="259"/>
      <c r="BB30" s="259"/>
      <c r="BC30" s="259"/>
      <c r="BD30" s="259"/>
      <c r="BE30" s="259"/>
      <c r="BF30" s="259"/>
      <c r="BG30" s="261"/>
      <c r="BH30" s="274"/>
      <c r="BI30" s="272"/>
      <c r="BJ30" s="221" t="s">
        <v>146</v>
      </c>
      <c r="BK30" s="221" t="s">
        <v>106</v>
      </c>
      <c r="BL30" s="228" t="s">
        <v>324</v>
      </c>
      <c r="BM30" s="229" t="s">
        <v>325</v>
      </c>
      <c r="BN30" s="229" t="s">
        <v>326</v>
      </c>
      <c r="BO30" s="229" t="s">
        <v>327</v>
      </c>
      <c r="BP30" s="252" t="s">
        <v>313</v>
      </c>
      <c r="BQ30" s="146" t="s">
        <v>247</v>
      </c>
    </row>
    <row r="31" spans="1:69" s="6" customFormat="1" ht="77.650000000000006" customHeight="1" x14ac:dyDescent="0.25">
      <c r="A31" s="281" t="s">
        <v>328</v>
      </c>
      <c r="B31" s="284" t="s">
        <v>329</v>
      </c>
      <c r="C31" s="286" t="s">
        <v>330</v>
      </c>
      <c r="D31" s="154" t="s">
        <v>87</v>
      </c>
      <c r="E31" s="154" t="s">
        <v>126</v>
      </c>
      <c r="F31" s="154" t="s">
        <v>89</v>
      </c>
      <c r="G31" s="286" t="s">
        <v>273</v>
      </c>
      <c r="H31" s="287" t="s">
        <v>331</v>
      </c>
      <c r="I31" s="290" t="s">
        <v>332</v>
      </c>
      <c r="J31" s="291" t="s">
        <v>93</v>
      </c>
      <c r="K31" s="291" t="s">
        <v>273</v>
      </c>
      <c r="L31" s="262" t="s">
        <v>333</v>
      </c>
      <c r="M31" s="279" t="s">
        <v>169</v>
      </c>
      <c r="N31" s="279">
        <v>3</v>
      </c>
      <c r="O31" s="259">
        <v>1</v>
      </c>
      <c r="P31" s="259">
        <v>1</v>
      </c>
      <c r="Q31" s="259">
        <v>0</v>
      </c>
      <c r="R31" s="259">
        <v>0</v>
      </c>
      <c r="S31" s="259">
        <v>1</v>
      </c>
      <c r="T31" s="259">
        <v>1</v>
      </c>
      <c r="U31" s="259">
        <v>1</v>
      </c>
      <c r="V31" s="259">
        <v>0</v>
      </c>
      <c r="W31" s="259">
        <v>0</v>
      </c>
      <c r="X31" s="259">
        <v>1</v>
      </c>
      <c r="Y31" s="259">
        <v>1</v>
      </c>
      <c r="Z31" s="259">
        <v>1</v>
      </c>
      <c r="AA31" s="259">
        <v>1</v>
      </c>
      <c r="AB31" s="259">
        <v>1</v>
      </c>
      <c r="AC31" s="259">
        <v>0</v>
      </c>
      <c r="AD31" s="259">
        <v>0</v>
      </c>
      <c r="AE31" s="259">
        <v>0</v>
      </c>
      <c r="AF31" s="259">
        <v>0</v>
      </c>
      <c r="AG31" s="259">
        <v>0</v>
      </c>
      <c r="AH31" s="259">
        <f t="shared" ref="AH31:AH35" si="2">SUM(O31:AG31)</f>
        <v>10</v>
      </c>
      <c r="AI31" s="279" t="s">
        <v>277</v>
      </c>
      <c r="AJ31" s="280">
        <v>4</v>
      </c>
      <c r="AK31" s="278" t="str">
        <f t="shared" ref="AK31:AK35" si="3">IF(N31+AJ31=0," ",IF(OR(AND(N31=1,AJ31=1),AND(N31=1,AJ31=2),AND(N31=2,AJ31=2),AND(N31=2,AJ31=1),AND(N31=3,AJ31=1)),"Bajo",IF(OR(AND(N31=1,AJ31=3),AND(N31=2,AJ31=3),AND(N31=3,AJ31=2),AND(N31=4,AJ31=1)),"Moderado",IF(OR(AND(N31=1,AJ31=4),AND(N31=2,AJ31=4),AND(N31=3,AJ31=3),AND(N31=4,AJ31=2),AND(N31=4,AJ31=3),AND(N31=5,AJ31=1),AND(N31=5,AJ31=2)),"Alto",IF(OR(AND(N31=2,AJ31=5),AND(N31=3,AJ31=5),AND(N31=3,AJ31=4),AND(N31=4,AJ31=4),AND(N31=4,AJ31=5),AND(N31=5,AJ31=3),AND(N31=5,AJ31=4),AND(N31=1,AJ31=5),AND(N31=5,AJ31=5)),"Extremo","")))))</f>
        <v>Extremo</v>
      </c>
      <c r="AL31" s="262" t="s">
        <v>334</v>
      </c>
      <c r="AM31" s="184" t="s">
        <v>97</v>
      </c>
      <c r="AN31" s="179">
        <v>15</v>
      </c>
      <c r="AO31" s="179">
        <v>15</v>
      </c>
      <c r="AP31" s="179">
        <v>0</v>
      </c>
      <c r="AQ31" s="179">
        <v>10</v>
      </c>
      <c r="AR31" s="179">
        <v>15</v>
      </c>
      <c r="AS31" s="179">
        <v>15</v>
      </c>
      <c r="AT31" s="210">
        <v>10</v>
      </c>
      <c r="AU31" s="210">
        <f>SUM(AN31:AT31)</f>
        <v>80</v>
      </c>
      <c r="AV31" s="210" t="s">
        <v>183</v>
      </c>
      <c r="AW31" s="210" t="s">
        <v>183</v>
      </c>
      <c r="AX31" s="210">
        <v>50</v>
      </c>
      <c r="AY31" s="267">
        <v>80</v>
      </c>
      <c r="AZ31" s="269" t="s">
        <v>197</v>
      </c>
      <c r="BA31" s="258" t="s">
        <v>99</v>
      </c>
      <c r="BB31" s="258" t="s">
        <v>100</v>
      </c>
      <c r="BC31" s="258" t="s">
        <v>95</v>
      </c>
      <c r="BD31" s="258">
        <v>2</v>
      </c>
      <c r="BE31" s="258" t="s">
        <v>307</v>
      </c>
      <c r="BF31" s="258">
        <v>4</v>
      </c>
      <c r="BG31" s="260" t="s">
        <v>279</v>
      </c>
      <c r="BH31" s="262" t="s">
        <v>103</v>
      </c>
      <c r="BI31" s="262" t="s">
        <v>104</v>
      </c>
      <c r="BJ31" s="262" t="s">
        <v>280</v>
      </c>
      <c r="BK31" s="262" t="s">
        <v>106</v>
      </c>
      <c r="BL31" s="262" t="s">
        <v>335</v>
      </c>
      <c r="BM31" s="155" t="s">
        <v>148</v>
      </c>
      <c r="BN31" s="185" t="s">
        <v>336</v>
      </c>
      <c r="BO31" s="185" t="s">
        <v>337</v>
      </c>
      <c r="BP31" s="250" t="s">
        <v>338</v>
      </c>
      <c r="BQ31" s="146" t="s">
        <v>112</v>
      </c>
    </row>
    <row r="32" spans="1:69" s="6" customFormat="1" ht="255" x14ac:dyDescent="0.25">
      <c r="A32" s="282"/>
      <c r="B32" s="284"/>
      <c r="C32" s="285"/>
      <c r="D32" s="154" t="s">
        <v>87</v>
      </c>
      <c r="E32" s="154" t="s">
        <v>126</v>
      </c>
      <c r="F32" s="154" t="s">
        <v>89</v>
      </c>
      <c r="G32" s="284"/>
      <c r="H32" s="288"/>
      <c r="I32" s="290"/>
      <c r="J32" s="292"/>
      <c r="K32" s="292"/>
      <c r="L32" s="292"/>
      <c r="M32" s="279"/>
      <c r="N32" s="279"/>
      <c r="O32" s="265">
        <v>1</v>
      </c>
      <c r="P32" s="265">
        <v>1</v>
      </c>
      <c r="Q32" s="265">
        <v>0</v>
      </c>
      <c r="R32" s="265">
        <v>0</v>
      </c>
      <c r="S32" s="265">
        <v>1</v>
      </c>
      <c r="T32" s="265">
        <v>1</v>
      </c>
      <c r="U32" s="265">
        <v>1</v>
      </c>
      <c r="V32" s="265">
        <v>0</v>
      </c>
      <c r="W32" s="265">
        <v>1</v>
      </c>
      <c r="X32" s="265">
        <v>1</v>
      </c>
      <c r="Y32" s="265">
        <v>1</v>
      </c>
      <c r="Z32" s="265">
        <v>1</v>
      </c>
      <c r="AA32" s="265">
        <v>1</v>
      </c>
      <c r="AB32" s="265">
        <v>1</v>
      </c>
      <c r="AC32" s="265">
        <v>1</v>
      </c>
      <c r="AD32" s="265">
        <v>0</v>
      </c>
      <c r="AE32" s="265">
        <v>1</v>
      </c>
      <c r="AF32" s="265">
        <v>1</v>
      </c>
      <c r="AG32" s="265">
        <v>0</v>
      </c>
      <c r="AH32" s="265"/>
      <c r="AI32" s="279"/>
      <c r="AJ32" s="280"/>
      <c r="AK32" s="278"/>
      <c r="AL32" s="264"/>
      <c r="AM32" s="184" t="s">
        <v>172</v>
      </c>
      <c r="AN32" s="179">
        <v>15</v>
      </c>
      <c r="AO32" s="179">
        <v>15</v>
      </c>
      <c r="AP32" s="179">
        <v>0</v>
      </c>
      <c r="AQ32" s="179">
        <v>10</v>
      </c>
      <c r="AR32" s="179">
        <v>15</v>
      </c>
      <c r="AS32" s="179">
        <v>15</v>
      </c>
      <c r="AT32" s="210">
        <v>10</v>
      </c>
      <c r="AU32" s="210">
        <f t="shared" ref="AU32:AU35" si="4">SUM(AN32:AT32)</f>
        <v>80</v>
      </c>
      <c r="AV32" s="210" t="s">
        <v>183</v>
      </c>
      <c r="AW32" s="210" t="s">
        <v>183</v>
      </c>
      <c r="AX32" s="210">
        <v>50</v>
      </c>
      <c r="AY32" s="267"/>
      <c r="AZ32" s="269"/>
      <c r="BA32" s="258"/>
      <c r="BB32" s="258"/>
      <c r="BC32" s="258"/>
      <c r="BD32" s="258"/>
      <c r="BE32" s="258"/>
      <c r="BF32" s="258"/>
      <c r="BG32" s="260"/>
      <c r="BH32" s="263"/>
      <c r="BI32" s="263"/>
      <c r="BJ32" s="263"/>
      <c r="BK32" s="263"/>
      <c r="BL32" s="264"/>
      <c r="BM32" s="155" t="s">
        <v>148</v>
      </c>
      <c r="BN32" s="185" t="s">
        <v>339</v>
      </c>
      <c r="BO32" s="185" t="s">
        <v>340</v>
      </c>
      <c r="BP32" s="250" t="s">
        <v>341</v>
      </c>
      <c r="BQ32" s="146" t="s">
        <v>112</v>
      </c>
    </row>
    <row r="33" spans="1:69" s="6" customFormat="1" ht="283.5" customHeight="1" x14ac:dyDescent="0.25">
      <c r="A33" s="283"/>
      <c r="B33" s="285"/>
      <c r="C33" s="194" t="s">
        <v>342</v>
      </c>
      <c r="D33" s="154" t="s">
        <v>87</v>
      </c>
      <c r="E33" s="154" t="s">
        <v>126</v>
      </c>
      <c r="F33" s="154" t="s">
        <v>89</v>
      </c>
      <c r="G33" s="285"/>
      <c r="H33" s="289"/>
      <c r="I33" s="290"/>
      <c r="J33" s="293"/>
      <c r="K33" s="292"/>
      <c r="L33" s="293"/>
      <c r="M33" s="279"/>
      <c r="N33" s="279"/>
      <c r="O33" s="266">
        <v>1</v>
      </c>
      <c r="P33" s="266">
        <v>1</v>
      </c>
      <c r="Q33" s="266">
        <v>0</v>
      </c>
      <c r="R33" s="266">
        <v>0</v>
      </c>
      <c r="S33" s="266">
        <v>1</v>
      </c>
      <c r="T33" s="266">
        <v>1</v>
      </c>
      <c r="U33" s="266">
        <v>1</v>
      </c>
      <c r="V33" s="266">
        <v>0</v>
      </c>
      <c r="W33" s="266">
        <v>1</v>
      </c>
      <c r="X33" s="266">
        <v>1</v>
      </c>
      <c r="Y33" s="266">
        <v>1</v>
      </c>
      <c r="Z33" s="266">
        <v>1</v>
      </c>
      <c r="AA33" s="266">
        <v>1</v>
      </c>
      <c r="AB33" s="266">
        <v>1</v>
      </c>
      <c r="AC33" s="266">
        <v>1</v>
      </c>
      <c r="AD33" s="266">
        <v>0</v>
      </c>
      <c r="AE33" s="266">
        <v>1</v>
      </c>
      <c r="AF33" s="266">
        <v>1</v>
      </c>
      <c r="AG33" s="266">
        <v>0</v>
      </c>
      <c r="AH33" s="266"/>
      <c r="AI33" s="279"/>
      <c r="AJ33" s="280"/>
      <c r="AK33" s="278"/>
      <c r="AL33" s="185" t="s">
        <v>343</v>
      </c>
      <c r="AM33" s="184" t="s">
        <v>172</v>
      </c>
      <c r="AN33" s="179">
        <v>15</v>
      </c>
      <c r="AO33" s="179">
        <v>15</v>
      </c>
      <c r="AP33" s="179">
        <v>0</v>
      </c>
      <c r="AQ33" s="179">
        <v>10</v>
      </c>
      <c r="AR33" s="179">
        <v>15</v>
      </c>
      <c r="AS33" s="179">
        <v>15</v>
      </c>
      <c r="AT33" s="210">
        <v>10</v>
      </c>
      <c r="AU33" s="210">
        <f t="shared" si="4"/>
        <v>80</v>
      </c>
      <c r="AV33" s="210" t="s">
        <v>183</v>
      </c>
      <c r="AW33" s="210" t="s">
        <v>183</v>
      </c>
      <c r="AX33" s="210">
        <v>50</v>
      </c>
      <c r="AY33" s="268"/>
      <c r="AZ33" s="270"/>
      <c r="BA33" s="259"/>
      <c r="BB33" s="259"/>
      <c r="BC33" s="259"/>
      <c r="BD33" s="259"/>
      <c r="BE33" s="259"/>
      <c r="BF33" s="259"/>
      <c r="BG33" s="261"/>
      <c r="BH33" s="264"/>
      <c r="BI33" s="264"/>
      <c r="BJ33" s="208" t="s">
        <v>344</v>
      </c>
      <c r="BK33" s="208" t="s">
        <v>345</v>
      </c>
      <c r="BL33" s="185" t="s">
        <v>346</v>
      </c>
      <c r="BM33" s="155" t="s">
        <v>148</v>
      </c>
      <c r="BN33" s="185" t="s">
        <v>347</v>
      </c>
      <c r="BO33" s="155" t="s">
        <v>348</v>
      </c>
      <c r="BP33" s="250" t="s">
        <v>349</v>
      </c>
      <c r="BQ33" s="146" t="s">
        <v>137</v>
      </c>
    </row>
    <row r="34" spans="1:69" s="6" customFormat="1" ht="255.75" customHeight="1" x14ac:dyDescent="0.25">
      <c r="A34" s="224" t="s">
        <v>138</v>
      </c>
      <c r="B34" s="154" t="s">
        <v>350</v>
      </c>
      <c r="C34" s="194" t="s">
        <v>351</v>
      </c>
      <c r="D34" s="154" t="s">
        <v>87</v>
      </c>
      <c r="E34" s="154" t="s">
        <v>126</v>
      </c>
      <c r="F34" s="154" t="s">
        <v>89</v>
      </c>
      <c r="G34" s="193" t="s">
        <v>273</v>
      </c>
      <c r="H34" s="223" t="s">
        <v>352</v>
      </c>
      <c r="I34" s="194" t="s">
        <v>353</v>
      </c>
      <c r="J34" s="151" t="s">
        <v>93</v>
      </c>
      <c r="K34" s="151" t="s">
        <v>273</v>
      </c>
      <c r="L34" s="150" t="s">
        <v>354</v>
      </c>
      <c r="M34" s="152" t="s">
        <v>95</v>
      </c>
      <c r="N34" s="152">
        <v>2</v>
      </c>
      <c r="O34" s="152">
        <v>1</v>
      </c>
      <c r="P34" s="152">
        <v>0</v>
      </c>
      <c r="Q34" s="152">
        <v>0</v>
      </c>
      <c r="R34" s="152">
        <v>0</v>
      </c>
      <c r="S34" s="152">
        <v>1</v>
      </c>
      <c r="T34" s="152">
        <v>1</v>
      </c>
      <c r="U34" s="152">
        <v>1</v>
      </c>
      <c r="V34" s="152">
        <v>0</v>
      </c>
      <c r="W34" s="152">
        <v>0</v>
      </c>
      <c r="X34" s="152">
        <v>1</v>
      </c>
      <c r="Y34" s="152">
        <v>1</v>
      </c>
      <c r="Z34" s="152">
        <v>1</v>
      </c>
      <c r="AA34" s="152">
        <v>1</v>
      </c>
      <c r="AB34" s="152">
        <v>1</v>
      </c>
      <c r="AC34" s="152">
        <v>0</v>
      </c>
      <c r="AD34" s="152">
        <v>0</v>
      </c>
      <c r="AE34" s="152">
        <v>0</v>
      </c>
      <c r="AF34" s="152">
        <v>0</v>
      </c>
      <c r="AG34" s="152">
        <v>0</v>
      </c>
      <c r="AH34" s="152">
        <f t="shared" si="2"/>
        <v>9</v>
      </c>
      <c r="AI34" s="153" t="s">
        <v>277</v>
      </c>
      <c r="AJ34" s="153">
        <v>4</v>
      </c>
      <c r="AK34" s="234" t="str">
        <f t="shared" si="3"/>
        <v>Alto</v>
      </c>
      <c r="AL34" s="157" t="s">
        <v>355</v>
      </c>
      <c r="AM34" s="184" t="s">
        <v>97</v>
      </c>
      <c r="AN34" s="184">
        <v>15</v>
      </c>
      <c r="AO34" s="184">
        <v>15</v>
      </c>
      <c r="AP34" s="184">
        <v>15</v>
      </c>
      <c r="AQ34" s="184">
        <v>15</v>
      </c>
      <c r="AR34" s="184">
        <v>15</v>
      </c>
      <c r="AS34" s="184">
        <v>15</v>
      </c>
      <c r="AT34" s="184">
        <v>10</v>
      </c>
      <c r="AU34" s="210">
        <f t="shared" si="4"/>
        <v>100</v>
      </c>
      <c r="AV34" s="184" t="s">
        <v>98</v>
      </c>
      <c r="AW34" s="184" t="s">
        <v>98</v>
      </c>
      <c r="AX34" s="184">
        <v>100</v>
      </c>
      <c r="AY34" s="179">
        <v>98</v>
      </c>
      <c r="AZ34" s="179" t="s">
        <v>98</v>
      </c>
      <c r="BA34" s="179" t="s">
        <v>99</v>
      </c>
      <c r="BB34" s="222" t="s">
        <v>100</v>
      </c>
      <c r="BC34" s="179" t="s">
        <v>101</v>
      </c>
      <c r="BD34" s="179">
        <v>1</v>
      </c>
      <c r="BE34" s="186" t="s">
        <v>307</v>
      </c>
      <c r="BF34" s="186">
        <v>4</v>
      </c>
      <c r="BG34" s="234" t="s">
        <v>279</v>
      </c>
      <c r="BH34" s="222" t="s">
        <v>103</v>
      </c>
      <c r="BI34" s="222" t="s">
        <v>104</v>
      </c>
      <c r="BJ34" s="222" t="s">
        <v>131</v>
      </c>
      <c r="BK34" s="222" t="s">
        <v>106</v>
      </c>
      <c r="BL34" s="155" t="s">
        <v>356</v>
      </c>
      <c r="BM34" s="155" t="s">
        <v>148</v>
      </c>
      <c r="BN34" s="154" t="s">
        <v>357</v>
      </c>
      <c r="BO34" s="154" t="s">
        <v>358</v>
      </c>
      <c r="BP34" s="252" t="s">
        <v>313</v>
      </c>
      <c r="BQ34" s="146" t="s">
        <v>122</v>
      </c>
    </row>
    <row r="35" spans="1:69" s="6" customFormat="1" ht="225" x14ac:dyDescent="0.25">
      <c r="A35" s="231" t="s">
        <v>359</v>
      </c>
      <c r="B35" s="214" t="s">
        <v>360</v>
      </c>
      <c r="C35" s="194" t="s">
        <v>361</v>
      </c>
      <c r="D35" s="154" t="s">
        <v>87</v>
      </c>
      <c r="E35" s="154" t="s">
        <v>126</v>
      </c>
      <c r="F35" s="154" t="s">
        <v>89</v>
      </c>
      <c r="G35" s="154" t="s">
        <v>273</v>
      </c>
      <c r="H35" s="232" t="s">
        <v>362</v>
      </c>
      <c r="I35" s="154" t="s">
        <v>363</v>
      </c>
      <c r="J35" s="219" t="s">
        <v>93</v>
      </c>
      <c r="K35" s="219" t="s">
        <v>273</v>
      </c>
      <c r="L35" s="154" t="s">
        <v>354</v>
      </c>
      <c r="M35" s="186" t="s">
        <v>95</v>
      </c>
      <c r="N35" s="186">
        <v>2</v>
      </c>
      <c r="O35" s="186">
        <v>1</v>
      </c>
      <c r="P35" s="186">
        <v>1</v>
      </c>
      <c r="Q35" s="186">
        <v>0</v>
      </c>
      <c r="R35" s="186">
        <v>0</v>
      </c>
      <c r="S35" s="186">
        <v>1</v>
      </c>
      <c r="T35" s="186">
        <v>1</v>
      </c>
      <c r="U35" s="186">
        <v>1</v>
      </c>
      <c r="V35" s="186">
        <v>0</v>
      </c>
      <c r="W35" s="186">
        <v>1</v>
      </c>
      <c r="X35" s="186">
        <v>1</v>
      </c>
      <c r="Y35" s="186">
        <v>1</v>
      </c>
      <c r="Z35" s="186">
        <v>1</v>
      </c>
      <c r="AA35" s="186">
        <v>1</v>
      </c>
      <c r="AB35" s="186">
        <v>1</v>
      </c>
      <c r="AC35" s="186">
        <v>0</v>
      </c>
      <c r="AD35" s="170">
        <v>0</v>
      </c>
      <c r="AE35" s="170">
        <v>0</v>
      </c>
      <c r="AF35" s="170">
        <v>0</v>
      </c>
      <c r="AG35" s="170">
        <v>0</v>
      </c>
      <c r="AH35" s="172">
        <f t="shared" si="2"/>
        <v>11</v>
      </c>
      <c r="AI35" s="173" t="s">
        <v>277</v>
      </c>
      <c r="AJ35" s="170">
        <v>4</v>
      </c>
      <c r="AK35" s="234" t="str">
        <f t="shared" si="3"/>
        <v>Alto</v>
      </c>
      <c r="AL35" s="194" t="s">
        <v>364</v>
      </c>
      <c r="AM35" s="219" t="s">
        <v>97</v>
      </c>
      <c r="AN35" s="219">
        <v>15</v>
      </c>
      <c r="AO35" s="219">
        <v>15</v>
      </c>
      <c r="AP35" s="219">
        <v>15</v>
      </c>
      <c r="AQ35" s="219">
        <v>15</v>
      </c>
      <c r="AR35" s="219">
        <v>15</v>
      </c>
      <c r="AS35" s="219">
        <v>15</v>
      </c>
      <c r="AT35" s="219">
        <v>10</v>
      </c>
      <c r="AU35" s="193">
        <f t="shared" si="4"/>
        <v>100</v>
      </c>
      <c r="AV35" s="219" t="s">
        <v>98</v>
      </c>
      <c r="AW35" s="219" t="s">
        <v>98</v>
      </c>
      <c r="AX35" s="219">
        <v>100</v>
      </c>
      <c r="AY35" s="219">
        <v>100</v>
      </c>
      <c r="AZ35" s="219" t="s">
        <v>98</v>
      </c>
      <c r="BA35" s="219" t="s">
        <v>99</v>
      </c>
      <c r="BB35" s="219" t="s">
        <v>100</v>
      </c>
      <c r="BC35" s="219" t="s">
        <v>101</v>
      </c>
      <c r="BD35" s="219">
        <v>1</v>
      </c>
      <c r="BE35" s="219" t="s">
        <v>277</v>
      </c>
      <c r="BF35" s="219">
        <v>4</v>
      </c>
      <c r="BG35" s="234" t="s">
        <v>279</v>
      </c>
      <c r="BH35" s="154" t="s">
        <v>103</v>
      </c>
      <c r="BI35" s="154" t="s">
        <v>104</v>
      </c>
      <c r="BJ35" s="154" t="s">
        <v>280</v>
      </c>
      <c r="BK35" s="233" t="s">
        <v>106</v>
      </c>
      <c r="BL35" s="154" t="s">
        <v>365</v>
      </c>
      <c r="BM35" s="154" t="s">
        <v>366</v>
      </c>
      <c r="BN35" s="154" t="s">
        <v>367</v>
      </c>
      <c r="BO35" s="154" t="s">
        <v>368</v>
      </c>
      <c r="BP35" s="247" t="s">
        <v>369</v>
      </c>
      <c r="BQ35" s="6" t="s">
        <v>122</v>
      </c>
    </row>
  </sheetData>
  <dataConsolidate/>
  <mergeCells count="353">
    <mergeCell ref="BL31:BL32"/>
    <mergeCell ref="J6:J7"/>
    <mergeCell ref="K6:K7"/>
    <mergeCell ref="L6:L7"/>
    <mergeCell ref="M6:AK6"/>
    <mergeCell ref="A5:L5"/>
    <mergeCell ref="M5:BG5"/>
    <mergeCell ref="BH5:BH7"/>
    <mergeCell ref="BI5:BI7"/>
    <mergeCell ref="BJ5:BO5"/>
    <mergeCell ref="A6:A7"/>
    <mergeCell ref="B6:B7"/>
    <mergeCell ref="C6:C7"/>
    <mergeCell ref="D6:F6"/>
    <mergeCell ref="G6:G7"/>
    <mergeCell ref="AZ6:AZ7"/>
    <mergeCell ref="I8:I10"/>
    <mergeCell ref="BJ6:BO6"/>
    <mergeCell ref="R8:R10"/>
    <mergeCell ref="S8:S10"/>
    <mergeCell ref="T8:T10"/>
    <mergeCell ref="U8:U10"/>
    <mergeCell ref="V8:V10"/>
    <mergeCell ref="W8:W10"/>
    <mergeCell ref="AL31:AL32"/>
    <mergeCell ref="BJ31:BJ32"/>
    <mergeCell ref="BK31:BK32"/>
    <mergeCell ref="BM8:BM9"/>
    <mergeCell ref="S12:S14"/>
    <mergeCell ref="T12:T14"/>
    <mergeCell ref="U12:U14"/>
    <mergeCell ref="V12:V14"/>
    <mergeCell ref="W12:W14"/>
    <mergeCell ref="X12:X14"/>
    <mergeCell ref="BB12:BB14"/>
    <mergeCell ref="AI15:AI16"/>
    <mergeCell ref="BI15:BI16"/>
    <mergeCell ref="BC15:BC16"/>
    <mergeCell ref="BD15:BD16"/>
    <mergeCell ref="BE15:BE16"/>
    <mergeCell ref="BF15:BF16"/>
    <mergeCell ref="BG15:BG16"/>
    <mergeCell ref="BH15:BH16"/>
    <mergeCell ref="BH8:BH10"/>
    <mergeCell ref="BD8:BD10"/>
    <mergeCell ref="BE8:BE10"/>
    <mergeCell ref="AL8:AL9"/>
    <mergeCell ref="AM8:AM9"/>
    <mergeCell ref="BN8:BN9"/>
    <mergeCell ref="BG12:BG14"/>
    <mergeCell ref="AA12:AA14"/>
    <mergeCell ref="AB12:AB14"/>
    <mergeCell ref="AC12:AC14"/>
    <mergeCell ref="AD12:AD14"/>
    <mergeCell ref="AM12:AM13"/>
    <mergeCell ref="BJ12:BJ13"/>
    <mergeCell ref="BK12:BK13"/>
    <mergeCell ref="BI8:BI10"/>
    <mergeCell ref="BJ8:BJ9"/>
    <mergeCell ref="BK8:BK9"/>
    <mergeCell ref="BL8:BL9"/>
    <mergeCell ref="BD12:BD14"/>
    <mergeCell ref="BE12:BE14"/>
    <mergeCell ref="BF12:BF14"/>
    <mergeCell ref="AE12:AE14"/>
    <mergeCell ref="AF12:AF14"/>
    <mergeCell ref="BH12:BH14"/>
    <mergeCell ref="BI12:BI14"/>
    <mergeCell ref="AK12:AK14"/>
    <mergeCell ref="AY12:AY14"/>
    <mergeCell ref="AZ12:AZ14"/>
    <mergeCell ref="BA12:BA14"/>
    <mergeCell ref="AD8:AD10"/>
    <mergeCell ref="AE8:AE10"/>
    <mergeCell ref="AF8:AF10"/>
    <mergeCell ref="BC6:BG6"/>
    <mergeCell ref="AL6:AL7"/>
    <mergeCell ref="AM6:AM7"/>
    <mergeCell ref="AU6:AU7"/>
    <mergeCell ref="AV6:AV7"/>
    <mergeCell ref="AW6:AW7"/>
    <mergeCell ref="AX6:AX7"/>
    <mergeCell ref="BF8:BF10"/>
    <mergeCell ref="BG8:BG10"/>
    <mergeCell ref="BC8:BC10"/>
    <mergeCell ref="AZ8:AZ10"/>
    <mergeCell ref="BA8:BA10"/>
    <mergeCell ref="BB8:BB10"/>
    <mergeCell ref="AG8:AG10"/>
    <mergeCell ref="BA6:BB6"/>
    <mergeCell ref="A8:A10"/>
    <mergeCell ref="B8:B10"/>
    <mergeCell ref="C8:C9"/>
    <mergeCell ref="D8:D9"/>
    <mergeCell ref="E8:E9"/>
    <mergeCell ref="F8:F9"/>
    <mergeCell ref="G8:G9"/>
    <mergeCell ref="H8:H10"/>
    <mergeCell ref="AY6:AY7"/>
    <mergeCell ref="H6:H7"/>
    <mergeCell ref="I6:I7"/>
    <mergeCell ref="AK8:AK10"/>
    <mergeCell ref="AY8:AY10"/>
    <mergeCell ref="AA8:AA10"/>
    <mergeCell ref="X8:X10"/>
    <mergeCell ref="Y8:Y10"/>
    <mergeCell ref="Z8:Z10"/>
    <mergeCell ref="AH8:AH10"/>
    <mergeCell ref="AI8:AI10"/>
    <mergeCell ref="AJ8:AJ10"/>
    <mergeCell ref="O8:O10"/>
    <mergeCell ref="P8:P10"/>
    <mergeCell ref="Q8:Q10"/>
    <mergeCell ref="AC8:AC10"/>
    <mergeCell ref="A12:A14"/>
    <mergeCell ref="B12:B14"/>
    <mergeCell ref="G12:G14"/>
    <mergeCell ref="H12:H14"/>
    <mergeCell ref="I12:I14"/>
    <mergeCell ref="J12:J14"/>
    <mergeCell ref="K12:K14"/>
    <mergeCell ref="A1:C3"/>
    <mergeCell ref="AL12:AL13"/>
    <mergeCell ref="D1:BN2"/>
    <mergeCell ref="D3:BN3"/>
    <mergeCell ref="AB8:AB10"/>
    <mergeCell ref="M12:M14"/>
    <mergeCell ref="N12:N14"/>
    <mergeCell ref="O12:O14"/>
    <mergeCell ref="P12:P14"/>
    <mergeCell ref="Q12:Q14"/>
    <mergeCell ref="R12:R14"/>
    <mergeCell ref="L12:L14"/>
    <mergeCell ref="J8:J10"/>
    <mergeCell ref="K8:K10"/>
    <mergeCell ref="L8:L10"/>
    <mergeCell ref="M8:M10"/>
    <mergeCell ref="N8:N10"/>
    <mergeCell ref="L15:L16"/>
    <mergeCell ref="M15:M16"/>
    <mergeCell ref="N15:N16"/>
    <mergeCell ref="O15:O16"/>
    <mergeCell ref="P15:P16"/>
    <mergeCell ref="AG12:AG14"/>
    <mergeCell ref="AH12:AH14"/>
    <mergeCell ref="AI12:AI14"/>
    <mergeCell ref="AJ12:AJ14"/>
    <mergeCell ref="Y12:Y14"/>
    <mergeCell ref="Z12:Z14"/>
    <mergeCell ref="X15:X16"/>
    <mergeCell ref="Y15:Y16"/>
    <mergeCell ref="Z15:Z16"/>
    <mergeCell ref="AA15:AA16"/>
    <mergeCell ref="AB15:AB16"/>
    <mergeCell ref="AC15:AC16"/>
    <mergeCell ref="AE15:AE16"/>
    <mergeCell ref="AD15:AD16"/>
    <mergeCell ref="A22:A23"/>
    <mergeCell ref="B22:B23"/>
    <mergeCell ref="G22:G23"/>
    <mergeCell ref="H22:H23"/>
    <mergeCell ref="I22:I23"/>
    <mergeCell ref="J22:J23"/>
    <mergeCell ref="A17:A21"/>
    <mergeCell ref="B17:B21"/>
    <mergeCell ref="H17:H21"/>
    <mergeCell ref="I17:I21"/>
    <mergeCell ref="J17:J21"/>
    <mergeCell ref="BH22:BH23"/>
    <mergeCell ref="BI17:BI21"/>
    <mergeCell ref="BC17:BC21"/>
    <mergeCell ref="BD17:BD21"/>
    <mergeCell ref="BE17:BE21"/>
    <mergeCell ref="BD22:BD23"/>
    <mergeCell ref="BE22:BE23"/>
    <mergeCell ref="BF22:BF23"/>
    <mergeCell ref="BA22:BA23"/>
    <mergeCell ref="BB22:BB23"/>
    <mergeCell ref="BC22:BC23"/>
    <mergeCell ref="BB17:BB21"/>
    <mergeCell ref="AG17:AG21"/>
    <mergeCell ref="AH17:AH21"/>
    <mergeCell ref="AI17:AI21"/>
    <mergeCell ref="AJ17:AJ21"/>
    <mergeCell ref="AK17:AK21"/>
    <mergeCell ref="AY17:AY21"/>
    <mergeCell ref="AJ15:AJ16"/>
    <mergeCell ref="A15:A16"/>
    <mergeCell ref="AK15:AK16"/>
    <mergeCell ref="AY15:AY16"/>
    <mergeCell ref="Q17:Q21"/>
    <mergeCell ref="R17:R21"/>
    <mergeCell ref="S17:S21"/>
    <mergeCell ref="T17:T21"/>
    <mergeCell ref="AE17:AE21"/>
    <mergeCell ref="T15:T16"/>
    <mergeCell ref="U15:U16"/>
    <mergeCell ref="V15:V16"/>
    <mergeCell ref="W15:W16"/>
    <mergeCell ref="B15:B16"/>
    <mergeCell ref="H15:H16"/>
    <mergeCell ref="I15:I16"/>
    <mergeCell ref="J15:J16"/>
    <mergeCell ref="K15:K16"/>
    <mergeCell ref="AZ15:AZ16"/>
    <mergeCell ref="BA15:BA16"/>
    <mergeCell ref="BB15:BB16"/>
    <mergeCell ref="K17:K21"/>
    <mergeCell ref="L17:L21"/>
    <mergeCell ref="M17:M21"/>
    <mergeCell ref="N17:N21"/>
    <mergeCell ref="Q15:Q16"/>
    <mergeCell ref="AF15:AF16"/>
    <mergeCell ref="AG15:AG16"/>
    <mergeCell ref="AH15:AH16"/>
    <mergeCell ref="R15:R16"/>
    <mergeCell ref="S15:S16"/>
    <mergeCell ref="AF17:AF21"/>
    <mergeCell ref="U17:U21"/>
    <mergeCell ref="V17:V21"/>
    <mergeCell ref="W17:W21"/>
    <mergeCell ref="X17:X21"/>
    <mergeCell ref="Y17:Y21"/>
    <mergeCell ref="Z17:Z21"/>
    <mergeCell ref="AZ17:AZ21"/>
    <mergeCell ref="BA17:BA21"/>
    <mergeCell ref="O17:O21"/>
    <mergeCell ref="P17:P21"/>
    <mergeCell ref="AA17:AA21"/>
    <mergeCell ref="AB17:AB21"/>
    <mergeCell ref="AC17:AC21"/>
    <mergeCell ref="AD17:AD21"/>
    <mergeCell ref="K22:K23"/>
    <mergeCell ref="L22:L23"/>
    <mergeCell ref="M22:M23"/>
    <mergeCell ref="N22:N23"/>
    <mergeCell ref="O22:O23"/>
    <mergeCell ref="P22:P23"/>
    <mergeCell ref="Q22:Q23"/>
    <mergeCell ref="R22:R23"/>
    <mergeCell ref="S22:S23"/>
    <mergeCell ref="Z22:Z23"/>
    <mergeCell ref="AA22:AA23"/>
    <mergeCell ref="AB22:AB23"/>
    <mergeCell ref="T22:T23"/>
    <mergeCell ref="U22:U23"/>
    <mergeCell ref="V22:V23"/>
    <mergeCell ref="W22:W23"/>
    <mergeCell ref="X22:X23"/>
    <mergeCell ref="Y22:Y23"/>
    <mergeCell ref="AF22:AF23"/>
    <mergeCell ref="AG22:AG23"/>
    <mergeCell ref="AH22:AH23"/>
    <mergeCell ref="AI22:AI23"/>
    <mergeCell ref="AJ22:AJ23"/>
    <mergeCell ref="AK22:AK23"/>
    <mergeCell ref="L28:L30"/>
    <mergeCell ref="M28:M30"/>
    <mergeCell ref="N28:N30"/>
    <mergeCell ref="O28:O30"/>
    <mergeCell ref="P28:P30"/>
    <mergeCell ref="Q28:Q30"/>
    <mergeCell ref="AA28:AA30"/>
    <mergeCell ref="AB28:AB30"/>
    <mergeCell ref="AC28:AC30"/>
    <mergeCell ref="AJ28:AJ30"/>
    <mergeCell ref="AK28:AK30"/>
    <mergeCell ref="AC22:AC23"/>
    <mergeCell ref="AD22:AD23"/>
    <mergeCell ref="AE22:AE23"/>
    <mergeCell ref="A28:A30"/>
    <mergeCell ref="B28:B30"/>
    <mergeCell ref="H28:H30"/>
    <mergeCell ref="I28:I30"/>
    <mergeCell ref="J28:J30"/>
    <mergeCell ref="K28:K30"/>
    <mergeCell ref="X28:X30"/>
    <mergeCell ref="Y28:Y30"/>
    <mergeCell ref="Z28:Z30"/>
    <mergeCell ref="R28:R30"/>
    <mergeCell ref="S28:S30"/>
    <mergeCell ref="T28:T30"/>
    <mergeCell ref="U28:U30"/>
    <mergeCell ref="V28:V30"/>
    <mergeCell ref="W28:W30"/>
    <mergeCell ref="AY28:AY30"/>
    <mergeCell ref="AZ28:AZ30"/>
    <mergeCell ref="BA28:BA30"/>
    <mergeCell ref="BB28:BB30"/>
    <mergeCell ref="AD28:AD30"/>
    <mergeCell ref="AE28:AE30"/>
    <mergeCell ref="AF28:AF30"/>
    <mergeCell ref="AG28:AG30"/>
    <mergeCell ref="AH28:AH30"/>
    <mergeCell ref="AI28:AI30"/>
    <mergeCell ref="A31:A33"/>
    <mergeCell ref="B31:B33"/>
    <mergeCell ref="G31:G33"/>
    <mergeCell ref="H31:H33"/>
    <mergeCell ref="I31:I33"/>
    <mergeCell ref="J31:J33"/>
    <mergeCell ref="K31:K33"/>
    <mergeCell ref="L31:L33"/>
    <mergeCell ref="M31:M33"/>
    <mergeCell ref="C31:C32"/>
    <mergeCell ref="T31:T33"/>
    <mergeCell ref="U31:U33"/>
    <mergeCell ref="V31:V33"/>
    <mergeCell ref="W31:W33"/>
    <mergeCell ref="X31:X33"/>
    <mergeCell ref="Y31:Y33"/>
    <mergeCell ref="N31:N33"/>
    <mergeCell ref="O31:O33"/>
    <mergeCell ref="P31:P33"/>
    <mergeCell ref="Q31:Q33"/>
    <mergeCell ref="R31:R33"/>
    <mergeCell ref="S31:S33"/>
    <mergeCell ref="AF31:AF33"/>
    <mergeCell ref="AG31:AG33"/>
    <mergeCell ref="AH31:AH33"/>
    <mergeCell ref="AI31:AI33"/>
    <mergeCell ref="AJ31:AJ33"/>
    <mergeCell ref="AK31:AK33"/>
    <mergeCell ref="Z31:Z33"/>
    <mergeCell ref="AA31:AA33"/>
    <mergeCell ref="AB31:AB33"/>
    <mergeCell ref="AC31:AC33"/>
    <mergeCell ref="AD31:AD33"/>
    <mergeCell ref="AE31:AE33"/>
    <mergeCell ref="BE31:BE33"/>
    <mergeCell ref="BF31:BF33"/>
    <mergeCell ref="BG31:BG33"/>
    <mergeCell ref="BH31:BH33"/>
    <mergeCell ref="BI31:BI33"/>
    <mergeCell ref="BC12:BC14"/>
    <mergeCell ref="AY31:AY33"/>
    <mergeCell ref="AZ31:AZ33"/>
    <mergeCell ref="BA31:BA33"/>
    <mergeCell ref="BB31:BB33"/>
    <mergeCell ref="BC31:BC33"/>
    <mergeCell ref="BD31:BD33"/>
    <mergeCell ref="BI28:BI30"/>
    <mergeCell ref="BC28:BC30"/>
    <mergeCell ref="BD28:BD30"/>
    <mergeCell ref="BE28:BE30"/>
    <mergeCell ref="BF28:BF30"/>
    <mergeCell ref="BG28:BG30"/>
    <mergeCell ref="BH28:BH30"/>
    <mergeCell ref="BI22:BI23"/>
    <mergeCell ref="BF17:BF21"/>
    <mergeCell ref="BG17:BG21"/>
    <mergeCell ref="BH17:BH21"/>
    <mergeCell ref="BG22:BG23"/>
  </mergeCells>
  <conditionalFormatting sqref="AK11">
    <cfRule type="containsBlanks" dxfId="9" priority="11">
      <formula>LEN(TRIM(AK11))=0</formula>
    </cfRule>
    <cfRule type="containsText" dxfId="8" priority="12" operator="containsText" text="alto">
      <formula>NOT(ISERROR(SEARCH("alto",AK11)))</formula>
    </cfRule>
  </conditionalFormatting>
  <conditionalFormatting sqref="AK17">
    <cfRule type="containsBlanks" dxfId="7" priority="9">
      <formula>LEN(TRIM(AK17))=0</formula>
    </cfRule>
    <cfRule type="containsText" dxfId="6" priority="10" operator="containsText" text="alto">
      <formula>NOT(ISERROR(SEARCH("alto",AK17)))</formula>
    </cfRule>
  </conditionalFormatting>
  <conditionalFormatting sqref="AK24:AK25">
    <cfRule type="containsBlanks" dxfId="5" priority="5">
      <formula>LEN(TRIM(AK24))=0</formula>
    </cfRule>
    <cfRule type="containsText" dxfId="4" priority="6" operator="containsText" text="alto">
      <formula>NOT(ISERROR(SEARCH("alto",AK24)))</formula>
    </cfRule>
  </conditionalFormatting>
  <conditionalFormatting sqref="AK31">
    <cfRule type="containsBlanks" dxfId="3" priority="1">
      <formula>LEN(TRIM(AK31))=0</formula>
    </cfRule>
    <cfRule type="containsText" dxfId="2" priority="2" operator="containsText" text="alto">
      <formula>NOT(ISERROR(SEARCH("alto",AK31)))</formula>
    </cfRule>
  </conditionalFormatting>
  <conditionalFormatting sqref="BG25">
    <cfRule type="containsBlanks" dxfId="1" priority="3">
      <formula>LEN(TRIM(BG25))=0</formula>
    </cfRule>
    <cfRule type="containsText" dxfId="0" priority="4" operator="containsText" text="alto">
      <formula>NOT(ISERROR(SEARCH("alto",BG25)))</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zoomScale="90" zoomScaleNormal="90" workbookViewId="0">
      <selection activeCell="J11" sqref="J11:J16"/>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257" t="s">
        <v>370</v>
      </c>
      <c r="B1" s="256"/>
      <c r="C1" s="256"/>
      <c r="D1" s="256"/>
      <c r="E1" s="256"/>
      <c r="F1" s="256"/>
      <c r="G1" s="256"/>
      <c r="H1" s="256"/>
      <c r="I1" s="256"/>
    </row>
    <row r="2" spans="1:16" ht="15.75" thickBot="1" x14ac:dyDescent="0.3">
      <c r="A2" s="256"/>
      <c r="B2" s="256"/>
      <c r="C2" s="256"/>
      <c r="D2" s="256"/>
      <c r="E2" s="256"/>
      <c r="F2" s="256"/>
      <c r="G2" s="256"/>
      <c r="H2" s="256"/>
      <c r="I2" s="256"/>
    </row>
    <row r="3" spans="1:16" ht="21" customHeight="1" x14ac:dyDescent="0.25">
      <c r="A3" s="397" t="s">
        <v>371</v>
      </c>
      <c r="B3" s="419" t="s">
        <v>372</v>
      </c>
      <c r="C3" s="398"/>
      <c r="D3" s="398"/>
      <c r="E3" s="400"/>
      <c r="F3" s="400"/>
      <c r="G3" s="400"/>
      <c r="H3" s="410"/>
      <c r="I3" s="411" t="s">
        <v>174</v>
      </c>
      <c r="M3" s="40"/>
      <c r="N3" s="38"/>
    </row>
    <row r="4" spans="1:16" ht="24.75" customHeight="1" thickBot="1" x14ac:dyDescent="0.3">
      <c r="A4" s="397"/>
      <c r="B4" s="419"/>
      <c r="C4" s="399"/>
      <c r="D4" s="399"/>
      <c r="E4" s="401"/>
      <c r="F4" s="401"/>
      <c r="G4" s="401"/>
      <c r="H4" s="410"/>
      <c r="I4" s="412"/>
      <c r="L4" s="40"/>
      <c r="M4" s="39" t="s">
        <v>371</v>
      </c>
      <c r="N4" s="38"/>
    </row>
    <row r="5" spans="1:16" ht="15.75" thickBot="1" x14ac:dyDescent="0.3">
      <c r="A5" s="397"/>
      <c r="B5" s="419" t="s">
        <v>373</v>
      </c>
      <c r="C5" s="404"/>
      <c r="D5" s="398"/>
      <c r="E5" s="398"/>
      <c r="F5" s="400"/>
      <c r="G5" s="400"/>
      <c r="H5" s="410"/>
      <c r="I5" s="413" t="s">
        <v>374</v>
      </c>
      <c r="M5" s="37" t="s">
        <v>375</v>
      </c>
      <c r="N5" s="36" t="s">
        <v>376</v>
      </c>
      <c r="O5" s="36" t="s">
        <v>377</v>
      </c>
      <c r="P5" s="35" t="s">
        <v>378</v>
      </c>
    </row>
    <row r="6" spans="1:16" ht="45" customHeight="1" thickBot="1" x14ac:dyDescent="0.3">
      <c r="A6" s="397"/>
      <c r="B6" s="419"/>
      <c r="C6" s="405"/>
      <c r="D6" s="399"/>
      <c r="E6" s="399"/>
      <c r="F6" s="401"/>
      <c r="G6" s="401"/>
      <c r="H6" s="410"/>
      <c r="I6" s="414"/>
      <c r="M6" s="34">
        <v>5</v>
      </c>
      <c r="N6" s="21" t="s">
        <v>379</v>
      </c>
      <c r="O6" s="22" t="s">
        <v>380</v>
      </c>
      <c r="P6" s="22" t="s">
        <v>381</v>
      </c>
    </row>
    <row r="7" spans="1:16" ht="33" customHeight="1" thickBot="1" x14ac:dyDescent="0.3">
      <c r="A7" s="397"/>
      <c r="B7" s="419" t="s">
        <v>382</v>
      </c>
      <c r="C7" s="402"/>
      <c r="D7" s="404"/>
      <c r="E7" s="398"/>
      <c r="F7" s="400"/>
      <c r="G7" s="400"/>
      <c r="H7" s="410"/>
      <c r="I7" s="420" t="s">
        <v>197</v>
      </c>
      <c r="M7" s="34">
        <v>4</v>
      </c>
      <c r="N7" s="21" t="s">
        <v>383</v>
      </c>
      <c r="O7" s="22" t="s">
        <v>384</v>
      </c>
      <c r="P7" s="22" t="s">
        <v>385</v>
      </c>
    </row>
    <row r="8" spans="1:16" ht="24" customHeight="1" thickTop="1" thickBot="1" x14ac:dyDescent="0.3">
      <c r="A8" s="397"/>
      <c r="B8" s="419"/>
      <c r="C8" s="403"/>
      <c r="D8" s="405"/>
      <c r="E8" s="399"/>
      <c r="F8" s="401"/>
      <c r="G8" s="401"/>
      <c r="H8" s="410"/>
      <c r="I8" s="421"/>
      <c r="M8" s="34">
        <v>3</v>
      </c>
      <c r="N8" s="21" t="s">
        <v>386</v>
      </c>
      <c r="O8" s="22" t="s">
        <v>387</v>
      </c>
      <c r="P8" s="22" t="s">
        <v>388</v>
      </c>
    </row>
    <row r="9" spans="1:16" ht="27" customHeight="1" thickBot="1" x14ac:dyDescent="0.3">
      <c r="A9" s="397"/>
      <c r="B9" s="419" t="s">
        <v>389</v>
      </c>
      <c r="C9" s="402"/>
      <c r="D9" s="402"/>
      <c r="E9" s="404"/>
      <c r="F9" s="406" t="s">
        <v>390</v>
      </c>
      <c r="G9" s="400"/>
      <c r="H9" s="410"/>
      <c r="I9" s="408" t="s">
        <v>391</v>
      </c>
      <c r="M9" s="34">
        <v>2</v>
      </c>
      <c r="N9" s="21" t="s">
        <v>392</v>
      </c>
      <c r="O9" s="22" t="s">
        <v>393</v>
      </c>
      <c r="P9" s="22" t="s">
        <v>394</v>
      </c>
    </row>
    <row r="10" spans="1:16" ht="33" customHeight="1" thickTop="1" thickBot="1" x14ac:dyDescent="0.3">
      <c r="A10" s="397"/>
      <c r="B10" s="419"/>
      <c r="C10" s="403"/>
      <c r="D10" s="403"/>
      <c r="E10" s="405"/>
      <c r="F10" s="407"/>
      <c r="G10" s="401"/>
      <c r="H10" s="410"/>
      <c r="I10" s="409"/>
      <c r="M10" s="34">
        <v>1</v>
      </c>
      <c r="N10" s="21" t="s">
        <v>395</v>
      </c>
      <c r="O10" s="22" t="s">
        <v>396</v>
      </c>
      <c r="P10" s="22" t="s">
        <v>397</v>
      </c>
    </row>
    <row r="11" spans="1:16" x14ac:dyDescent="0.25">
      <c r="A11" s="397"/>
      <c r="B11" s="419" t="s">
        <v>398</v>
      </c>
      <c r="C11" s="402"/>
      <c r="D11" s="402"/>
      <c r="E11" s="404"/>
      <c r="F11" s="406" t="s">
        <v>399</v>
      </c>
      <c r="G11" s="422" t="s">
        <v>400</v>
      </c>
      <c r="H11" s="424"/>
      <c r="I11" s="415"/>
    </row>
    <row r="12" spans="1:16" ht="26.25" customHeight="1" thickBot="1" x14ac:dyDescent="0.3">
      <c r="A12" s="397"/>
      <c r="B12" s="419"/>
      <c r="C12" s="403"/>
      <c r="D12" s="403"/>
      <c r="E12" s="405"/>
      <c r="F12" s="407"/>
      <c r="G12" s="423"/>
      <c r="H12" s="424"/>
      <c r="I12" s="416"/>
    </row>
    <row r="13" spans="1:16" x14ac:dyDescent="0.25">
      <c r="A13" s="253"/>
      <c r="B13" s="253"/>
      <c r="C13" s="254">
        <v>1</v>
      </c>
      <c r="D13" s="254">
        <v>2</v>
      </c>
      <c r="E13" s="254">
        <v>3</v>
      </c>
      <c r="F13" s="254">
        <v>4</v>
      </c>
      <c r="G13" s="254">
        <v>5</v>
      </c>
      <c r="H13" s="253"/>
      <c r="I13" s="253"/>
    </row>
    <row r="14" spans="1:16" x14ac:dyDescent="0.25">
      <c r="A14" s="253"/>
      <c r="B14" s="253"/>
      <c r="C14" s="255" t="s">
        <v>401</v>
      </c>
      <c r="D14" s="254" t="s">
        <v>402</v>
      </c>
      <c r="E14" s="254" t="s">
        <v>197</v>
      </c>
      <c r="F14" s="254" t="s">
        <v>403</v>
      </c>
      <c r="G14" s="254" t="s">
        <v>404</v>
      </c>
      <c r="H14" s="253"/>
      <c r="I14" s="253"/>
    </row>
    <row r="15" spans="1:16" ht="15.75" x14ac:dyDescent="0.25">
      <c r="A15" s="253"/>
      <c r="B15" s="253"/>
      <c r="C15" s="417" t="s">
        <v>405</v>
      </c>
      <c r="D15" s="417"/>
      <c r="E15" s="417"/>
      <c r="F15" s="417"/>
      <c r="G15" s="417"/>
      <c r="H15" s="253"/>
      <c r="I15" s="253"/>
      <c r="L15" s="33" t="s">
        <v>406</v>
      </c>
    </row>
    <row r="16" spans="1:16" ht="15.75" thickBot="1" x14ac:dyDescent="0.3">
      <c r="A16" s="418" t="s">
        <v>407</v>
      </c>
      <c r="B16" s="418"/>
      <c r="C16" s="418"/>
      <c r="D16" s="418"/>
      <c r="E16" s="418"/>
      <c r="F16" s="418"/>
      <c r="G16" s="418"/>
      <c r="H16" s="418"/>
      <c r="I16" s="256"/>
    </row>
    <row r="17" spans="1:13" ht="79.5" thickBot="1" x14ac:dyDescent="0.3">
      <c r="L17" s="32" t="s">
        <v>408</v>
      </c>
      <c r="M17" s="31" t="s">
        <v>409</v>
      </c>
    </row>
    <row r="18" spans="1:13" ht="31.5" thickTop="1" thickBot="1" x14ac:dyDescent="0.3">
      <c r="A18" s="426" t="s">
        <v>405</v>
      </c>
      <c r="B18" s="427"/>
      <c r="C18" s="427"/>
      <c r="D18" s="427"/>
      <c r="E18" s="428"/>
      <c r="L18" s="30" t="s">
        <v>410</v>
      </c>
      <c r="M18" s="29" t="s">
        <v>98</v>
      </c>
    </row>
    <row r="19" spans="1:13" ht="47.1" customHeight="1" thickTop="1" thickBot="1" x14ac:dyDescent="0.3">
      <c r="A19" s="425" t="s">
        <v>411</v>
      </c>
      <c r="B19" s="425"/>
      <c r="C19" s="425"/>
      <c r="D19" s="425"/>
      <c r="E19" s="425"/>
      <c r="L19" s="30" t="s">
        <v>412</v>
      </c>
      <c r="M19" s="29" t="s">
        <v>197</v>
      </c>
    </row>
    <row r="20" spans="1:13" ht="47.25" customHeight="1" thickTop="1" thickBot="1" x14ac:dyDescent="0.3">
      <c r="A20" s="425" t="s">
        <v>413</v>
      </c>
      <c r="B20" s="425"/>
      <c r="C20" s="425"/>
      <c r="D20" s="425"/>
      <c r="E20" s="425"/>
      <c r="L20" s="30" t="s">
        <v>414</v>
      </c>
      <c r="M20" s="29" t="s">
        <v>183</v>
      </c>
    </row>
    <row r="21" spans="1:13" ht="58.5" customHeight="1" thickTop="1" x14ac:dyDescent="0.25">
      <c r="A21" s="425" t="s">
        <v>415</v>
      </c>
      <c r="B21" s="425"/>
      <c r="C21" s="425"/>
      <c r="D21" s="425"/>
      <c r="E21" s="425"/>
      <c r="L21" s="28"/>
    </row>
    <row r="22" spans="1:13" ht="50.25" hidden="1" customHeight="1" thickBot="1" x14ac:dyDescent="0.3">
      <c r="A22" s="432" t="s">
        <v>416</v>
      </c>
      <c r="B22" s="432"/>
      <c r="C22" s="432"/>
      <c r="D22" s="432"/>
    </row>
    <row r="23" spans="1:13" ht="38.25" hidden="1" x14ac:dyDescent="0.25">
      <c r="A23" s="429" t="s">
        <v>417</v>
      </c>
      <c r="B23" s="429" t="s">
        <v>418</v>
      </c>
      <c r="C23" s="27" t="s">
        <v>419</v>
      </c>
      <c r="D23" s="429" t="s">
        <v>420</v>
      </c>
    </row>
    <row r="24" spans="1:13" hidden="1" x14ac:dyDescent="0.25">
      <c r="A24" s="430"/>
      <c r="B24" s="430"/>
      <c r="C24" s="113" t="s">
        <v>421</v>
      </c>
      <c r="D24" s="430"/>
    </row>
    <row r="25" spans="1:13" ht="25.5" hidden="1" customHeight="1" x14ac:dyDescent="0.25">
      <c r="A25" s="430"/>
      <c r="B25" s="430"/>
      <c r="C25" s="113" t="s">
        <v>422</v>
      </c>
      <c r="D25" s="430"/>
    </row>
    <row r="26" spans="1:13" ht="15.75" hidden="1" thickBot="1" x14ac:dyDescent="0.3">
      <c r="A26" s="431"/>
      <c r="B26" s="431"/>
      <c r="C26" s="26" t="s">
        <v>423</v>
      </c>
      <c r="D26" s="431"/>
    </row>
    <row r="27" spans="1:13" ht="26.25" hidden="1" thickBot="1" x14ac:dyDescent="0.3">
      <c r="A27" s="24" t="s">
        <v>424</v>
      </c>
      <c r="B27" s="22" t="s">
        <v>425</v>
      </c>
      <c r="C27" s="22" t="s">
        <v>426</v>
      </c>
      <c r="D27" s="25"/>
    </row>
    <row r="28" spans="1:13" ht="26.25" hidden="1" thickBot="1" x14ac:dyDescent="0.3">
      <c r="A28" s="24" t="s">
        <v>427</v>
      </c>
      <c r="B28" s="22" t="s">
        <v>428</v>
      </c>
      <c r="C28" s="22" t="s">
        <v>429</v>
      </c>
      <c r="D28" s="21" t="s">
        <v>430</v>
      </c>
    </row>
    <row r="29" spans="1:13" ht="26.25" hidden="1" thickBot="1" x14ac:dyDescent="0.3">
      <c r="A29" s="23" t="s">
        <v>431</v>
      </c>
      <c r="B29" s="22" t="s">
        <v>432</v>
      </c>
      <c r="C29" s="22" t="s">
        <v>433</v>
      </c>
      <c r="D29" s="21" t="s">
        <v>430</v>
      </c>
    </row>
    <row r="30" spans="1:13" ht="26.25" hidden="1" thickBot="1" x14ac:dyDescent="0.3">
      <c r="A30" s="24" t="s">
        <v>434</v>
      </c>
      <c r="B30" s="22" t="s">
        <v>425</v>
      </c>
      <c r="C30" s="22" t="s">
        <v>435</v>
      </c>
      <c r="D30" s="21" t="s">
        <v>430</v>
      </c>
    </row>
    <row r="31" spans="1:13" ht="39" hidden="1" thickBot="1" x14ac:dyDescent="0.3">
      <c r="A31" s="24" t="s">
        <v>427</v>
      </c>
      <c r="B31" s="22" t="s">
        <v>428</v>
      </c>
      <c r="C31" s="22" t="s">
        <v>436</v>
      </c>
      <c r="D31" s="21" t="s">
        <v>430</v>
      </c>
    </row>
    <row r="32" spans="1:13" ht="26.25" hidden="1" thickBot="1" x14ac:dyDescent="0.3">
      <c r="A32" s="23" t="s">
        <v>437</v>
      </c>
      <c r="B32" s="22" t="s">
        <v>432</v>
      </c>
      <c r="C32" s="22" t="s">
        <v>438</v>
      </c>
      <c r="D32" s="21" t="s">
        <v>430</v>
      </c>
    </row>
    <row r="33" spans="1:5" ht="26.25" hidden="1" thickBot="1" x14ac:dyDescent="0.3">
      <c r="A33" s="24" t="s">
        <v>439</v>
      </c>
      <c r="B33" s="22" t="s">
        <v>425</v>
      </c>
      <c r="C33" s="22" t="s">
        <v>440</v>
      </c>
      <c r="D33" s="21" t="s">
        <v>430</v>
      </c>
    </row>
    <row r="34" spans="1:5" ht="26.25" hidden="1" thickBot="1" x14ac:dyDescent="0.3">
      <c r="A34" s="24" t="s">
        <v>441</v>
      </c>
      <c r="B34" s="22" t="s">
        <v>428</v>
      </c>
      <c r="C34" s="22" t="s">
        <v>442</v>
      </c>
      <c r="D34" s="21" t="s">
        <v>430</v>
      </c>
    </row>
    <row r="35" spans="1:5" ht="26.25" hidden="1" thickBot="1" x14ac:dyDescent="0.3">
      <c r="A35" s="23" t="s">
        <v>443</v>
      </c>
      <c r="B35" s="22" t="s">
        <v>432</v>
      </c>
      <c r="C35" s="22" t="s">
        <v>444</v>
      </c>
      <c r="D35" s="21" t="s">
        <v>430</v>
      </c>
    </row>
    <row r="38" spans="1:5" ht="15.75" x14ac:dyDescent="0.25">
      <c r="A38" s="20" t="s">
        <v>445</v>
      </c>
      <c r="B38" s="20"/>
    </row>
    <row r="39" spans="1:5" x14ac:dyDescent="0.25">
      <c r="A39" s="17"/>
    </row>
    <row r="40" spans="1:5" x14ac:dyDescent="0.25">
      <c r="A40" s="437" t="s">
        <v>446</v>
      </c>
      <c r="B40" s="437" t="s">
        <v>447</v>
      </c>
      <c r="C40" s="437"/>
      <c r="D40" s="437"/>
    </row>
    <row r="41" spans="1:5" ht="30" customHeight="1" x14ac:dyDescent="0.25">
      <c r="A41" s="437"/>
      <c r="B41" s="437"/>
      <c r="C41" s="437"/>
      <c r="D41" s="437"/>
    </row>
    <row r="42" spans="1:5" ht="46.5" customHeight="1" x14ac:dyDescent="0.25">
      <c r="A42" s="19" t="s">
        <v>98</v>
      </c>
      <c r="B42" s="433" t="s">
        <v>448</v>
      </c>
      <c r="C42" s="433"/>
      <c r="D42" s="433"/>
    </row>
    <row r="43" spans="1:5" ht="58.5" customHeight="1" x14ac:dyDescent="0.25">
      <c r="A43" s="19" t="s">
        <v>197</v>
      </c>
      <c r="B43" s="433" t="s">
        <v>449</v>
      </c>
      <c r="C43" s="433"/>
      <c r="D43" s="433"/>
    </row>
    <row r="44" spans="1:5" ht="65.25" customHeight="1" x14ac:dyDescent="0.25">
      <c r="A44" s="19" t="s">
        <v>183</v>
      </c>
      <c r="B44" s="433" t="s">
        <v>450</v>
      </c>
      <c r="C44" s="433"/>
      <c r="D44" s="433"/>
    </row>
    <row r="45" spans="1:5" ht="15.75" x14ac:dyDescent="0.25">
      <c r="A45" s="18"/>
    </row>
    <row r="46" spans="1:5" ht="15.75" x14ac:dyDescent="0.25">
      <c r="A46" s="434" t="s">
        <v>451</v>
      </c>
      <c r="B46" s="434"/>
      <c r="C46" s="434"/>
      <c r="D46" s="434"/>
      <c r="E46" s="434"/>
    </row>
    <row r="47" spans="1:5" ht="15.75" thickBot="1" x14ac:dyDescent="0.3">
      <c r="A47" s="17"/>
    </row>
    <row r="48" spans="1:5" ht="135.75" thickBot="1" x14ac:dyDescent="0.3">
      <c r="A48" s="16" t="s">
        <v>452</v>
      </c>
      <c r="B48" s="15" t="s">
        <v>453</v>
      </c>
      <c r="C48" s="15" t="s">
        <v>454</v>
      </c>
      <c r="D48" s="15" t="s">
        <v>455</v>
      </c>
      <c r="E48" s="15" t="s">
        <v>456</v>
      </c>
    </row>
    <row r="49" spans="1:5" ht="15.75" thickBot="1" x14ac:dyDescent="0.3">
      <c r="A49" s="14" t="s">
        <v>98</v>
      </c>
      <c r="B49" s="13" t="s">
        <v>99</v>
      </c>
      <c r="C49" s="13" t="s">
        <v>99</v>
      </c>
      <c r="D49" s="13">
        <v>2</v>
      </c>
      <c r="E49" s="13">
        <v>2</v>
      </c>
    </row>
    <row r="50" spans="1:5" ht="15.75" thickBot="1" x14ac:dyDescent="0.3">
      <c r="A50" s="14" t="s">
        <v>98</v>
      </c>
      <c r="B50" s="13" t="s">
        <v>99</v>
      </c>
      <c r="C50" s="13" t="s">
        <v>457</v>
      </c>
      <c r="D50" s="13">
        <v>2</v>
      </c>
      <c r="E50" s="13">
        <v>1</v>
      </c>
    </row>
    <row r="51" spans="1:5" ht="15.75" thickBot="1" x14ac:dyDescent="0.3">
      <c r="A51" s="14" t="s">
        <v>98</v>
      </c>
      <c r="B51" s="13" t="s">
        <v>99</v>
      </c>
      <c r="C51" s="13" t="s">
        <v>100</v>
      </c>
      <c r="D51" s="13">
        <v>2</v>
      </c>
      <c r="E51" s="13">
        <v>0</v>
      </c>
    </row>
    <row r="52" spans="1:5" ht="15.75" thickBot="1" x14ac:dyDescent="0.3">
      <c r="A52" s="14" t="s">
        <v>98</v>
      </c>
      <c r="B52" s="13" t="s">
        <v>100</v>
      </c>
      <c r="C52" s="13" t="s">
        <v>99</v>
      </c>
      <c r="D52" s="13">
        <v>0</v>
      </c>
      <c r="E52" s="13">
        <v>2</v>
      </c>
    </row>
    <row r="53" spans="1:5" ht="15.75" thickBot="1" x14ac:dyDescent="0.3">
      <c r="A53" s="14" t="s">
        <v>197</v>
      </c>
      <c r="B53" s="13" t="s">
        <v>99</v>
      </c>
      <c r="C53" s="13" t="s">
        <v>99</v>
      </c>
      <c r="D53" s="13">
        <v>1</v>
      </c>
      <c r="E53" s="13">
        <v>1</v>
      </c>
    </row>
    <row r="54" spans="1:5" ht="15.75" thickBot="1" x14ac:dyDescent="0.3">
      <c r="A54" s="14" t="s">
        <v>197</v>
      </c>
      <c r="B54" s="13" t="s">
        <v>99</v>
      </c>
      <c r="C54" s="13" t="s">
        <v>457</v>
      </c>
      <c r="D54" s="13">
        <v>1</v>
      </c>
      <c r="E54" s="13">
        <v>0</v>
      </c>
    </row>
    <row r="55" spans="1:5" ht="15.75" thickBot="1" x14ac:dyDescent="0.3">
      <c r="A55" s="14" t="s">
        <v>197</v>
      </c>
      <c r="B55" s="13" t="s">
        <v>99</v>
      </c>
      <c r="C55" s="13" t="s">
        <v>100</v>
      </c>
      <c r="D55" s="13">
        <v>1</v>
      </c>
      <c r="E55" s="13">
        <v>0</v>
      </c>
    </row>
    <row r="56" spans="1:5" ht="15.75" thickBot="1" x14ac:dyDescent="0.3">
      <c r="A56" s="14" t="s">
        <v>197</v>
      </c>
      <c r="B56" s="13" t="s">
        <v>100</v>
      </c>
      <c r="C56" s="13" t="s">
        <v>99</v>
      </c>
      <c r="D56" s="13">
        <v>0</v>
      </c>
      <c r="E56" s="13">
        <v>1</v>
      </c>
    </row>
    <row r="57" spans="1:5" s="12" customFormat="1" ht="48.75" customHeight="1" x14ac:dyDescent="0.25">
      <c r="A57" s="435" t="s">
        <v>458</v>
      </c>
      <c r="B57" s="435"/>
      <c r="C57" s="435"/>
      <c r="D57" s="435"/>
      <c r="E57" s="435"/>
    </row>
    <row r="58" spans="1:5" s="12" customFormat="1" ht="48.75" customHeight="1" x14ac:dyDescent="0.25">
      <c r="A58" s="436" t="s">
        <v>459</v>
      </c>
      <c r="B58" s="436"/>
      <c r="C58" s="436"/>
      <c r="D58" s="436"/>
      <c r="E58" s="436"/>
    </row>
  </sheetData>
  <mergeCells count="59">
    <mergeCell ref="B44:D44"/>
    <mergeCell ref="A46:E46"/>
    <mergeCell ref="A57:E57"/>
    <mergeCell ref="A58:E58"/>
    <mergeCell ref="A40:A41"/>
    <mergeCell ref="B40:D41"/>
    <mergeCell ref="B42:D42"/>
    <mergeCell ref="B43:D43"/>
    <mergeCell ref="A20:E20"/>
    <mergeCell ref="A21:E21"/>
    <mergeCell ref="A18:E18"/>
    <mergeCell ref="A23:A26"/>
    <mergeCell ref="B23:B26"/>
    <mergeCell ref="D23:D26"/>
    <mergeCell ref="A22:D22"/>
    <mergeCell ref="A19:E19"/>
    <mergeCell ref="G11:G12"/>
    <mergeCell ref="H11:H12"/>
    <mergeCell ref="G7:G8"/>
    <mergeCell ref="H7:H8"/>
    <mergeCell ref="H9:H10"/>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 ref="E11:E12"/>
    <mergeCell ref="F11: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
  <sheetViews>
    <sheetView workbookViewId="0">
      <selection activeCell="D5" sqref="D5"/>
    </sheetView>
  </sheetViews>
  <sheetFormatPr baseColWidth="10" defaultColWidth="11.42578125" defaultRowHeight="15" x14ac:dyDescent="0.25"/>
  <cols>
    <col min="2" max="2" width="28.85546875" customWidth="1"/>
    <col min="3" max="3" width="39.140625" customWidth="1"/>
    <col min="4" max="4" width="23.5703125" customWidth="1"/>
    <col min="5" max="5" width="16.85546875" customWidth="1"/>
  </cols>
  <sheetData>
    <row r="2" spans="1:5" x14ac:dyDescent="0.25">
      <c r="A2" s="439"/>
      <c r="B2" s="438" t="s">
        <v>460</v>
      </c>
      <c r="C2" s="438"/>
      <c r="D2" s="438"/>
      <c r="E2" s="438"/>
    </row>
    <row r="3" spans="1:5" x14ac:dyDescent="0.25">
      <c r="A3" s="439"/>
      <c r="B3" s="163" t="s">
        <v>16</v>
      </c>
      <c r="C3" s="163" t="s">
        <v>461</v>
      </c>
      <c r="D3" s="163" t="s">
        <v>78</v>
      </c>
      <c r="E3" s="164" t="s">
        <v>81</v>
      </c>
    </row>
    <row r="4" spans="1:5" ht="187.5" customHeight="1" x14ac:dyDescent="0.25">
      <c r="A4" s="158" t="s">
        <v>462</v>
      </c>
      <c r="B4" s="160" t="s">
        <v>463</v>
      </c>
      <c r="C4" s="159" t="s">
        <v>464</v>
      </c>
      <c r="D4" s="160" t="s">
        <v>465</v>
      </c>
      <c r="E4" s="160" t="s">
        <v>466</v>
      </c>
    </row>
    <row r="5" spans="1:5" ht="199.5" customHeight="1" x14ac:dyDescent="0.25">
      <c r="A5" s="161" t="s">
        <v>467</v>
      </c>
      <c r="B5" s="162" t="s">
        <v>468</v>
      </c>
      <c r="C5" s="162" t="s">
        <v>469</v>
      </c>
      <c r="D5" s="162" t="s">
        <v>470</v>
      </c>
      <c r="E5" s="162" t="s">
        <v>471</v>
      </c>
    </row>
  </sheetData>
  <mergeCells count="2">
    <mergeCell ref="B2:E2"/>
    <mergeCell ref="A2:A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8"/>
  <sheetViews>
    <sheetView workbookViewId="0">
      <selection activeCell="C8" sqref="C8"/>
    </sheetView>
  </sheetViews>
  <sheetFormatPr baseColWidth="10" defaultColWidth="11.42578125" defaultRowHeight="15" x14ac:dyDescent="0.25"/>
  <cols>
    <col min="1" max="1" width="30.7109375" customWidth="1"/>
    <col min="2" max="2" width="37.42578125" customWidth="1"/>
    <col min="3" max="3" width="43.85546875" customWidth="1"/>
  </cols>
  <sheetData>
    <row r="2" spans="1:4" ht="15.75" thickBot="1" x14ac:dyDescent="0.3"/>
    <row r="3" spans="1:4" ht="60.75" thickBot="1" x14ac:dyDescent="0.3">
      <c r="A3" s="440" t="s">
        <v>472</v>
      </c>
      <c r="B3" s="442" t="s">
        <v>473</v>
      </c>
      <c r="C3" s="165" t="s">
        <v>474</v>
      </c>
    </row>
    <row r="4" spans="1:4" ht="60.75" thickBot="1" x14ac:dyDescent="0.3">
      <c r="A4" s="441"/>
      <c r="B4" s="443"/>
      <c r="C4" s="166" t="s">
        <v>475</v>
      </c>
    </row>
    <row r="6" spans="1:4" ht="15.75" thickBot="1" x14ac:dyDescent="0.3"/>
    <row r="7" spans="1:4" ht="45.75" thickBot="1" x14ac:dyDescent="0.3">
      <c r="A7" s="444" t="s">
        <v>462</v>
      </c>
      <c r="B7" s="446" t="s">
        <v>476</v>
      </c>
      <c r="C7" s="167" t="s">
        <v>477</v>
      </c>
    </row>
    <row r="8" spans="1:4" ht="135.75" thickBot="1" x14ac:dyDescent="0.3">
      <c r="A8" s="445"/>
      <c r="B8" s="447"/>
      <c r="C8" s="168" t="s">
        <v>478</v>
      </c>
      <c r="D8" t="s">
        <v>479</v>
      </c>
    </row>
  </sheetData>
  <mergeCells count="4">
    <mergeCell ref="A3:A4"/>
    <mergeCell ref="B3:B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28515625" style="12" customWidth="1"/>
    <col min="2" max="3" width="19" style="12"/>
    <col min="4" max="4" width="31" style="12" customWidth="1"/>
    <col min="5" max="5" width="96.7109375" style="12" customWidth="1"/>
    <col min="6" max="16384" width="19" style="12"/>
  </cols>
  <sheetData>
    <row r="1" spans="1:15" x14ac:dyDescent="0.25">
      <c r="G1" s="448" t="s">
        <v>480</v>
      </c>
      <c r="I1" s="448" t="s">
        <v>481</v>
      </c>
    </row>
    <row r="2" spans="1:15" ht="30" x14ac:dyDescent="0.25">
      <c r="A2" s="42" t="s">
        <v>482</v>
      </c>
      <c r="B2" s="42" t="s">
        <v>483</v>
      </c>
      <c r="C2" s="42" t="s">
        <v>484</v>
      </c>
      <c r="D2" s="42" t="s">
        <v>485</v>
      </c>
      <c r="E2" s="42" t="s">
        <v>486</v>
      </c>
      <c r="F2" s="42" t="s">
        <v>487</v>
      </c>
      <c r="G2" s="448"/>
      <c r="H2" s="42" t="s">
        <v>488</v>
      </c>
      <c r="I2" s="448"/>
      <c r="J2" s="42" t="s">
        <v>489</v>
      </c>
      <c r="K2" s="42" t="s">
        <v>490</v>
      </c>
      <c r="L2" s="42" t="s">
        <v>42</v>
      </c>
      <c r="M2" s="42" t="s">
        <v>64</v>
      </c>
      <c r="N2" s="42" t="s">
        <v>491</v>
      </c>
      <c r="O2" s="42" t="s">
        <v>492</v>
      </c>
    </row>
    <row r="3" spans="1:15" ht="30" x14ac:dyDescent="0.25">
      <c r="A3" s="12" t="s">
        <v>493</v>
      </c>
      <c r="B3" s="12" t="s">
        <v>494</v>
      </c>
      <c r="C3" s="12" t="s">
        <v>206</v>
      </c>
      <c r="D3" s="12" t="s">
        <v>495</v>
      </c>
      <c r="E3" s="12" t="s">
        <v>496</v>
      </c>
      <c r="F3" s="12" t="s">
        <v>497</v>
      </c>
      <c r="G3" s="41">
        <v>5</v>
      </c>
      <c r="H3" s="12" t="s">
        <v>102</v>
      </c>
      <c r="I3" s="41">
        <v>5</v>
      </c>
      <c r="J3" s="12" t="s">
        <v>498</v>
      </c>
      <c r="K3" s="12" t="s">
        <v>97</v>
      </c>
      <c r="L3" s="12" t="s">
        <v>499</v>
      </c>
      <c r="M3" s="12" t="s">
        <v>99</v>
      </c>
      <c r="N3" s="12" t="s">
        <v>500</v>
      </c>
      <c r="O3" s="12" t="s">
        <v>501</v>
      </c>
    </row>
    <row r="4" spans="1:15" ht="30" x14ac:dyDescent="0.25">
      <c r="A4" s="12" t="s">
        <v>502</v>
      </c>
      <c r="B4" s="12" t="s">
        <v>503</v>
      </c>
      <c r="C4" s="12" t="s">
        <v>126</v>
      </c>
      <c r="D4" s="12" t="s">
        <v>504</v>
      </c>
      <c r="E4" s="12" t="s">
        <v>505</v>
      </c>
      <c r="F4" s="12" t="s">
        <v>506</v>
      </c>
      <c r="G4" s="41">
        <v>4</v>
      </c>
      <c r="H4" s="12" t="s">
        <v>277</v>
      </c>
      <c r="I4" s="41">
        <v>4</v>
      </c>
      <c r="J4" s="12" t="s">
        <v>374</v>
      </c>
      <c r="K4" s="12" t="s">
        <v>172</v>
      </c>
      <c r="L4" s="12" t="s">
        <v>507</v>
      </c>
      <c r="M4" s="12" t="s">
        <v>457</v>
      </c>
      <c r="N4" s="12" t="s">
        <v>104</v>
      </c>
      <c r="O4" s="12" t="s">
        <v>508</v>
      </c>
    </row>
    <row r="5" spans="1:15" ht="30" x14ac:dyDescent="0.25">
      <c r="A5" s="12" t="s">
        <v>509</v>
      </c>
      <c r="B5" s="12" t="s">
        <v>315</v>
      </c>
      <c r="C5" s="12" t="s">
        <v>321</v>
      </c>
      <c r="D5" s="12" t="s">
        <v>322</v>
      </c>
      <c r="E5" s="12" t="s">
        <v>510</v>
      </c>
      <c r="F5" s="12" t="s">
        <v>169</v>
      </c>
      <c r="G5" s="41">
        <v>3</v>
      </c>
      <c r="H5" s="12" t="s">
        <v>511</v>
      </c>
      <c r="I5" s="41">
        <v>3</v>
      </c>
      <c r="J5" s="12" t="s">
        <v>197</v>
      </c>
      <c r="L5" s="12" t="s">
        <v>100</v>
      </c>
      <c r="M5" s="12" t="s">
        <v>100</v>
      </c>
      <c r="N5" s="12" t="s">
        <v>512</v>
      </c>
    </row>
    <row r="6" spans="1:15" ht="30" x14ac:dyDescent="0.25">
      <c r="A6" s="12" t="s">
        <v>138</v>
      </c>
      <c r="B6" s="12" t="s">
        <v>513</v>
      </c>
      <c r="C6" s="12" t="s">
        <v>514</v>
      </c>
      <c r="D6" s="12" t="s">
        <v>89</v>
      </c>
      <c r="E6" s="12" t="s">
        <v>515</v>
      </c>
      <c r="F6" s="12" t="s">
        <v>95</v>
      </c>
      <c r="G6" s="41">
        <v>2</v>
      </c>
      <c r="H6" s="12" t="s">
        <v>516</v>
      </c>
      <c r="I6" s="41">
        <v>2</v>
      </c>
      <c r="J6" s="12" t="s">
        <v>391</v>
      </c>
      <c r="N6" s="12" t="s">
        <v>517</v>
      </c>
    </row>
    <row r="7" spans="1:15" ht="30" x14ac:dyDescent="0.25">
      <c r="A7" s="12" t="s">
        <v>513</v>
      </c>
      <c r="B7" s="12" t="s">
        <v>518</v>
      </c>
      <c r="C7" s="12" t="s">
        <v>88</v>
      </c>
      <c r="D7" s="12" t="s">
        <v>519</v>
      </c>
      <c r="E7" s="12" t="s">
        <v>520</v>
      </c>
      <c r="F7" s="12" t="s">
        <v>101</v>
      </c>
      <c r="G7" s="41">
        <v>1</v>
      </c>
      <c r="H7" s="12" t="s">
        <v>521</v>
      </c>
      <c r="I7" s="41">
        <v>1</v>
      </c>
    </row>
    <row r="8" spans="1:15" ht="30" x14ac:dyDescent="0.25">
      <c r="A8" s="12" t="s">
        <v>522</v>
      </c>
      <c r="B8" s="12" t="s">
        <v>301</v>
      </c>
      <c r="C8" s="12" t="s">
        <v>302</v>
      </c>
      <c r="D8" s="12" t="s">
        <v>523</v>
      </c>
      <c r="E8" s="12" t="s">
        <v>524</v>
      </c>
    </row>
    <row r="9" spans="1:15" ht="30" x14ac:dyDescent="0.25">
      <c r="A9" s="12" t="s">
        <v>525</v>
      </c>
      <c r="B9" s="12" t="s">
        <v>87</v>
      </c>
      <c r="C9" s="12" t="s">
        <v>87</v>
      </c>
      <c r="D9" s="12" t="s">
        <v>526</v>
      </c>
      <c r="E9" s="12" t="s">
        <v>527</v>
      </c>
    </row>
    <row r="10" spans="1:15" ht="30" x14ac:dyDescent="0.25">
      <c r="A10" s="12" t="s">
        <v>528</v>
      </c>
      <c r="D10" s="12" t="s">
        <v>87</v>
      </c>
      <c r="E10" s="12" t="s">
        <v>529</v>
      </c>
    </row>
    <row r="11" spans="1:15" x14ac:dyDescent="0.25">
      <c r="A11" s="12" t="s">
        <v>530</v>
      </c>
      <c r="E11" s="12" t="s">
        <v>531</v>
      </c>
    </row>
    <row r="12" spans="1:15" x14ac:dyDescent="0.25">
      <c r="A12" s="12" t="s">
        <v>518</v>
      </c>
      <c r="E12" s="12" t="s">
        <v>532</v>
      </c>
    </row>
    <row r="13" spans="1:15" x14ac:dyDescent="0.25">
      <c r="E13" s="12" t="s">
        <v>533</v>
      </c>
    </row>
    <row r="14" spans="1:15" x14ac:dyDescent="0.25">
      <c r="A14" s="12" t="s">
        <v>93</v>
      </c>
      <c r="E14" s="12" t="s">
        <v>534</v>
      </c>
    </row>
    <row r="15" spans="1:15" x14ac:dyDescent="0.25">
      <c r="E15" s="12" t="s">
        <v>535</v>
      </c>
    </row>
    <row r="16" spans="1:15" x14ac:dyDescent="0.25">
      <c r="E16" s="12" t="s">
        <v>536</v>
      </c>
    </row>
    <row r="17" spans="5:5" x14ac:dyDescent="0.25">
      <c r="E17" s="12" t="s">
        <v>537</v>
      </c>
    </row>
    <row r="18" spans="5:5" x14ac:dyDescent="0.25">
      <c r="E18" s="12" t="s">
        <v>538</v>
      </c>
    </row>
    <row r="19" spans="5:5" x14ac:dyDescent="0.25">
      <c r="E19" s="12" t="s">
        <v>539</v>
      </c>
    </row>
    <row r="20" spans="5:5" x14ac:dyDescent="0.25">
      <c r="E20" s="12" t="s">
        <v>540</v>
      </c>
    </row>
    <row r="21" spans="5:5" x14ac:dyDescent="0.25">
      <c r="E21" s="12" t="s">
        <v>541</v>
      </c>
    </row>
    <row r="22" spans="5:5" x14ac:dyDescent="0.25">
      <c r="E22" s="12" t="s">
        <v>542</v>
      </c>
    </row>
    <row r="23" spans="5:5" x14ac:dyDescent="0.25">
      <c r="E23" s="12" t="s">
        <v>543</v>
      </c>
    </row>
    <row r="24" spans="5:5" x14ac:dyDescent="0.25">
      <c r="E24" s="12" t="s">
        <v>544</v>
      </c>
    </row>
    <row r="25" spans="5:5" x14ac:dyDescent="0.25">
      <c r="E25" s="12" t="s">
        <v>545</v>
      </c>
    </row>
    <row r="26" spans="5:5" x14ac:dyDescent="0.25">
      <c r="E26" s="12" t="s">
        <v>546</v>
      </c>
    </row>
    <row r="27" spans="5:5" x14ac:dyDescent="0.25">
      <c r="E27" s="12" t="s">
        <v>547</v>
      </c>
    </row>
    <row r="28" spans="5:5" x14ac:dyDescent="0.25">
      <c r="E28" s="12" t="s">
        <v>548</v>
      </c>
    </row>
    <row r="29" spans="5:5" x14ac:dyDescent="0.25">
      <c r="E29" s="12" t="s">
        <v>549</v>
      </c>
    </row>
    <row r="30" spans="5:5" x14ac:dyDescent="0.25">
      <c r="E30" s="12" t="s">
        <v>550</v>
      </c>
    </row>
    <row r="31" spans="5:5" ht="30" x14ac:dyDescent="0.25">
      <c r="E31" s="12" t="s">
        <v>551</v>
      </c>
    </row>
    <row r="32" spans="5:5" ht="30" x14ac:dyDescent="0.25">
      <c r="E32" s="12" t="s">
        <v>552</v>
      </c>
    </row>
    <row r="33" spans="5:5" x14ac:dyDescent="0.25">
      <c r="E33" s="12" t="s">
        <v>553</v>
      </c>
    </row>
    <row r="34" spans="5:5" x14ac:dyDescent="0.25">
      <c r="E34" s="12" t="s">
        <v>554</v>
      </c>
    </row>
    <row r="35" spans="5:5" x14ac:dyDescent="0.25">
      <c r="E35" s="12" t="s">
        <v>555</v>
      </c>
    </row>
    <row r="36" spans="5:5" x14ac:dyDescent="0.25">
      <c r="E36" s="12" t="s">
        <v>556</v>
      </c>
    </row>
    <row r="37" spans="5:5" x14ac:dyDescent="0.25">
      <c r="E37" s="12" t="s">
        <v>557</v>
      </c>
    </row>
    <row r="38" spans="5:5" x14ac:dyDescent="0.25">
      <c r="E38" s="12" t="s">
        <v>558</v>
      </c>
    </row>
    <row r="39" spans="5:5" x14ac:dyDescent="0.25">
      <c r="E39" s="12" t="s">
        <v>559</v>
      </c>
    </row>
    <row r="40" spans="5:5" x14ac:dyDescent="0.25">
      <c r="E40" s="12" t="s">
        <v>560</v>
      </c>
    </row>
    <row r="41" spans="5:5" x14ac:dyDescent="0.25">
      <c r="E41" s="12" t="s">
        <v>561</v>
      </c>
    </row>
    <row r="42" spans="5:5" x14ac:dyDescent="0.25">
      <c r="E42" s="12" t="s">
        <v>562</v>
      </c>
    </row>
    <row r="43" spans="5:5" x14ac:dyDescent="0.25">
      <c r="E43" s="12" t="s">
        <v>563</v>
      </c>
    </row>
    <row r="44" spans="5:5" x14ac:dyDescent="0.25">
      <c r="E44" s="12" t="s">
        <v>564</v>
      </c>
    </row>
  </sheetData>
  <mergeCells count="2">
    <mergeCell ref="G1:G2"/>
    <mergeCell ref="I1: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40" customWidth="1"/>
    <col min="2" max="2" width="51.7109375" style="47" customWidth="1"/>
    <col min="3" max="3" width="13.42578125" style="38" hidden="1" customWidth="1"/>
    <col min="4" max="4" width="22.7109375" style="38" hidden="1" customWidth="1"/>
    <col min="5" max="5" width="27.28515625" style="43" hidden="1" customWidth="1"/>
    <col min="6" max="14" width="18.42578125" style="38" hidden="1" customWidth="1"/>
    <col min="15" max="15" width="22.5703125" style="38" hidden="1" customWidth="1"/>
    <col min="16" max="27" width="18.42578125" style="38" hidden="1" customWidth="1"/>
    <col min="28" max="28" width="16.28515625" style="38" hidden="1" customWidth="1"/>
    <col min="29" max="29" width="17.42578125" style="38" hidden="1" customWidth="1"/>
    <col min="30" max="30" width="17.28515625" style="38" customWidth="1"/>
    <col min="31" max="31" width="40.7109375" style="1" hidden="1" customWidth="1"/>
    <col min="32" max="32" width="13.7109375" style="44" customWidth="1"/>
    <col min="33" max="33" width="21.28515625" style="43" hidden="1" customWidth="1"/>
    <col min="34" max="39" width="41.28515625" style="43" hidden="1" customWidth="1"/>
    <col min="40" max="40" width="15.5703125" style="43" hidden="1" customWidth="1"/>
    <col min="41" max="41" width="15.42578125" style="43" hidden="1" customWidth="1"/>
    <col min="42" max="42" width="20" style="43" hidden="1" customWidth="1"/>
    <col min="43" max="43" width="15.7109375" style="43" hidden="1" customWidth="1"/>
    <col min="44" max="44" width="17.7109375" style="43" hidden="1" customWidth="1"/>
    <col min="45" max="45" width="14.7109375" style="43" hidden="1" customWidth="1"/>
    <col min="46" max="46" width="18.42578125" style="44" hidden="1" customWidth="1"/>
    <col min="47" max="47" width="16.7109375" style="44" hidden="1" customWidth="1"/>
    <col min="48" max="48" width="18.42578125" style="44" hidden="1" customWidth="1"/>
    <col min="49" max="49" width="20.28515625" style="44" hidden="1" customWidth="1"/>
    <col min="50" max="50" width="17" style="44" hidden="1" customWidth="1"/>
    <col min="51" max="51" width="16.7109375" style="44" hidden="1" customWidth="1"/>
    <col min="52" max="52" width="15.7109375" style="38" customWidth="1"/>
    <col min="53" max="53" width="2.42578125" style="38" hidden="1" customWidth="1"/>
    <col min="54" max="54" width="20.28515625" style="38" customWidth="1"/>
    <col min="55" max="55" width="12.28515625" style="46" hidden="1" customWidth="1"/>
    <col min="56" max="56" width="15.7109375" style="45" hidden="1" customWidth="1"/>
    <col min="57" max="57" width="51.42578125" style="44" hidden="1" customWidth="1"/>
    <col min="58" max="58" width="20.7109375" style="44" hidden="1" customWidth="1"/>
    <col min="59" max="59" width="23.42578125" style="44" hidden="1" customWidth="1"/>
    <col min="60" max="60" width="27.28515625" style="44" hidden="1" customWidth="1"/>
    <col min="61" max="61" width="19.28515625" style="44" hidden="1" customWidth="1"/>
    <col min="62" max="62" width="50.7109375" style="43" hidden="1" customWidth="1"/>
    <col min="63" max="63" width="21.42578125" style="44" hidden="1" customWidth="1"/>
    <col min="64" max="64" width="41.7109375" style="44" hidden="1" customWidth="1"/>
    <col min="65" max="65" width="56.42578125" style="43" hidden="1" customWidth="1"/>
    <col min="66" max="16384" width="11.42578125" style="43"/>
  </cols>
  <sheetData>
    <row r="1" spans="1:65" ht="30" customHeight="1" x14ac:dyDescent="0.25">
      <c r="A1" s="107"/>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c r="AR1" s="451"/>
      <c r="AS1" s="451"/>
      <c r="AT1" s="451"/>
      <c r="AU1" s="451"/>
      <c r="AV1" s="451"/>
      <c r="AW1" s="451"/>
      <c r="AX1" s="451"/>
      <c r="AY1" s="451"/>
      <c r="AZ1" s="451"/>
      <c r="BA1" s="451"/>
      <c r="BB1" s="451"/>
      <c r="BC1" s="451"/>
      <c r="BD1" s="451"/>
      <c r="BE1" s="451"/>
      <c r="BF1" s="451"/>
      <c r="BG1" s="451"/>
      <c r="BH1" s="451"/>
      <c r="BI1" s="339"/>
      <c r="BJ1" s="466" t="s">
        <v>1</v>
      </c>
      <c r="BK1" s="466"/>
      <c r="BL1" s="466"/>
    </row>
    <row r="2" spans="1:65" s="91" customFormat="1" ht="52.5" customHeight="1" thickBot="1" x14ac:dyDescent="0.3">
      <c r="A2" s="449" t="s">
        <v>10</v>
      </c>
      <c r="B2" s="467" t="s">
        <v>16</v>
      </c>
      <c r="C2" s="469" t="s">
        <v>17</v>
      </c>
      <c r="D2" s="471" t="s">
        <v>18</v>
      </c>
      <c r="E2" s="473" t="s">
        <v>19</v>
      </c>
      <c r="F2" s="475" t="s">
        <v>20</v>
      </c>
      <c r="G2" s="476"/>
      <c r="H2" s="476"/>
      <c r="I2" s="476"/>
      <c r="J2" s="476"/>
      <c r="K2" s="476"/>
      <c r="L2" s="476"/>
      <c r="M2" s="476"/>
      <c r="N2" s="476"/>
      <c r="O2" s="476"/>
      <c r="P2" s="476"/>
      <c r="Q2" s="476"/>
      <c r="R2" s="476"/>
      <c r="S2" s="476"/>
      <c r="T2" s="476"/>
      <c r="U2" s="476"/>
      <c r="V2" s="476"/>
      <c r="W2" s="476"/>
      <c r="X2" s="476"/>
      <c r="Y2" s="476"/>
      <c r="Z2" s="476"/>
      <c r="AA2" s="476"/>
      <c r="AB2" s="476"/>
      <c r="AC2" s="476"/>
      <c r="AD2" s="477"/>
      <c r="AE2" s="464" t="s">
        <v>21</v>
      </c>
      <c r="AF2" s="452" t="s">
        <v>22</v>
      </c>
      <c r="AG2" s="139" t="s">
        <v>23</v>
      </c>
      <c r="AH2" s="139" t="s">
        <v>24</v>
      </c>
      <c r="AI2" s="139" t="s">
        <v>25</v>
      </c>
      <c r="AJ2" s="139" t="s">
        <v>26</v>
      </c>
      <c r="AK2" s="139" t="s">
        <v>27</v>
      </c>
      <c r="AL2" s="139" t="s">
        <v>28</v>
      </c>
      <c r="AM2" s="139" t="s">
        <v>29</v>
      </c>
      <c r="AN2" s="452" t="s">
        <v>30</v>
      </c>
      <c r="AO2" s="452" t="s">
        <v>31</v>
      </c>
      <c r="AP2" s="452" t="s">
        <v>32</v>
      </c>
      <c r="AQ2" s="452" t="s">
        <v>565</v>
      </c>
      <c r="AR2" s="452" t="s">
        <v>34</v>
      </c>
      <c r="AS2" s="452" t="s">
        <v>35</v>
      </c>
      <c r="AT2" s="454" t="s">
        <v>36</v>
      </c>
      <c r="AU2" s="455"/>
      <c r="AV2" s="456" t="s">
        <v>37</v>
      </c>
      <c r="AW2" s="457"/>
      <c r="AX2" s="457"/>
      <c r="AY2" s="457"/>
      <c r="AZ2" s="458"/>
      <c r="BA2" s="478"/>
      <c r="BB2" s="480"/>
      <c r="BC2" s="459" t="s">
        <v>38</v>
      </c>
      <c r="BD2" s="460"/>
      <c r="BE2" s="460"/>
      <c r="BF2" s="460"/>
      <c r="BG2" s="460"/>
      <c r="BH2" s="461"/>
      <c r="BI2" s="462" t="s">
        <v>566</v>
      </c>
      <c r="BJ2" s="462"/>
      <c r="BK2" s="462"/>
      <c r="BL2" s="463"/>
    </row>
    <row r="3" spans="1:65" s="91" customFormat="1" ht="66.75" customHeight="1" thickBot="1" x14ac:dyDescent="0.3">
      <c r="A3" s="450"/>
      <c r="B3" s="468"/>
      <c r="C3" s="470"/>
      <c r="D3" s="472"/>
      <c r="E3" s="474"/>
      <c r="F3" s="106" t="s">
        <v>42</v>
      </c>
      <c r="G3" s="102" t="s">
        <v>43</v>
      </c>
      <c r="H3" s="105" t="s">
        <v>44</v>
      </c>
      <c r="I3" s="105" t="s">
        <v>45</v>
      </c>
      <c r="J3" s="105" t="s">
        <v>46</v>
      </c>
      <c r="K3" s="105" t="s">
        <v>47</v>
      </c>
      <c r="L3" s="105" t="s">
        <v>48</v>
      </c>
      <c r="M3" s="105" t="s">
        <v>49</v>
      </c>
      <c r="N3" s="105" t="s">
        <v>50</v>
      </c>
      <c r="O3" s="105" t="s">
        <v>51</v>
      </c>
      <c r="P3" s="105" t="s">
        <v>52</v>
      </c>
      <c r="Q3" s="105" t="s">
        <v>53</v>
      </c>
      <c r="R3" s="105" t="s">
        <v>54</v>
      </c>
      <c r="S3" s="105" t="s">
        <v>55</v>
      </c>
      <c r="T3" s="105" t="s">
        <v>56</v>
      </c>
      <c r="U3" s="105" t="s">
        <v>57</v>
      </c>
      <c r="V3" s="105" t="s">
        <v>58</v>
      </c>
      <c r="W3" s="105" t="s">
        <v>59</v>
      </c>
      <c r="X3" s="105" t="s">
        <v>60</v>
      </c>
      <c r="Y3" s="105" t="s">
        <v>61</v>
      </c>
      <c r="Z3" s="105" t="s">
        <v>62</v>
      </c>
      <c r="AA3" s="104" t="s">
        <v>63</v>
      </c>
      <c r="AB3" s="103" t="s">
        <v>64</v>
      </c>
      <c r="AC3" s="102" t="s">
        <v>65</v>
      </c>
      <c r="AD3" s="97" t="s">
        <v>66</v>
      </c>
      <c r="AE3" s="465"/>
      <c r="AF3" s="453"/>
      <c r="AG3" s="101" t="s">
        <v>567</v>
      </c>
      <c r="AH3" s="101" t="s">
        <v>568</v>
      </c>
      <c r="AI3" s="101" t="s">
        <v>569</v>
      </c>
      <c r="AJ3" s="101" t="s">
        <v>570</v>
      </c>
      <c r="AK3" s="101" t="s">
        <v>71</v>
      </c>
      <c r="AL3" s="101" t="s">
        <v>571</v>
      </c>
      <c r="AM3" s="101" t="s">
        <v>73</v>
      </c>
      <c r="AN3" s="453"/>
      <c r="AO3" s="453"/>
      <c r="AP3" s="453"/>
      <c r="AQ3" s="453"/>
      <c r="AR3" s="453"/>
      <c r="AS3" s="453"/>
      <c r="AT3" s="98" t="s">
        <v>42</v>
      </c>
      <c r="AU3" s="100" t="s">
        <v>64</v>
      </c>
      <c r="AV3" s="99" t="s">
        <v>42</v>
      </c>
      <c r="AW3" s="98" t="s">
        <v>74</v>
      </c>
      <c r="AX3" s="98" t="s">
        <v>64</v>
      </c>
      <c r="AY3" s="98" t="s">
        <v>75</v>
      </c>
      <c r="AZ3" s="97" t="s">
        <v>66</v>
      </c>
      <c r="BA3" s="479"/>
      <c r="BB3" s="481"/>
      <c r="BC3" s="96" t="s">
        <v>76</v>
      </c>
      <c r="BD3" s="95" t="s">
        <v>77</v>
      </c>
      <c r="BE3" s="139" t="s">
        <v>78</v>
      </c>
      <c r="BF3" s="93" t="s">
        <v>79</v>
      </c>
      <c r="BG3" s="93" t="s">
        <v>80</v>
      </c>
      <c r="BH3" s="94" t="s">
        <v>81</v>
      </c>
      <c r="BI3" s="140" t="s">
        <v>572</v>
      </c>
      <c r="BJ3" s="93" t="s">
        <v>573</v>
      </c>
      <c r="BK3" s="93" t="s">
        <v>574</v>
      </c>
      <c r="BL3" s="93" t="s">
        <v>81</v>
      </c>
      <c r="BM3" s="92" t="s">
        <v>575</v>
      </c>
    </row>
    <row r="4" spans="1:65" s="53" customFormat="1" ht="23.25" customHeight="1" thickBot="1" x14ac:dyDescent="0.3">
      <c r="A4" s="512" t="s">
        <v>84</v>
      </c>
      <c r="B4" s="513" t="s">
        <v>576</v>
      </c>
      <c r="C4" s="484" t="s">
        <v>93</v>
      </c>
      <c r="D4" s="482" t="s">
        <v>90</v>
      </c>
      <c r="E4" s="486" t="s">
        <v>577</v>
      </c>
      <c r="F4" s="488" t="s">
        <v>95</v>
      </c>
      <c r="G4" s="488">
        <v>2</v>
      </c>
      <c r="H4" s="490">
        <v>1</v>
      </c>
      <c r="I4" s="490">
        <v>1</v>
      </c>
      <c r="J4" s="490">
        <v>1</v>
      </c>
      <c r="K4" s="490">
        <v>1</v>
      </c>
      <c r="L4" s="490">
        <v>1</v>
      </c>
      <c r="M4" s="490">
        <v>1</v>
      </c>
      <c r="N4" s="490">
        <v>1</v>
      </c>
      <c r="O4" s="490">
        <v>1</v>
      </c>
      <c r="P4" s="490">
        <v>0</v>
      </c>
      <c r="Q4" s="490">
        <v>1</v>
      </c>
      <c r="R4" s="490">
        <v>1</v>
      </c>
      <c r="S4" s="490">
        <v>1</v>
      </c>
      <c r="T4" s="490">
        <v>1</v>
      </c>
      <c r="U4" s="490">
        <v>1</v>
      </c>
      <c r="V4" s="490">
        <v>1</v>
      </c>
      <c r="W4" s="490">
        <v>0</v>
      </c>
      <c r="X4" s="490">
        <v>1</v>
      </c>
      <c r="Y4" s="490">
        <v>1</v>
      </c>
      <c r="Z4" s="490">
        <v>0</v>
      </c>
      <c r="AA4" s="490">
        <f>SUM(H4:Z4)</f>
        <v>16</v>
      </c>
      <c r="AB4" s="514" t="str">
        <f>IF($AA4&lt;6,"3. Moderado",IF($AA4&lt;12,"4. Mayor",IF($AA4&gt;11,"5. Catastrófico")))</f>
        <v>5. Catastrófico</v>
      </c>
      <c r="AC4" s="516">
        <v>5</v>
      </c>
      <c r="AD4" s="494"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90" t="s">
        <v>578</v>
      </c>
      <c r="AF4" s="89" t="s">
        <v>97</v>
      </c>
      <c r="AG4" s="88">
        <v>15</v>
      </c>
      <c r="AH4" s="88">
        <v>15</v>
      </c>
      <c r="AI4" s="88">
        <v>15</v>
      </c>
      <c r="AJ4" s="88">
        <v>15</v>
      </c>
      <c r="AK4" s="88">
        <v>15</v>
      </c>
      <c r="AL4" s="88">
        <v>15</v>
      </c>
      <c r="AM4" s="88">
        <v>10</v>
      </c>
      <c r="AN4" s="138">
        <f>SUM(AG4:AM4)</f>
        <v>100</v>
      </c>
      <c r="AO4" s="138" t="s">
        <v>98</v>
      </c>
      <c r="AP4" s="138" t="s">
        <v>98</v>
      </c>
      <c r="AQ4" s="138">
        <v>100</v>
      </c>
      <c r="AR4" s="498">
        <f>AVERAGE(AQ4:AQ5)</f>
        <v>75</v>
      </c>
      <c r="AS4" s="500" t="s">
        <v>197</v>
      </c>
      <c r="AT4" s="501" t="s">
        <v>99</v>
      </c>
      <c r="AU4" s="501" t="s">
        <v>100</v>
      </c>
      <c r="AV4" s="503" t="s">
        <v>101</v>
      </c>
      <c r="AW4" s="503">
        <v>1</v>
      </c>
      <c r="AX4" s="503" t="s">
        <v>102</v>
      </c>
      <c r="AY4" s="503">
        <v>5</v>
      </c>
      <c r="AZ4" s="494"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496" t="s">
        <v>579</v>
      </c>
      <c r="BB4" s="494" t="s">
        <v>104</v>
      </c>
      <c r="BC4" s="87" t="s">
        <v>580</v>
      </c>
      <c r="BD4" s="86" t="s">
        <v>580</v>
      </c>
      <c r="BE4" s="85" t="s">
        <v>581</v>
      </c>
      <c r="BF4" s="85" t="s">
        <v>108</v>
      </c>
      <c r="BG4" s="85" t="s">
        <v>582</v>
      </c>
      <c r="BH4" s="85" t="s">
        <v>583</v>
      </c>
      <c r="BI4" s="86" t="s">
        <v>584</v>
      </c>
      <c r="BJ4" s="84" t="s">
        <v>585</v>
      </c>
      <c r="BK4" s="83" t="s">
        <v>237</v>
      </c>
      <c r="BL4" s="82" t="s">
        <v>586</v>
      </c>
      <c r="BM4" s="492" t="s">
        <v>587</v>
      </c>
    </row>
    <row r="5" spans="1:65" s="53" customFormat="1" ht="54" customHeight="1" x14ac:dyDescent="0.25">
      <c r="A5" s="505"/>
      <c r="B5" s="506"/>
      <c r="C5" s="485"/>
      <c r="D5" s="483"/>
      <c r="E5" s="487"/>
      <c r="F5" s="489"/>
      <c r="G5" s="489"/>
      <c r="H5" s="491"/>
      <c r="I5" s="491"/>
      <c r="J5" s="491"/>
      <c r="K5" s="491"/>
      <c r="L5" s="491"/>
      <c r="M5" s="491"/>
      <c r="N5" s="491"/>
      <c r="O5" s="491"/>
      <c r="P5" s="491"/>
      <c r="Q5" s="491"/>
      <c r="R5" s="491"/>
      <c r="S5" s="491"/>
      <c r="T5" s="491"/>
      <c r="U5" s="491"/>
      <c r="V5" s="491"/>
      <c r="W5" s="491"/>
      <c r="X5" s="491"/>
      <c r="Y5" s="491"/>
      <c r="Z5" s="491"/>
      <c r="AA5" s="491"/>
      <c r="AB5" s="515"/>
      <c r="AC5" s="517"/>
      <c r="AD5" s="495"/>
      <c r="AE5" s="136" t="s">
        <v>588</v>
      </c>
      <c r="AF5" s="69" t="s">
        <v>97</v>
      </c>
      <c r="AG5" s="124">
        <v>15</v>
      </c>
      <c r="AH5" s="124">
        <v>15</v>
      </c>
      <c r="AI5" s="124">
        <v>0</v>
      </c>
      <c r="AJ5" s="124">
        <v>15</v>
      </c>
      <c r="AK5" s="124">
        <v>15</v>
      </c>
      <c r="AL5" s="124">
        <v>15</v>
      </c>
      <c r="AM5" s="124">
        <v>10</v>
      </c>
      <c r="AN5" s="112">
        <f>SUM(AG5:AM5)</f>
        <v>85</v>
      </c>
      <c r="AO5" s="112" t="s">
        <v>589</v>
      </c>
      <c r="AP5" s="112" t="s">
        <v>589</v>
      </c>
      <c r="AQ5" s="112">
        <v>50</v>
      </c>
      <c r="AR5" s="499"/>
      <c r="AS5" s="433"/>
      <c r="AT5" s="502"/>
      <c r="AU5" s="502"/>
      <c r="AV5" s="504"/>
      <c r="AW5" s="504"/>
      <c r="AX5" s="504"/>
      <c r="AY5" s="504"/>
      <c r="AZ5" s="495"/>
      <c r="BA5" s="497"/>
      <c r="BB5" s="495"/>
      <c r="BC5" s="63" t="s">
        <v>590</v>
      </c>
      <c r="BD5" s="49" t="s">
        <v>591</v>
      </c>
      <c r="BE5" s="116" t="s">
        <v>592</v>
      </c>
      <c r="BF5" s="85" t="s">
        <v>108</v>
      </c>
      <c r="BG5" s="116" t="s">
        <v>593</v>
      </c>
      <c r="BH5" s="116" t="s">
        <v>594</v>
      </c>
      <c r="BI5" s="49" t="s">
        <v>584</v>
      </c>
      <c r="BJ5" s="84" t="s">
        <v>595</v>
      </c>
      <c r="BK5" s="83" t="s">
        <v>237</v>
      </c>
      <c r="BL5" s="82" t="s">
        <v>596</v>
      </c>
      <c r="BM5" s="493"/>
    </row>
    <row r="6" spans="1:65" s="53" customFormat="1" ht="50.25" customHeight="1" x14ac:dyDescent="0.25">
      <c r="A6" s="505" t="s">
        <v>123</v>
      </c>
      <c r="B6" s="506" t="s">
        <v>597</v>
      </c>
      <c r="C6" s="507" t="s">
        <v>93</v>
      </c>
      <c r="D6" s="508" t="s">
        <v>90</v>
      </c>
      <c r="E6" s="509" t="s">
        <v>129</v>
      </c>
      <c r="F6" s="511" t="s">
        <v>169</v>
      </c>
      <c r="G6" s="511">
        <v>3</v>
      </c>
      <c r="H6" s="522">
        <v>1</v>
      </c>
      <c r="I6" s="522">
        <v>1</v>
      </c>
      <c r="J6" s="522">
        <v>1</v>
      </c>
      <c r="K6" s="522">
        <v>0</v>
      </c>
      <c r="L6" s="522">
        <v>1</v>
      </c>
      <c r="M6" s="522">
        <v>1</v>
      </c>
      <c r="N6" s="522">
        <v>1</v>
      </c>
      <c r="O6" s="522">
        <v>0</v>
      </c>
      <c r="P6" s="522">
        <v>0</v>
      </c>
      <c r="Q6" s="522">
        <v>1</v>
      </c>
      <c r="R6" s="522">
        <v>1</v>
      </c>
      <c r="S6" s="522">
        <v>1</v>
      </c>
      <c r="T6" s="522">
        <v>1</v>
      </c>
      <c r="U6" s="522">
        <v>1</v>
      </c>
      <c r="V6" s="522">
        <v>1</v>
      </c>
      <c r="W6" s="522">
        <v>0</v>
      </c>
      <c r="X6" s="522">
        <v>1</v>
      </c>
      <c r="Y6" s="522">
        <v>1</v>
      </c>
      <c r="Z6" s="522">
        <v>0</v>
      </c>
      <c r="AA6" s="522">
        <f>SUM(H6:Z6)</f>
        <v>14</v>
      </c>
      <c r="AB6" s="525" t="str">
        <f>IF($AA6&lt;6,"3. Moderado",IF($AA6&lt;12,"4. Mayor",IF($AA6&gt;11,"5. Catastrófico")))</f>
        <v>5. Catastrófico</v>
      </c>
      <c r="AC6" s="526">
        <v>5</v>
      </c>
      <c r="AD6" s="495"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520" t="s">
        <v>598</v>
      </c>
      <c r="AF6" s="518" t="s">
        <v>97</v>
      </c>
      <c r="AG6" s="518">
        <v>15</v>
      </c>
      <c r="AH6" s="518">
        <v>15</v>
      </c>
      <c r="AI6" s="518">
        <v>15</v>
      </c>
      <c r="AJ6" s="518">
        <v>15</v>
      </c>
      <c r="AK6" s="518">
        <v>15</v>
      </c>
      <c r="AL6" s="518">
        <v>15</v>
      </c>
      <c r="AM6" s="518">
        <v>10</v>
      </c>
      <c r="AN6" s="518">
        <v>100</v>
      </c>
      <c r="AO6" s="518" t="s">
        <v>98</v>
      </c>
      <c r="AP6" s="518" t="s">
        <v>98</v>
      </c>
      <c r="AQ6" s="518">
        <v>100</v>
      </c>
      <c r="AR6" s="499">
        <f>AVERAGE(AQ6:AQ7)</f>
        <v>100</v>
      </c>
      <c r="AS6" s="433" t="s">
        <v>98</v>
      </c>
      <c r="AT6" s="502" t="s">
        <v>99</v>
      </c>
      <c r="AU6" s="502" t="s">
        <v>100</v>
      </c>
      <c r="AV6" s="504" t="s">
        <v>101</v>
      </c>
      <c r="AW6" s="504">
        <v>1</v>
      </c>
      <c r="AX6" s="504" t="s">
        <v>102</v>
      </c>
      <c r="AY6" s="504">
        <v>5</v>
      </c>
      <c r="AZ6" s="495"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495" t="s">
        <v>599</v>
      </c>
      <c r="BB6" s="495" t="s">
        <v>104</v>
      </c>
      <c r="BC6" s="63" t="s">
        <v>590</v>
      </c>
      <c r="BD6" s="49" t="s">
        <v>591</v>
      </c>
      <c r="BE6" s="80" t="s">
        <v>600</v>
      </c>
      <c r="BF6" s="50" t="s">
        <v>133</v>
      </c>
      <c r="BG6" s="5" t="s">
        <v>601</v>
      </c>
      <c r="BH6" s="116" t="s">
        <v>583</v>
      </c>
      <c r="BI6" s="49" t="s">
        <v>584</v>
      </c>
      <c r="BJ6" s="78" t="s">
        <v>602</v>
      </c>
      <c r="BK6" s="110" t="s">
        <v>133</v>
      </c>
      <c r="BL6" s="81" t="s">
        <v>603</v>
      </c>
      <c r="BM6" s="79" t="s">
        <v>604</v>
      </c>
    </row>
    <row r="7" spans="1:65" s="53" customFormat="1" ht="19.5" customHeight="1" x14ac:dyDescent="0.25">
      <c r="A7" s="505"/>
      <c r="B7" s="506"/>
      <c r="C7" s="485"/>
      <c r="D7" s="483"/>
      <c r="E7" s="510"/>
      <c r="F7" s="489"/>
      <c r="G7" s="489"/>
      <c r="H7" s="491"/>
      <c r="I7" s="491"/>
      <c r="J7" s="491"/>
      <c r="K7" s="491"/>
      <c r="L7" s="491"/>
      <c r="M7" s="491"/>
      <c r="N7" s="491"/>
      <c r="O7" s="491"/>
      <c r="P7" s="491"/>
      <c r="Q7" s="491"/>
      <c r="R7" s="491"/>
      <c r="S7" s="491"/>
      <c r="T7" s="491"/>
      <c r="U7" s="491"/>
      <c r="V7" s="491"/>
      <c r="W7" s="491"/>
      <c r="X7" s="491"/>
      <c r="Y7" s="491"/>
      <c r="Z7" s="491"/>
      <c r="AA7" s="491"/>
      <c r="AB7" s="515"/>
      <c r="AC7" s="526"/>
      <c r="AD7" s="495"/>
      <c r="AE7" s="521"/>
      <c r="AF7" s="519"/>
      <c r="AG7" s="519">
        <v>15</v>
      </c>
      <c r="AH7" s="519">
        <v>15</v>
      </c>
      <c r="AI7" s="519">
        <v>15</v>
      </c>
      <c r="AJ7" s="519">
        <v>15</v>
      </c>
      <c r="AK7" s="519">
        <v>15</v>
      </c>
      <c r="AL7" s="519">
        <v>15</v>
      </c>
      <c r="AM7" s="519">
        <v>10</v>
      </c>
      <c r="AN7" s="519">
        <v>100</v>
      </c>
      <c r="AO7" s="519" t="s">
        <v>98</v>
      </c>
      <c r="AP7" s="519" t="s">
        <v>98</v>
      </c>
      <c r="AQ7" s="519">
        <v>100</v>
      </c>
      <c r="AR7" s="499"/>
      <c r="AS7" s="433"/>
      <c r="AT7" s="502"/>
      <c r="AU7" s="502"/>
      <c r="AV7" s="504"/>
      <c r="AW7" s="504"/>
      <c r="AX7" s="504"/>
      <c r="AY7" s="504"/>
      <c r="AZ7" s="495"/>
      <c r="BA7" s="495"/>
      <c r="BB7" s="495"/>
      <c r="BC7" s="63" t="s">
        <v>605</v>
      </c>
      <c r="BD7" s="49" t="s">
        <v>591</v>
      </c>
      <c r="BE7" s="80" t="s">
        <v>606</v>
      </c>
      <c r="BF7" s="50" t="s">
        <v>607</v>
      </c>
      <c r="BG7" s="5" t="s">
        <v>601</v>
      </c>
      <c r="BH7" s="116" t="s">
        <v>608</v>
      </c>
      <c r="BI7" s="49" t="s">
        <v>584</v>
      </c>
      <c r="BJ7" s="109" t="s">
        <v>609</v>
      </c>
      <c r="BK7" s="110" t="s">
        <v>90</v>
      </c>
      <c r="BL7" s="51" t="s">
        <v>90</v>
      </c>
      <c r="BM7" s="79" t="s">
        <v>610</v>
      </c>
    </row>
    <row r="8" spans="1:65" s="53" customFormat="1" ht="51" customHeight="1" x14ac:dyDescent="0.25">
      <c r="A8" s="505" t="s">
        <v>138</v>
      </c>
      <c r="B8" s="506" t="s">
        <v>611</v>
      </c>
      <c r="C8" s="507" t="s">
        <v>93</v>
      </c>
      <c r="D8" s="523" t="s">
        <v>90</v>
      </c>
      <c r="E8" s="509" t="s">
        <v>144</v>
      </c>
      <c r="F8" s="511" t="s">
        <v>95</v>
      </c>
      <c r="G8" s="511">
        <v>2</v>
      </c>
      <c r="H8" s="522">
        <v>1</v>
      </c>
      <c r="I8" s="522">
        <v>1</v>
      </c>
      <c r="J8" s="522">
        <v>1</v>
      </c>
      <c r="K8" s="522">
        <v>0</v>
      </c>
      <c r="L8" s="522">
        <v>1</v>
      </c>
      <c r="M8" s="522">
        <v>1</v>
      </c>
      <c r="N8" s="522">
        <v>1</v>
      </c>
      <c r="O8" s="522">
        <v>0</v>
      </c>
      <c r="P8" s="522">
        <v>0</v>
      </c>
      <c r="Q8" s="522">
        <v>1</v>
      </c>
      <c r="R8" s="522">
        <v>1</v>
      </c>
      <c r="S8" s="522">
        <v>1</v>
      </c>
      <c r="T8" s="522">
        <v>1</v>
      </c>
      <c r="U8" s="522">
        <v>1</v>
      </c>
      <c r="V8" s="522">
        <v>1</v>
      </c>
      <c r="W8" s="522">
        <v>0</v>
      </c>
      <c r="X8" s="522">
        <v>1</v>
      </c>
      <c r="Y8" s="522">
        <v>1</v>
      </c>
      <c r="Z8" s="522">
        <v>0</v>
      </c>
      <c r="AA8" s="522">
        <f>SUM(H8:Z8)</f>
        <v>14</v>
      </c>
      <c r="AB8" s="525" t="str">
        <f>IF($AA8&lt;6,"3. Moderado",IF($AA8&lt;12,"4. Mayor",IF($AA8&gt;11,"5. Catastrófico")))</f>
        <v>5. Catastrófico</v>
      </c>
      <c r="AC8" s="517">
        <v>5</v>
      </c>
      <c r="AD8" s="495"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612</v>
      </c>
      <c r="AF8" s="518" t="s">
        <v>97</v>
      </c>
      <c r="AG8" s="124">
        <v>15</v>
      </c>
      <c r="AH8" s="124">
        <v>15</v>
      </c>
      <c r="AI8" s="124">
        <v>15</v>
      </c>
      <c r="AJ8" s="124">
        <v>15</v>
      </c>
      <c r="AK8" s="124">
        <v>15</v>
      </c>
      <c r="AL8" s="124">
        <v>15</v>
      </c>
      <c r="AM8" s="124">
        <v>10</v>
      </c>
      <c r="AN8" s="112">
        <f t="shared" ref="AN8:AN21" si="0">SUM(AG8:AM8)</f>
        <v>100</v>
      </c>
      <c r="AO8" s="112" t="s">
        <v>98</v>
      </c>
      <c r="AP8" s="112" t="s">
        <v>98</v>
      </c>
      <c r="AQ8" s="112">
        <v>100</v>
      </c>
      <c r="AR8" s="433">
        <f>AVERAGE(AQ8:AQ9)</f>
        <v>100</v>
      </c>
      <c r="AS8" s="433" t="s">
        <v>98</v>
      </c>
      <c r="AT8" s="502" t="s">
        <v>99</v>
      </c>
      <c r="AU8" s="502" t="s">
        <v>100</v>
      </c>
      <c r="AV8" s="504" t="s">
        <v>101</v>
      </c>
      <c r="AW8" s="504">
        <v>1</v>
      </c>
      <c r="AX8" s="504" t="s">
        <v>102</v>
      </c>
      <c r="AY8" s="504">
        <v>5</v>
      </c>
      <c r="AZ8" s="495"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495" t="s">
        <v>613</v>
      </c>
      <c r="BB8" s="495" t="s">
        <v>104</v>
      </c>
      <c r="BC8" s="63" t="s">
        <v>614</v>
      </c>
      <c r="BD8" s="49" t="s">
        <v>591</v>
      </c>
      <c r="BE8" s="2" t="s">
        <v>615</v>
      </c>
      <c r="BF8" s="3" t="s">
        <v>148</v>
      </c>
      <c r="BG8" s="3" t="s">
        <v>616</v>
      </c>
      <c r="BH8" s="110" t="s">
        <v>617</v>
      </c>
      <c r="BI8" s="49" t="s">
        <v>584</v>
      </c>
      <c r="BJ8" s="109" t="s">
        <v>618</v>
      </c>
      <c r="BK8" s="3" t="s">
        <v>148</v>
      </c>
      <c r="BL8" s="51" t="s">
        <v>619</v>
      </c>
      <c r="BM8" s="133" t="s">
        <v>620</v>
      </c>
    </row>
    <row r="9" spans="1:65" s="53" customFormat="1" ht="33" customHeight="1" x14ac:dyDescent="0.25">
      <c r="A9" s="505"/>
      <c r="B9" s="506"/>
      <c r="C9" s="485"/>
      <c r="D9" s="524"/>
      <c r="E9" s="510"/>
      <c r="F9" s="489"/>
      <c r="G9" s="489"/>
      <c r="H9" s="491"/>
      <c r="I9" s="491"/>
      <c r="J9" s="491"/>
      <c r="K9" s="491"/>
      <c r="L9" s="491"/>
      <c r="M9" s="491"/>
      <c r="N9" s="491"/>
      <c r="O9" s="491"/>
      <c r="P9" s="491"/>
      <c r="Q9" s="491"/>
      <c r="R9" s="491"/>
      <c r="S9" s="491"/>
      <c r="T9" s="491"/>
      <c r="U9" s="491"/>
      <c r="V9" s="491"/>
      <c r="W9" s="491"/>
      <c r="X9" s="491"/>
      <c r="Y9" s="491"/>
      <c r="Z9" s="491"/>
      <c r="AA9" s="491"/>
      <c r="AB9" s="515"/>
      <c r="AC9" s="517"/>
      <c r="AD9" s="495"/>
      <c r="AE9" s="4" t="s">
        <v>621</v>
      </c>
      <c r="AF9" s="519"/>
      <c r="AG9" s="124">
        <v>15</v>
      </c>
      <c r="AH9" s="124">
        <v>15</v>
      </c>
      <c r="AI9" s="124">
        <v>15</v>
      </c>
      <c r="AJ9" s="124">
        <v>15</v>
      </c>
      <c r="AK9" s="124">
        <v>15</v>
      </c>
      <c r="AL9" s="124">
        <v>15</v>
      </c>
      <c r="AM9" s="124">
        <v>10</v>
      </c>
      <c r="AN9" s="112">
        <f t="shared" si="0"/>
        <v>100</v>
      </c>
      <c r="AO9" s="112" t="s">
        <v>98</v>
      </c>
      <c r="AP9" s="112" t="s">
        <v>98</v>
      </c>
      <c r="AQ9" s="112">
        <v>100</v>
      </c>
      <c r="AR9" s="433"/>
      <c r="AS9" s="433"/>
      <c r="AT9" s="502"/>
      <c r="AU9" s="502"/>
      <c r="AV9" s="504"/>
      <c r="AW9" s="504"/>
      <c r="AX9" s="504"/>
      <c r="AY9" s="504"/>
      <c r="AZ9" s="495"/>
      <c r="BA9" s="495"/>
      <c r="BB9" s="495"/>
      <c r="BC9" s="63" t="s">
        <v>614</v>
      </c>
      <c r="BD9" s="49" t="s">
        <v>591</v>
      </c>
      <c r="BE9" s="3" t="s">
        <v>622</v>
      </c>
      <c r="BF9" s="3" t="s">
        <v>148</v>
      </c>
      <c r="BG9" s="3" t="s">
        <v>160</v>
      </c>
      <c r="BH9" s="110" t="s">
        <v>623</v>
      </c>
      <c r="BI9" s="49" t="s">
        <v>584</v>
      </c>
      <c r="BJ9" s="3" t="s">
        <v>624</v>
      </c>
      <c r="BK9" s="3" t="s">
        <v>148</v>
      </c>
      <c r="BL9" s="51" t="s">
        <v>625</v>
      </c>
      <c r="BM9" s="133" t="s">
        <v>620</v>
      </c>
    </row>
    <row r="10" spans="1:65" s="53" customFormat="1" ht="18.75" customHeight="1" x14ac:dyDescent="0.25">
      <c r="A10" s="532" t="s">
        <v>163</v>
      </c>
      <c r="B10" s="535" t="s">
        <v>626</v>
      </c>
      <c r="C10" s="507" t="s">
        <v>93</v>
      </c>
      <c r="D10" s="508" t="s">
        <v>90</v>
      </c>
      <c r="E10" s="529" t="s">
        <v>627</v>
      </c>
      <c r="F10" s="511" t="s">
        <v>169</v>
      </c>
      <c r="G10" s="511">
        <v>3</v>
      </c>
      <c r="H10" s="511">
        <v>1</v>
      </c>
      <c r="I10" s="511">
        <v>1</v>
      </c>
      <c r="J10" s="511">
        <v>1</v>
      </c>
      <c r="K10" s="511">
        <v>1</v>
      </c>
      <c r="L10" s="511">
        <v>1</v>
      </c>
      <c r="M10" s="511">
        <v>1</v>
      </c>
      <c r="N10" s="511">
        <v>1</v>
      </c>
      <c r="O10" s="511">
        <v>0</v>
      </c>
      <c r="P10" s="511">
        <v>0</v>
      </c>
      <c r="Q10" s="511">
        <v>1</v>
      </c>
      <c r="R10" s="511">
        <v>1</v>
      </c>
      <c r="S10" s="511">
        <v>1</v>
      </c>
      <c r="T10" s="511">
        <v>1</v>
      </c>
      <c r="U10" s="511">
        <v>1</v>
      </c>
      <c r="V10" s="511">
        <v>1</v>
      </c>
      <c r="W10" s="511">
        <v>0</v>
      </c>
      <c r="X10" s="511">
        <v>1</v>
      </c>
      <c r="Y10" s="511">
        <v>1</v>
      </c>
      <c r="Z10" s="511">
        <v>0</v>
      </c>
      <c r="AA10" s="511">
        <f>SUM(H10:Z10)</f>
        <v>15</v>
      </c>
      <c r="AB10" s="511" t="s">
        <v>277</v>
      </c>
      <c r="AC10" s="511">
        <v>4</v>
      </c>
      <c r="AD10" s="541" t="s">
        <v>374</v>
      </c>
      <c r="AE10" s="50" t="s">
        <v>628</v>
      </c>
      <c r="AF10" s="518" t="s">
        <v>97</v>
      </c>
      <c r="AG10" s="124">
        <v>15</v>
      </c>
      <c r="AH10" s="124">
        <v>15</v>
      </c>
      <c r="AI10" s="124">
        <v>15</v>
      </c>
      <c r="AJ10" s="124">
        <v>15</v>
      </c>
      <c r="AK10" s="124">
        <v>15</v>
      </c>
      <c r="AL10" s="124">
        <v>15</v>
      </c>
      <c r="AM10" s="124">
        <v>10</v>
      </c>
      <c r="AN10" s="112">
        <f t="shared" si="0"/>
        <v>100</v>
      </c>
      <c r="AO10" s="112" t="s">
        <v>98</v>
      </c>
      <c r="AP10" s="112" t="s">
        <v>98</v>
      </c>
      <c r="AQ10" s="112">
        <v>100</v>
      </c>
      <c r="AR10" s="548">
        <f>(+AQ10+AQ11+AQ12)/3</f>
        <v>83.333333333333329</v>
      </c>
      <c r="AS10" s="551" t="s">
        <v>98</v>
      </c>
      <c r="AT10" s="518" t="s">
        <v>99</v>
      </c>
      <c r="AU10" s="518" t="s">
        <v>100</v>
      </c>
      <c r="AV10" s="538" t="s">
        <v>95</v>
      </c>
      <c r="AW10" s="538">
        <v>2</v>
      </c>
      <c r="AX10" s="538" t="s">
        <v>277</v>
      </c>
      <c r="AY10" s="538">
        <v>4</v>
      </c>
      <c r="AZ10" s="541"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541" t="s">
        <v>599</v>
      </c>
      <c r="BB10" s="541" t="s">
        <v>104</v>
      </c>
      <c r="BC10" s="63" t="s">
        <v>629</v>
      </c>
      <c r="BD10" s="49" t="s">
        <v>630</v>
      </c>
      <c r="BE10" s="3" t="s">
        <v>631</v>
      </c>
      <c r="BF10" s="3" t="s">
        <v>177</v>
      </c>
      <c r="BG10" s="3" t="s">
        <v>632</v>
      </c>
      <c r="BH10" s="110" t="s">
        <v>633</v>
      </c>
      <c r="BI10" s="49" t="s">
        <v>584</v>
      </c>
      <c r="BJ10" s="109" t="s">
        <v>609</v>
      </c>
      <c r="BK10" s="110" t="s">
        <v>90</v>
      </c>
      <c r="BL10" s="51" t="s">
        <v>90</v>
      </c>
      <c r="BM10" s="547" t="s">
        <v>634</v>
      </c>
    </row>
    <row r="11" spans="1:65" s="53" customFormat="1" ht="8.25" customHeight="1" x14ac:dyDescent="0.25">
      <c r="A11" s="533"/>
      <c r="B11" s="536"/>
      <c r="C11" s="527"/>
      <c r="D11" s="528"/>
      <c r="E11" s="530"/>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42"/>
      <c r="AE11" s="50" t="s">
        <v>635</v>
      </c>
      <c r="AF11" s="554"/>
      <c r="AG11" s="124">
        <v>15</v>
      </c>
      <c r="AH11" s="124">
        <v>15</v>
      </c>
      <c r="AI11" s="124">
        <v>15</v>
      </c>
      <c r="AJ11" s="124">
        <v>15</v>
      </c>
      <c r="AK11" s="124">
        <v>15</v>
      </c>
      <c r="AL11" s="124">
        <v>15</v>
      </c>
      <c r="AM11" s="124">
        <v>10</v>
      </c>
      <c r="AN11" s="112">
        <f t="shared" si="0"/>
        <v>100</v>
      </c>
      <c r="AO11" s="112" t="s">
        <v>98</v>
      </c>
      <c r="AP11" s="112" t="s">
        <v>98</v>
      </c>
      <c r="AQ11" s="112">
        <v>100</v>
      </c>
      <c r="AR11" s="549"/>
      <c r="AS11" s="552"/>
      <c r="AT11" s="554"/>
      <c r="AU11" s="554"/>
      <c r="AV11" s="539"/>
      <c r="AW11" s="539"/>
      <c r="AX11" s="539"/>
      <c r="AY11" s="539"/>
      <c r="AZ11" s="542"/>
      <c r="BA11" s="542"/>
      <c r="BB11" s="542"/>
      <c r="BC11" s="63" t="s">
        <v>605</v>
      </c>
      <c r="BD11" s="49" t="s">
        <v>591</v>
      </c>
      <c r="BE11" s="2" t="s">
        <v>636</v>
      </c>
      <c r="BF11" s="3" t="s">
        <v>177</v>
      </c>
      <c r="BG11" s="3" t="s">
        <v>178</v>
      </c>
      <c r="BH11" s="110" t="s">
        <v>637</v>
      </c>
      <c r="BI11" s="49" t="s">
        <v>584</v>
      </c>
      <c r="BJ11" s="109" t="s">
        <v>638</v>
      </c>
      <c r="BK11" s="110" t="s">
        <v>90</v>
      </c>
      <c r="BL11" s="51" t="s">
        <v>90</v>
      </c>
      <c r="BM11" s="547"/>
    </row>
    <row r="12" spans="1:65" s="53" customFormat="1" ht="49.5" customHeight="1" x14ac:dyDescent="0.25">
      <c r="A12" s="545"/>
      <c r="B12" s="546"/>
      <c r="C12" s="485"/>
      <c r="D12" s="483"/>
      <c r="E12" s="487"/>
      <c r="F12" s="489"/>
      <c r="G12" s="489"/>
      <c r="H12" s="489"/>
      <c r="I12" s="489"/>
      <c r="J12" s="489"/>
      <c r="K12" s="489"/>
      <c r="L12" s="489"/>
      <c r="M12" s="489"/>
      <c r="N12" s="489"/>
      <c r="O12" s="489"/>
      <c r="P12" s="489"/>
      <c r="Q12" s="489"/>
      <c r="R12" s="489"/>
      <c r="S12" s="489"/>
      <c r="T12" s="489"/>
      <c r="U12" s="489"/>
      <c r="V12" s="489"/>
      <c r="W12" s="489"/>
      <c r="X12" s="489"/>
      <c r="Y12" s="489"/>
      <c r="Z12" s="489"/>
      <c r="AA12" s="489"/>
      <c r="AB12" s="489"/>
      <c r="AC12" s="544"/>
      <c r="AD12" s="543"/>
      <c r="AE12" s="50" t="s">
        <v>639</v>
      </c>
      <c r="AF12" s="519"/>
      <c r="AG12" s="124">
        <v>0</v>
      </c>
      <c r="AH12" s="124">
        <v>15</v>
      </c>
      <c r="AI12" s="124">
        <v>15</v>
      </c>
      <c r="AJ12" s="124">
        <v>15</v>
      </c>
      <c r="AK12" s="124">
        <v>15</v>
      </c>
      <c r="AL12" s="124">
        <v>15</v>
      </c>
      <c r="AM12" s="124">
        <v>10</v>
      </c>
      <c r="AN12" s="112">
        <f t="shared" si="0"/>
        <v>85</v>
      </c>
      <c r="AO12" s="128" t="s">
        <v>183</v>
      </c>
      <c r="AP12" s="128" t="s">
        <v>183</v>
      </c>
      <c r="AQ12" s="112">
        <v>50</v>
      </c>
      <c r="AR12" s="550"/>
      <c r="AS12" s="553"/>
      <c r="AT12" s="519"/>
      <c r="AU12" s="519"/>
      <c r="AV12" s="540"/>
      <c r="AW12" s="540"/>
      <c r="AX12" s="540"/>
      <c r="AY12" s="540"/>
      <c r="AZ12" s="543"/>
      <c r="BA12" s="544"/>
      <c r="BB12" s="543"/>
      <c r="BC12" s="63" t="s">
        <v>605</v>
      </c>
      <c r="BD12" s="49" t="s">
        <v>591</v>
      </c>
      <c r="BE12" s="2" t="s">
        <v>640</v>
      </c>
      <c r="BF12" s="3" t="s">
        <v>641</v>
      </c>
      <c r="BG12" s="3" t="s">
        <v>186</v>
      </c>
      <c r="BH12" s="110" t="s">
        <v>187</v>
      </c>
      <c r="BI12" s="49" t="s">
        <v>584</v>
      </c>
      <c r="BJ12" s="109" t="s">
        <v>638</v>
      </c>
      <c r="BK12" s="110" t="s">
        <v>90</v>
      </c>
      <c r="BL12" s="51" t="s">
        <v>90</v>
      </c>
      <c r="BM12" s="547"/>
    </row>
    <row r="13" spans="1:65" s="53" customFormat="1" ht="45" customHeight="1" x14ac:dyDescent="0.25">
      <c r="A13" s="532" t="s">
        <v>189</v>
      </c>
      <c r="B13" s="535" t="s">
        <v>642</v>
      </c>
      <c r="C13" s="507" t="s">
        <v>93</v>
      </c>
      <c r="D13" s="508" t="s">
        <v>90</v>
      </c>
      <c r="E13" s="509" t="s">
        <v>643</v>
      </c>
      <c r="F13" s="511" t="s">
        <v>95</v>
      </c>
      <c r="G13" s="511">
        <v>2</v>
      </c>
      <c r="H13" s="522">
        <v>1</v>
      </c>
      <c r="I13" s="522">
        <v>1</v>
      </c>
      <c r="J13" s="522">
        <v>1</v>
      </c>
      <c r="K13" s="522">
        <v>1</v>
      </c>
      <c r="L13" s="522">
        <v>1</v>
      </c>
      <c r="M13" s="522">
        <v>1</v>
      </c>
      <c r="N13" s="522">
        <v>1</v>
      </c>
      <c r="O13" s="522">
        <v>0</v>
      </c>
      <c r="P13" s="522">
        <v>0</v>
      </c>
      <c r="Q13" s="522">
        <v>1</v>
      </c>
      <c r="R13" s="522">
        <v>1</v>
      </c>
      <c r="S13" s="522">
        <v>1</v>
      </c>
      <c r="T13" s="522">
        <v>1</v>
      </c>
      <c r="U13" s="522">
        <v>1</v>
      </c>
      <c r="V13" s="522">
        <v>1</v>
      </c>
      <c r="W13" s="522">
        <v>0</v>
      </c>
      <c r="X13" s="522">
        <v>1</v>
      </c>
      <c r="Y13" s="522">
        <v>1</v>
      </c>
      <c r="Z13" s="522">
        <v>0</v>
      </c>
      <c r="AA13" s="522">
        <f>SUM(H15:Z15)</f>
        <v>1</v>
      </c>
      <c r="AB13" s="525" t="s">
        <v>277</v>
      </c>
      <c r="AC13" s="508">
        <v>4</v>
      </c>
      <c r="AD13" s="541"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70" t="s">
        <v>644</v>
      </c>
      <c r="AF13" s="518" t="s">
        <v>97</v>
      </c>
      <c r="AG13" s="124">
        <v>15</v>
      </c>
      <c r="AH13" s="124">
        <v>15</v>
      </c>
      <c r="AI13" s="124">
        <v>15</v>
      </c>
      <c r="AJ13" s="124">
        <v>15</v>
      </c>
      <c r="AK13" s="124">
        <v>15</v>
      </c>
      <c r="AL13" s="124">
        <v>15</v>
      </c>
      <c r="AM13" s="124">
        <v>10</v>
      </c>
      <c r="AN13" s="112">
        <f t="shared" si="0"/>
        <v>100</v>
      </c>
      <c r="AO13" s="112" t="s">
        <v>98</v>
      </c>
      <c r="AP13" s="112" t="s">
        <v>98</v>
      </c>
      <c r="AQ13" s="112">
        <v>100</v>
      </c>
      <c r="AR13" s="551">
        <f>AVERAGE(AQ13:AQ16)</f>
        <v>87.5</v>
      </c>
      <c r="AS13" s="551" t="s">
        <v>197</v>
      </c>
      <c r="AT13" s="518" t="s">
        <v>99</v>
      </c>
      <c r="AU13" s="518" t="s">
        <v>100</v>
      </c>
      <c r="AV13" s="538" t="s">
        <v>101</v>
      </c>
      <c r="AW13" s="538">
        <v>1</v>
      </c>
      <c r="AX13" s="538" t="s">
        <v>277</v>
      </c>
      <c r="AY13" s="538">
        <v>4</v>
      </c>
      <c r="AZ13" s="559"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541" t="s">
        <v>599</v>
      </c>
      <c r="BB13" s="541" t="s">
        <v>104</v>
      </c>
      <c r="BC13" s="63" t="s">
        <v>645</v>
      </c>
      <c r="BD13" s="49" t="s">
        <v>605</v>
      </c>
      <c r="BE13" s="2" t="s">
        <v>646</v>
      </c>
      <c r="BF13" s="4" t="s">
        <v>201</v>
      </c>
      <c r="BG13" s="3" t="s">
        <v>202</v>
      </c>
      <c r="BH13" s="110" t="s">
        <v>647</v>
      </c>
      <c r="BI13" s="49" t="s">
        <v>584</v>
      </c>
      <c r="BJ13" s="78" t="s">
        <v>648</v>
      </c>
      <c r="BK13" s="4" t="s">
        <v>201</v>
      </c>
      <c r="BL13" s="51" t="s">
        <v>649</v>
      </c>
      <c r="BM13" s="492" t="s">
        <v>650</v>
      </c>
    </row>
    <row r="14" spans="1:65" s="53" customFormat="1" ht="15.75" customHeight="1" x14ac:dyDescent="0.25">
      <c r="A14" s="533"/>
      <c r="B14" s="536"/>
      <c r="C14" s="527"/>
      <c r="D14" s="528"/>
      <c r="E14" s="557"/>
      <c r="F14" s="531"/>
      <c r="G14" s="531"/>
      <c r="H14" s="555"/>
      <c r="I14" s="555"/>
      <c r="J14" s="555"/>
      <c r="K14" s="555"/>
      <c r="L14" s="555"/>
      <c r="M14" s="555"/>
      <c r="N14" s="555"/>
      <c r="O14" s="555"/>
      <c r="P14" s="555"/>
      <c r="Q14" s="555"/>
      <c r="R14" s="555"/>
      <c r="S14" s="555"/>
      <c r="T14" s="555"/>
      <c r="U14" s="555"/>
      <c r="V14" s="555"/>
      <c r="W14" s="555"/>
      <c r="X14" s="555"/>
      <c r="Y14" s="555"/>
      <c r="Z14" s="555"/>
      <c r="AA14" s="555"/>
      <c r="AB14" s="556"/>
      <c r="AC14" s="528"/>
      <c r="AD14" s="542"/>
      <c r="AE14" s="50" t="s">
        <v>651</v>
      </c>
      <c r="AF14" s="554"/>
      <c r="AG14" s="124">
        <v>15</v>
      </c>
      <c r="AH14" s="124">
        <v>15</v>
      </c>
      <c r="AI14" s="124">
        <v>0</v>
      </c>
      <c r="AJ14" s="124">
        <v>10</v>
      </c>
      <c r="AK14" s="124">
        <v>15</v>
      </c>
      <c r="AL14" s="124">
        <v>15</v>
      </c>
      <c r="AM14" s="124">
        <v>10</v>
      </c>
      <c r="AN14" s="112">
        <f t="shared" si="0"/>
        <v>80</v>
      </c>
      <c r="AO14" s="112" t="s">
        <v>589</v>
      </c>
      <c r="AP14" s="112" t="s">
        <v>589</v>
      </c>
      <c r="AQ14" s="112">
        <v>50</v>
      </c>
      <c r="AR14" s="552"/>
      <c r="AS14" s="552"/>
      <c r="AT14" s="554"/>
      <c r="AU14" s="554"/>
      <c r="AV14" s="539"/>
      <c r="AW14" s="539"/>
      <c r="AX14" s="539"/>
      <c r="AY14" s="539"/>
      <c r="AZ14" s="560"/>
      <c r="BA14" s="542"/>
      <c r="BB14" s="542"/>
      <c r="BC14" s="63" t="s">
        <v>605</v>
      </c>
      <c r="BD14" s="49" t="s">
        <v>652</v>
      </c>
      <c r="BE14" s="2" t="s">
        <v>653</v>
      </c>
      <c r="BF14" s="4" t="s">
        <v>201</v>
      </c>
      <c r="BG14" s="3" t="s">
        <v>209</v>
      </c>
      <c r="BH14" s="110" t="s">
        <v>654</v>
      </c>
      <c r="BI14" s="49" t="s">
        <v>584</v>
      </c>
      <c r="BJ14" s="78" t="s">
        <v>655</v>
      </c>
      <c r="BK14" s="110" t="s">
        <v>201</v>
      </c>
      <c r="BL14" s="51" t="s">
        <v>656</v>
      </c>
      <c r="BM14" s="558"/>
    </row>
    <row r="15" spans="1:65" s="53" customFormat="1" ht="12" customHeight="1" x14ac:dyDescent="0.25">
      <c r="A15" s="533"/>
      <c r="B15" s="536"/>
      <c r="C15" s="527"/>
      <c r="D15" s="528"/>
      <c r="E15" s="557"/>
      <c r="F15" s="531"/>
      <c r="G15" s="531"/>
      <c r="H15" s="555"/>
      <c r="I15" s="555">
        <v>1</v>
      </c>
      <c r="J15" s="555"/>
      <c r="K15" s="555"/>
      <c r="L15" s="555"/>
      <c r="M15" s="555"/>
      <c r="N15" s="555"/>
      <c r="O15" s="555"/>
      <c r="P15" s="555"/>
      <c r="Q15" s="555"/>
      <c r="R15" s="555"/>
      <c r="S15" s="555"/>
      <c r="T15" s="555"/>
      <c r="U15" s="555"/>
      <c r="V15" s="555"/>
      <c r="W15" s="555"/>
      <c r="X15" s="555"/>
      <c r="Y15" s="555"/>
      <c r="Z15" s="555"/>
      <c r="AA15" s="555"/>
      <c r="AB15" s="556"/>
      <c r="AC15" s="528"/>
      <c r="AD15" s="542"/>
      <c r="AE15" s="77" t="s">
        <v>657</v>
      </c>
      <c r="AF15" s="554"/>
      <c r="AG15" s="124">
        <v>15</v>
      </c>
      <c r="AH15" s="124">
        <v>15</v>
      </c>
      <c r="AI15" s="124">
        <v>15</v>
      </c>
      <c r="AJ15" s="124">
        <v>15</v>
      </c>
      <c r="AK15" s="124">
        <v>15</v>
      </c>
      <c r="AL15" s="124">
        <v>15</v>
      </c>
      <c r="AM15" s="124">
        <v>10</v>
      </c>
      <c r="AN15" s="112">
        <f t="shared" si="0"/>
        <v>100</v>
      </c>
      <c r="AO15" s="112" t="s">
        <v>98</v>
      </c>
      <c r="AP15" s="112" t="s">
        <v>98</v>
      </c>
      <c r="AQ15" s="112">
        <v>100</v>
      </c>
      <c r="AR15" s="552"/>
      <c r="AS15" s="552"/>
      <c r="AT15" s="554"/>
      <c r="AU15" s="554"/>
      <c r="AV15" s="539"/>
      <c r="AW15" s="539"/>
      <c r="AX15" s="539"/>
      <c r="AY15" s="539"/>
      <c r="AZ15" s="560"/>
      <c r="BA15" s="542"/>
      <c r="BB15" s="542"/>
      <c r="BC15" s="63" t="s">
        <v>605</v>
      </c>
      <c r="BD15" s="49" t="s">
        <v>652</v>
      </c>
      <c r="BE15" s="4" t="s">
        <v>658</v>
      </c>
      <c r="BF15" s="4" t="s">
        <v>201</v>
      </c>
      <c r="BG15" s="76" t="s">
        <v>215</v>
      </c>
      <c r="BH15" s="74" t="s">
        <v>659</v>
      </c>
      <c r="BI15" s="49" t="s">
        <v>584</v>
      </c>
      <c r="BJ15" s="109" t="s">
        <v>609</v>
      </c>
      <c r="BK15" s="110" t="s">
        <v>90</v>
      </c>
      <c r="BL15" s="51" t="s">
        <v>90</v>
      </c>
      <c r="BM15" s="558"/>
    </row>
    <row r="16" spans="1:65" s="53" customFormat="1" ht="17.25" customHeight="1" x14ac:dyDescent="0.25">
      <c r="A16" s="534"/>
      <c r="B16" s="537"/>
      <c r="C16" s="485"/>
      <c r="D16" s="483"/>
      <c r="E16" s="510"/>
      <c r="F16" s="489"/>
      <c r="G16" s="489"/>
      <c r="H16" s="491"/>
      <c r="I16" s="491"/>
      <c r="J16" s="491"/>
      <c r="K16" s="491"/>
      <c r="L16" s="491"/>
      <c r="M16" s="491"/>
      <c r="N16" s="491"/>
      <c r="O16" s="491"/>
      <c r="P16" s="491"/>
      <c r="Q16" s="491"/>
      <c r="R16" s="491"/>
      <c r="S16" s="491"/>
      <c r="T16" s="491"/>
      <c r="U16" s="491"/>
      <c r="V16" s="491"/>
      <c r="W16" s="491"/>
      <c r="X16" s="491"/>
      <c r="Y16" s="491"/>
      <c r="Z16" s="491"/>
      <c r="AA16" s="491"/>
      <c r="AB16" s="515"/>
      <c r="AC16" s="483"/>
      <c r="AD16" s="543"/>
      <c r="AE16" s="4" t="s">
        <v>660</v>
      </c>
      <c r="AF16" s="519"/>
      <c r="AG16" s="124">
        <v>15</v>
      </c>
      <c r="AH16" s="124">
        <v>15</v>
      </c>
      <c r="AI16" s="124">
        <v>15</v>
      </c>
      <c r="AJ16" s="124">
        <v>15</v>
      </c>
      <c r="AK16" s="124">
        <v>15</v>
      </c>
      <c r="AL16" s="124">
        <v>15</v>
      </c>
      <c r="AM16" s="124">
        <v>10</v>
      </c>
      <c r="AN16" s="112">
        <f t="shared" si="0"/>
        <v>100</v>
      </c>
      <c r="AO16" s="112" t="s">
        <v>98</v>
      </c>
      <c r="AP16" s="112" t="s">
        <v>98</v>
      </c>
      <c r="AQ16" s="112">
        <v>100</v>
      </c>
      <c r="AR16" s="553"/>
      <c r="AS16" s="553"/>
      <c r="AT16" s="519"/>
      <c r="AU16" s="519"/>
      <c r="AV16" s="540"/>
      <c r="AW16" s="540"/>
      <c r="AX16" s="540"/>
      <c r="AY16" s="540"/>
      <c r="AZ16" s="561"/>
      <c r="BA16" s="543"/>
      <c r="BB16" s="543"/>
      <c r="BC16" s="63" t="s">
        <v>605</v>
      </c>
      <c r="BD16" s="49" t="s">
        <v>652</v>
      </c>
      <c r="BE16" s="4" t="s">
        <v>661</v>
      </c>
      <c r="BF16" s="4" t="s">
        <v>201</v>
      </c>
      <c r="BG16" s="76" t="s">
        <v>215</v>
      </c>
      <c r="BH16" s="74" t="s">
        <v>583</v>
      </c>
      <c r="BI16" s="49" t="s">
        <v>584</v>
      </c>
      <c r="BJ16" s="109" t="s">
        <v>609</v>
      </c>
      <c r="BK16" s="110" t="s">
        <v>90</v>
      </c>
      <c r="BL16" s="51" t="s">
        <v>90</v>
      </c>
      <c r="BM16" s="493"/>
    </row>
    <row r="17" spans="1:65" s="53" customFormat="1" ht="70.5" customHeight="1" x14ac:dyDescent="0.25">
      <c r="A17" s="505" t="s">
        <v>228</v>
      </c>
      <c r="B17" s="506" t="s">
        <v>662</v>
      </c>
      <c r="C17" s="507" t="s">
        <v>93</v>
      </c>
      <c r="D17" s="508" t="s">
        <v>90</v>
      </c>
      <c r="E17" s="529" t="s">
        <v>234</v>
      </c>
      <c r="F17" s="511" t="s">
        <v>95</v>
      </c>
      <c r="G17" s="511">
        <v>2</v>
      </c>
      <c r="H17" s="522">
        <v>1</v>
      </c>
      <c r="I17" s="522">
        <v>1</v>
      </c>
      <c r="J17" s="522">
        <v>1</v>
      </c>
      <c r="K17" s="522">
        <v>1</v>
      </c>
      <c r="L17" s="522">
        <v>1</v>
      </c>
      <c r="M17" s="522">
        <v>1</v>
      </c>
      <c r="N17" s="522">
        <v>1</v>
      </c>
      <c r="O17" s="522">
        <v>0</v>
      </c>
      <c r="P17" s="522">
        <v>1</v>
      </c>
      <c r="Q17" s="522">
        <v>1</v>
      </c>
      <c r="R17" s="522">
        <v>1</v>
      </c>
      <c r="S17" s="522">
        <v>1</v>
      </c>
      <c r="T17" s="522">
        <v>1</v>
      </c>
      <c r="U17" s="522">
        <v>1</v>
      </c>
      <c r="V17" s="522">
        <v>1</v>
      </c>
      <c r="W17" s="522">
        <v>0</v>
      </c>
      <c r="X17" s="522">
        <v>1</v>
      </c>
      <c r="Y17" s="522">
        <v>1</v>
      </c>
      <c r="Z17" s="522">
        <v>0</v>
      </c>
      <c r="AA17" s="522">
        <f>SUM(H17:Z17)</f>
        <v>16</v>
      </c>
      <c r="AB17" s="525" t="s">
        <v>102</v>
      </c>
      <c r="AC17" s="517">
        <v>5</v>
      </c>
      <c r="AD17" s="495"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50" t="s">
        <v>663</v>
      </c>
      <c r="AF17" s="518" t="s">
        <v>97</v>
      </c>
      <c r="AG17" s="124">
        <v>15</v>
      </c>
      <c r="AH17" s="124">
        <v>15</v>
      </c>
      <c r="AI17" s="124">
        <v>15</v>
      </c>
      <c r="AJ17" s="124">
        <v>15</v>
      </c>
      <c r="AK17" s="124">
        <v>15</v>
      </c>
      <c r="AL17" s="124">
        <v>15</v>
      </c>
      <c r="AM17" s="124">
        <v>10</v>
      </c>
      <c r="AN17" s="112">
        <f t="shared" si="0"/>
        <v>100</v>
      </c>
      <c r="AO17" s="112" t="s">
        <v>98</v>
      </c>
      <c r="AP17" s="112" t="s">
        <v>98</v>
      </c>
      <c r="AQ17" s="112">
        <v>100</v>
      </c>
      <c r="AR17" s="112">
        <f>AVERAGE(AQ17:AQ18)</f>
        <v>100</v>
      </c>
      <c r="AS17" s="112" t="s">
        <v>98</v>
      </c>
      <c r="AT17" s="502" t="s">
        <v>99</v>
      </c>
      <c r="AU17" s="502" t="s">
        <v>100</v>
      </c>
      <c r="AV17" s="504" t="s">
        <v>101</v>
      </c>
      <c r="AW17" s="504">
        <v>1</v>
      </c>
      <c r="AX17" s="504" t="s">
        <v>102</v>
      </c>
      <c r="AY17" s="504">
        <v>5</v>
      </c>
      <c r="AZ17" s="495"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495" t="s">
        <v>599</v>
      </c>
      <c r="BB17" s="495" t="s">
        <v>104</v>
      </c>
      <c r="BC17" s="63" t="s">
        <v>614</v>
      </c>
      <c r="BD17" s="49" t="s">
        <v>591</v>
      </c>
      <c r="BE17" s="52" t="s">
        <v>664</v>
      </c>
      <c r="BF17" s="3" t="s">
        <v>237</v>
      </c>
      <c r="BG17" s="76" t="s">
        <v>238</v>
      </c>
      <c r="BH17" s="74" t="s">
        <v>239</v>
      </c>
      <c r="BI17" s="49" t="s">
        <v>584</v>
      </c>
      <c r="BJ17" s="52" t="s">
        <v>665</v>
      </c>
      <c r="BK17" s="3" t="s">
        <v>237</v>
      </c>
      <c r="BL17" s="72" t="s">
        <v>666</v>
      </c>
      <c r="BM17" s="492" t="s">
        <v>667</v>
      </c>
    </row>
    <row r="18" spans="1:65" s="53" customFormat="1" ht="3" customHeight="1" x14ac:dyDescent="0.25">
      <c r="A18" s="505"/>
      <c r="B18" s="506"/>
      <c r="C18" s="485"/>
      <c r="D18" s="483"/>
      <c r="E18" s="487"/>
      <c r="F18" s="489"/>
      <c r="G18" s="489"/>
      <c r="H18" s="491"/>
      <c r="I18" s="491"/>
      <c r="J18" s="491"/>
      <c r="K18" s="491"/>
      <c r="L18" s="491"/>
      <c r="M18" s="491"/>
      <c r="N18" s="491"/>
      <c r="O18" s="491"/>
      <c r="P18" s="491"/>
      <c r="Q18" s="491"/>
      <c r="R18" s="491"/>
      <c r="S18" s="491"/>
      <c r="T18" s="491"/>
      <c r="U18" s="491"/>
      <c r="V18" s="491"/>
      <c r="W18" s="491"/>
      <c r="X18" s="491"/>
      <c r="Y18" s="491"/>
      <c r="Z18" s="491"/>
      <c r="AA18" s="491"/>
      <c r="AB18" s="515"/>
      <c r="AC18" s="517"/>
      <c r="AD18" s="495"/>
      <c r="AE18" s="73" t="s">
        <v>668</v>
      </c>
      <c r="AF18" s="519"/>
      <c r="AG18" s="124">
        <v>15</v>
      </c>
      <c r="AH18" s="124">
        <v>15</v>
      </c>
      <c r="AI18" s="124">
        <v>15</v>
      </c>
      <c r="AJ18" s="124">
        <v>15</v>
      </c>
      <c r="AK18" s="124">
        <v>15</v>
      </c>
      <c r="AL18" s="124">
        <v>15</v>
      </c>
      <c r="AM18" s="124">
        <v>10</v>
      </c>
      <c r="AN18" s="112">
        <f t="shared" si="0"/>
        <v>100</v>
      </c>
      <c r="AO18" s="112" t="s">
        <v>98</v>
      </c>
      <c r="AP18" s="112" t="s">
        <v>98</v>
      </c>
      <c r="AQ18" s="112">
        <v>100</v>
      </c>
      <c r="AR18" s="112">
        <v>100</v>
      </c>
      <c r="AS18" s="112" t="s">
        <v>98</v>
      </c>
      <c r="AT18" s="502"/>
      <c r="AU18" s="502"/>
      <c r="AV18" s="504"/>
      <c r="AW18" s="504"/>
      <c r="AX18" s="504"/>
      <c r="AY18" s="504"/>
      <c r="AZ18" s="495"/>
      <c r="BA18" s="495"/>
      <c r="BB18" s="495"/>
      <c r="BC18" s="63" t="s">
        <v>614</v>
      </c>
      <c r="BD18" s="49" t="s">
        <v>591</v>
      </c>
      <c r="BE18" s="52" t="s">
        <v>669</v>
      </c>
      <c r="BF18" s="3" t="s">
        <v>237</v>
      </c>
      <c r="BG18" s="75" t="s">
        <v>244</v>
      </c>
      <c r="BH18" s="74" t="s">
        <v>245</v>
      </c>
      <c r="BI18" s="49" t="s">
        <v>584</v>
      </c>
      <c r="BJ18" s="73" t="s">
        <v>670</v>
      </c>
      <c r="BK18" s="3" t="s">
        <v>237</v>
      </c>
      <c r="BL18" s="72" t="s">
        <v>671</v>
      </c>
      <c r="BM18" s="493"/>
    </row>
    <row r="19" spans="1:65" s="53" customFormat="1" ht="84" customHeight="1" x14ac:dyDescent="0.25">
      <c r="A19" s="129" t="s">
        <v>248</v>
      </c>
      <c r="B19" s="130" t="s">
        <v>672</v>
      </c>
      <c r="C19" s="68" t="s">
        <v>93</v>
      </c>
      <c r="D19" s="123" t="s">
        <v>90</v>
      </c>
      <c r="E19" s="71" t="s">
        <v>253</v>
      </c>
      <c r="F19" s="66" t="s">
        <v>95</v>
      </c>
      <c r="G19" s="66">
        <v>2</v>
      </c>
      <c r="H19" s="137">
        <v>1</v>
      </c>
      <c r="I19" s="137">
        <v>1</v>
      </c>
      <c r="J19" s="137">
        <v>0</v>
      </c>
      <c r="K19" s="137">
        <v>0</v>
      </c>
      <c r="L19" s="137">
        <v>1</v>
      </c>
      <c r="M19" s="137">
        <v>1</v>
      </c>
      <c r="N19" s="137">
        <v>1</v>
      </c>
      <c r="O19" s="137">
        <v>0</v>
      </c>
      <c r="P19" s="137">
        <v>1</v>
      </c>
      <c r="Q19" s="137">
        <v>1</v>
      </c>
      <c r="R19" s="137">
        <v>1</v>
      </c>
      <c r="S19" s="137">
        <v>1</v>
      </c>
      <c r="T19" s="137">
        <v>1</v>
      </c>
      <c r="U19" s="137">
        <v>1</v>
      </c>
      <c r="V19" s="137">
        <v>1</v>
      </c>
      <c r="W19" s="137">
        <v>0</v>
      </c>
      <c r="X19" s="137">
        <v>1</v>
      </c>
      <c r="Y19" s="137">
        <v>1</v>
      </c>
      <c r="Z19" s="137">
        <v>0</v>
      </c>
      <c r="AA19" s="137">
        <f>SUM(H19:Z19)</f>
        <v>14</v>
      </c>
      <c r="AB19" s="65" t="s">
        <v>277</v>
      </c>
      <c r="AC19" s="123">
        <v>4</v>
      </c>
      <c r="AD19" s="120"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70" t="s">
        <v>673</v>
      </c>
      <c r="AF19" s="69" t="s">
        <v>97</v>
      </c>
      <c r="AG19" s="124">
        <v>15</v>
      </c>
      <c r="AH19" s="124">
        <v>15</v>
      </c>
      <c r="AI19" s="124">
        <v>15</v>
      </c>
      <c r="AJ19" s="124">
        <v>15</v>
      </c>
      <c r="AK19" s="124">
        <v>15</v>
      </c>
      <c r="AL19" s="124">
        <v>15</v>
      </c>
      <c r="AM19" s="124">
        <v>10</v>
      </c>
      <c r="AN19" s="112">
        <f t="shared" si="0"/>
        <v>100</v>
      </c>
      <c r="AO19" s="112" t="s">
        <v>98</v>
      </c>
      <c r="AP19" s="112" t="s">
        <v>98</v>
      </c>
      <c r="AQ19" s="112">
        <v>100</v>
      </c>
      <c r="AR19" s="112">
        <f>AVERAGE(AQ19:AQ20)</f>
        <v>100</v>
      </c>
      <c r="AS19" s="112" t="s">
        <v>98</v>
      </c>
      <c r="AT19" s="115" t="s">
        <v>99</v>
      </c>
      <c r="AU19" s="115" t="s">
        <v>100</v>
      </c>
      <c r="AV19" s="108" t="s">
        <v>101</v>
      </c>
      <c r="AW19" s="108">
        <v>1</v>
      </c>
      <c r="AX19" s="108" t="s">
        <v>102</v>
      </c>
      <c r="AY19" s="108">
        <v>5</v>
      </c>
      <c r="AZ19" s="120" t="s">
        <v>374</v>
      </c>
      <c r="BA19" s="120" t="s">
        <v>674</v>
      </c>
      <c r="BB19" s="120" t="s">
        <v>104</v>
      </c>
      <c r="BC19" s="63" t="s">
        <v>605</v>
      </c>
      <c r="BD19" s="49" t="s">
        <v>591</v>
      </c>
      <c r="BE19" s="2" t="s">
        <v>675</v>
      </c>
      <c r="BF19" s="3" t="s">
        <v>257</v>
      </c>
      <c r="BG19" s="3" t="s">
        <v>676</v>
      </c>
      <c r="BH19" s="110" t="s">
        <v>677</v>
      </c>
      <c r="BI19" s="49" t="s">
        <v>584</v>
      </c>
      <c r="BJ19" s="109" t="s">
        <v>609</v>
      </c>
      <c r="BK19" s="110" t="s">
        <v>90</v>
      </c>
      <c r="BL19" s="51" t="s">
        <v>90</v>
      </c>
      <c r="BM19" s="492" t="s">
        <v>678</v>
      </c>
    </row>
    <row r="20" spans="1:65" s="53" customFormat="1" ht="65.25" customHeight="1" x14ac:dyDescent="0.25">
      <c r="A20" s="129" t="s">
        <v>248</v>
      </c>
      <c r="B20" s="130" t="s">
        <v>679</v>
      </c>
      <c r="C20" s="68" t="s">
        <v>93</v>
      </c>
      <c r="D20" s="123" t="s">
        <v>90</v>
      </c>
      <c r="E20" s="67" t="s">
        <v>264</v>
      </c>
      <c r="F20" s="66" t="s">
        <v>95</v>
      </c>
      <c r="G20" s="66">
        <v>2</v>
      </c>
      <c r="H20" s="66">
        <v>1</v>
      </c>
      <c r="I20" s="66">
        <v>1</v>
      </c>
      <c r="J20" s="66">
        <v>0</v>
      </c>
      <c r="K20" s="66">
        <v>0</v>
      </c>
      <c r="L20" s="66">
        <v>1</v>
      </c>
      <c r="M20" s="66">
        <v>1</v>
      </c>
      <c r="N20" s="66">
        <v>1</v>
      </c>
      <c r="O20" s="66">
        <v>0</v>
      </c>
      <c r="P20" s="66">
        <v>1</v>
      </c>
      <c r="Q20" s="66">
        <v>1</v>
      </c>
      <c r="R20" s="66">
        <v>1</v>
      </c>
      <c r="S20" s="66">
        <v>1</v>
      </c>
      <c r="T20" s="66">
        <v>1</v>
      </c>
      <c r="U20" s="66">
        <v>1</v>
      </c>
      <c r="V20" s="66">
        <v>1</v>
      </c>
      <c r="W20" s="66">
        <v>0</v>
      </c>
      <c r="X20" s="66">
        <v>1</v>
      </c>
      <c r="Y20" s="66">
        <v>1</v>
      </c>
      <c r="Z20" s="66">
        <v>0</v>
      </c>
      <c r="AA20" s="66">
        <f>SUM(H20:Z20)</f>
        <v>14</v>
      </c>
      <c r="AB20" s="65" t="s">
        <v>277</v>
      </c>
      <c r="AC20" s="123">
        <v>4</v>
      </c>
      <c r="AD20" s="120"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4" t="s">
        <v>680</v>
      </c>
      <c r="AF20" s="108" t="s">
        <v>97</v>
      </c>
      <c r="AG20" s="124">
        <v>15</v>
      </c>
      <c r="AH20" s="124">
        <v>15</v>
      </c>
      <c r="AI20" s="124">
        <v>15</v>
      </c>
      <c r="AJ20" s="124">
        <v>15</v>
      </c>
      <c r="AK20" s="124">
        <v>15</v>
      </c>
      <c r="AL20" s="124">
        <v>15</v>
      </c>
      <c r="AM20" s="124">
        <v>10</v>
      </c>
      <c r="AN20" s="112">
        <f t="shared" si="0"/>
        <v>100</v>
      </c>
      <c r="AO20" s="112" t="s">
        <v>98</v>
      </c>
      <c r="AP20" s="112" t="s">
        <v>98</v>
      </c>
      <c r="AQ20" s="112">
        <v>100</v>
      </c>
      <c r="AR20" s="112">
        <f>AVERAGE(AQ20:AQ20)</f>
        <v>100</v>
      </c>
      <c r="AS20" s="112" t="s">
        <v>98</v>
      </c>
      <c r="AT20" s="115" t="s">
        <v>99</v>
      </c>
      <c r="AU20" s="115" t="s">
        <v>100</v>
      </c>
      <c r="AV20" s="108" t="s">
        <v>101</v>
      </c>
      <c r="AW20" s="108">
        <v>1</v>
      </c>
      <c r="AX20" s="108" t="s">
        <v>277</v>
      </c>
      <c r="AY20" s="108">
        <v>4</v>
      </c>
      <c r="AZ20" s="120"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0" t="s">
        <v>599</v>
      </c>
      <c r="BB20" s="120" t="s">
        <v>104</v>
      </c>
      <c r="BC20" s="63" t="s">
        <v>681</v>
      </c>
      <c r="BD20" s="49" t="s">
        <v>591</v>
      </c>
      <c r="BE20" s="2" t="s">
        <v>682</v>
      </c>
      <c r="BF20" s="3" t="s">
        <v>267</v>
      </c>
      <c r="BG20" s="3" t="s">
        <v>683</v>
      </c>
      <c r="BH20" s="3" t="s">
        <v>684</v>
      </c>
      <c r="BI20" s="49" t="s">
        <v>584</v>
      </c>
      <c r="BJ20" s="49" t="s">
        <v>609</v>
      </c>
      <c r="BK20" s="49" t="s">
        <v>257</v>
      </c>
      <c r="BL20" s="62" t="s">
        <v>90</v>
      </c>
      <c r="BM20" s="493"/>
    </row>
    <row r="21" spans="1:65" s="53" customFormat="1" ht="75" customHeight="1" x14ac:dyDescent="0.25">
      <c r="A21" s="134" t="s">
        <v>286</v>
      </c>
      <c r="B21" s="135" t="s">
        <v>685</v>
      </c>
      <c r="C21" s="118" t="s">
        <v>93</v>
      </c>
      <c r="D21" s="117" t="s">
        <v>90</v>
      </c>
      <c r="E21" s="131" t="s">
        <v>292</v>
      </c>
      <c r="F21" s="132" t="s">
        <v>95</v>
      </c>
      <c r="G21" s="132">
        <v>2</v>
      </c>
      <c r="H21" s="119">
        <v>1</v>
      </c>
      <c r="I21" s="119">
        <v>1</v>
      </c>
      <c r="J21" s="119">
        <v>0</v>
      </c>
      <c r="K21" s="119">
        <v>0</v>
      </c>
      <c r="L21" s="119">
        <v>1</v>
      </c>
      <c r="M21" s="119">
        <v>1</v>
      </c>
      <c r="N21" s="119">
        <v>1</v>
      </c>
      <c r="O21" s="119">
        <v>0</v>
      </c>
      <c r="P21" s="119">
        <v>1</v>
      </c>
      <c r="Q21" s="119">
        <v>1</v>
      </c>
      <c r="R21" s="119">
        <v>1</v>
      </c>
      <c r="S21" s="119">
        <v>1</v>
      </c>
      <c r="T21" s="119">
        <v>1</v>
      </c>
      <c r="U21" s="119">
        <v>1</v>
      </c>
      <c r="V21" s="119">
        <v>1</v>
      </c>
      <c r="W21" s="119">
        <v>0</v>
      </c>
      <c r="X21" s="119">
        <v>1</v>
      </c>
      <c r="Y21" s="119">
        <v>1</v>
      </c>
      <c r="Z21" s="119">
        <v>0</v>
      </c>
      <c r="AA21" s="119">
        <f>SUM(H21:Z21)</f>
        <v>14</v>
      </c>
      <c r="AB21" s="122" t="s">
        <v>277</v>
      </c>
      <c r="AC21" s="117">
        <v>4</v>
      </c>
      <c r="AD21" s="126"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61" t="s">
        <v>686</v>
      </c>
      <c r="AF21" s="125" t="s">
        <v>97</v>
      </c>
      <c r="AG21" s="60">
        <v>15</v>
      </c>
      <c r="AH21" s="60">
        <v>15</v>
      </c>
      <c r="AI21" s="60">
        <v>15</v>
      </c>
      <c r="AJ21" s="60">
        <v>10</v>
      </c>
      <c r="AK21" s="60">
        <v>15</v>
      </c>
      <c r="AL21" s="60">
        <v>15</v>
      </c>
      <c r="AM21" s="60">
        <v>10</v>
      </c>
      <c r="AN21" s="127">
        <f t="shared" si="0"/>
        <v>95</v>
      </c>
      <c r="AO21" s="127" t="s">
        <v>98</v>
      </c>
      <c r="AP21" s="127" t="s">
        <v>98</v>
      </c>
      <c r="AQ21" s="127">
        <v>100</v>
      </c>
      <c r="AR21" s="127">
        <v>97</v>
      </c>
      <c r="AS21" s="127" t="s">
        <v>98</v>
      </c>
      <c r="AT21" s="125" t="s">
        <v>99</v>
      </c>
      <c r="AU21" s="125" t="s">
        <v>100</v>
      </c>
      <c r="AV21" s="121" t="s">
        <v>101</v>
      </c>
      <c r="AW21" s="121">
        <v>1</v>
      </c>
      <c r="AX21" s="121" t="s">
        <v>277</v>
      </c>
      <c r="AY21" s="121">
        <v>4</v>
      </c>
      <c r="AZ21" s="126" t="s">
        <v>374</v>
      </c>
      <c r="BA21" s="126" t="s">
        <v>599</v>
      </c>
      <c r="BB21" s="126" t="s">
        <v>104</v>
      </c>
      <c r="BC21" s="59" t="s">
        <v>687</v>
      </c>
      <c r="BD21" s="57" t="s">
        <v>591</v>
      </c>
      <c r="BE21" s="58" t="s">
        <v>688</v>
      </c>
      <c r="BF21" s="56" t="s">
        <v>294</v>
      </c>
      <c r="BG21" s="56" t="s">
        <v>689</v>
      </c>
      <c r="BH21" s="56" t="s">
        <v>690</v>
      </c>
      <c r="BI21" s="57" t="s">
        <v>584</v>
      </c>
      <c r="BJ21" s="56" t="s">
        <v>691</v>
      </c>
      <c r="BK21" s="56" t="s">
        <v>294</v>
      </c>
      <c r="BL21" s="55" t="s">
        <v>692</v>
      </c>
      <c r="BM21" s="54" t="s">
        <v>693</v>
      </c>
    </row>
    <row r="22" spans="1:65" ht="27" customHeight="1" x14ac:dyDescent="0.25">
      <c r="A22" s="562" t="s">
        <v>298</v>
      </c>
      <c r="B22" s="563" t="s">
        <v>694</v>
      </c>
      <c r="C22" s="576" t="s">
        <v>93</v>
      </c>
      <c r="D22" s="124" t="s">
        <v>273</v>
      </c>
      <c r="E22" s="574" t="s">
        <v>305</v>
      </c>
      <c r="F22" s="538" t="s">
        <v>169</v>
      </c>
      <c r="G22" s="538">
        <v>3</v>
      </c>
      <c r="H22" s="564">
        <v>1</v>
      </c>
      <c r="I22" s="564">
        <v>1</v>
      </c>
      <c r="J22" s="564">
        <v>0</v>
      </c>
      <c r="K22" s="564">
        <v>0</v>
      </c>
      <c r="L22" s="564">
        <v>0</v>
      </c>
      <c r="M22" s="564">
        <v>0</v>
      </c>
      <c r="N22" s="564">
        <v>0</v>
      </c>
      <c r="O22" s="564">
        <v>0</v>
      </c>
      <c r="P22" s="564">
        <v>1</v>
      </c>
      <c r="Q22" s="564">
        <v>1</v>
      </c>
      <c r="R22" s="564">
        <v>1</v>
      </c>
      <c r="S22" s="564">
        <v>1</v>
      </c>
      <c r="T22" s="564">
        <v>1</v>
      </c>
      <c r="U22" s="564">
        <v>1</v>
      </c>
      <c r="V22" s="564">
        <v>1</v>
      </c>
      <c r="W22" s="564">
        <v>0</v>
      </c>
      <c r="X22" s="564">
        <v>0</v>
      </c>
      <c r="Y22" s="564">
        <v>0</v>
      </c>
      <c r="Z22" s="564">
        <v>0</v>
      </c>
      <c r="AA22" s="564">
        <v>9</v>
      </c>
      <c r="AB22" s="567" t="s">
        <v>277</v>
      </c>
      <c r="AC22" s="570">
        <v>4</v>
      </c>
      <c r="AD22" s="579" t="s">
        <v>174</v>
      </c>
      <c r="AE22" s="50" t="s">
        <v>695</v>
      </c>
      <c r="AF22" s="518" t="s">
        <v>97</v>
      </c>
      <c r="AG22" s="114">
        <v>15</v>
      </c>
      <c r="AH22" s="114">
        <v>15</v>
      </c>
      <c r="AI22" s="114">
        <v>15</v>
      </c>
      <c r="AJ22" s="114">
        <v>15</v>
      </c>
      <c r="AK22" s="114">
        <v>15</v>
      </c>
      <c r="AL22" s="114">
        <v>15</v>
      </c>
      <c r="AM22" s="114">
        <v>10</v>
      </c>
      <c r="AN22" s="114">
        <v>100</v>
      </c>
      <c r="AO22" s="114" t="s">
        <v>98</v>
      </c>
      <c r="AP22" s="114" t="s">
        <v>98</v>
      </c>
      <c r="AQ22" s="114" t="s">
        <v>98</v>
      </c>
      <c r="AR22" s="580">
        <v>100</v>
      </c>
      <c r="AS22" s="581" t="s">
        <v>98</v>
      </c>
      <c r="AT22" s="502" t="s">
        <v>99</v>
      </c>
      <c r="AU22" s="502" t="s">
        <v>99</v>
      </c>
      <c r="AV22" s="504" t="s">
        <v>101</v>
      </c>
      <c r="AW22" s="504">
        <v>1</v>
      </c>
      <c r="AX22" s="504" t="s">
        <v>516</v>
      </c>
      <c r="AY22" s="504">
        <v>2</v>
      </c>
      <c r="AZ22" s="571" t="s">
        <v>391</v>
      </c>
      <c r="BA22" s="572" t="s">
        <v>696</v>
      </c>
      <c r="BB22" s="573" t="s">
        <v>104</v>
      </c>
      <c r="BC22" s="49">
        <v>43831</v>
      </c>
      <c r="BD22" s="49">
        <v>44166</v>
      </c>
      <c r="BE22" s="111" t="s">
        <v>697</v>
      </c>
      <c r="BF22" s="110" t="s">
        <v>310</v>
      </c>
      <c r="BG22" s="110" t="s">
        <v>698</v>
      </c>
      <c r="BH22" s="110" t="s">
        <v>699</v>
      </c>
      <c r="BI22" s="49" t="s">
        <v>700</v>
      </c>
      <c r="BJ22" s="52" t="s">
        <v>701</v>
      </c>
      <c r="BK22" s="110" t="s">
        <v>702</v>
      </c>
      <c r="BL22" s="51"/>
      <c r="BM22" s="492" t="s">
        <v>703</v>
      </c>
    </row>
    <row r="23" spans="1:65" ht="30" customHeight="1" x14ac:dyDescent="0.25">
      <c r="A23" s="562"/>
      <c r="B23" s="563"/>
      <c r="C23" s="577"/>
      <c r="D23" s="124" t="s">
        <v>273</v>
      </c>
      <c r="E23" s="575"/>
      <c r="F23" s="539"/>
      <c r="G23" s="539"/>
      <c r="H23" s="565"/>
      <c r="I23" s="565"/>
      <c r="J23" s="565"/>
      <c r="K23" s="565"/>
      <c r="L23" s="565"/>
      <c r="M23" s="565"/>
      <c r="N23" s="565"/>
      <c r="O23" s="565"/>
      <c r="P23" s="565"/>
      <c r="Q23" s="565"/>
      <c r="R23" s="565"/>
      <c r="S23" s="565"/>
      <c r="T23" s="565"/>
      <c r="U23" s="565"/>
      <c r="V23" s="565"/>
      <c r="W23" s="565"/>
      <c r="X23" s="565"/>
      <c r="Y23" s="565"/>
      <c r="Z23" s="565"/>
      <c r="AA23" s="565"/>
      <c r="AB23" s="568"/>
      <c r="AC23" s="570"/>
      <c r="AD23" s="579"/>
      <c r="AE23" s="50" t="s">
        <v>704</v>
      </c>
      <c r="AF23" s="554"/>
      <c r="AG23" s="124">
        <v>15</v>
      </c>
      <c r="AH23" s="124">
        <v>15</v>
      </c>
      <c r="AI23" s="124">
        <v>15</v>
      </c>
      <c r="AJ23" s="124">
        <v>15</v>
      </c>
      <c r="AK23" s="124">
        <v>15</v>
      </c>
      <c r="AL23" s="124">
        <v>15</v>
      </c>
      <c r="AM23" s="114">
        <v>10</v>
      </c>
      <c r="AN23" s="114">
        <v>100</v>
      </c>
      <c r="AO23" s="114" t="s">
        <v>98</v>
      </c>
      <c r="AP23" s="114" t="s">
        <v>98</v>
      </c>
      <c r="AQ23" s="114" t="s">
        <v>98</v>
      </c>
      <c r="AR23" s="580"/>
      <c r="AS23" s="581"/>
      <c r="AT23" s="502"/>
      <c r="AU23" s="502"/>
      <c r="AV23" s="504"/>
      <c r="AW23" s="504"/>
      <c r="AX23" s="504"/>
      <c r="AY23" s="504"/>
      <c r="AZ23" s="571"/>
      <c r="BA23" s="572"/>
      <c r="BB23" s="573"/>
      <c r="BC23" s="49">
        <v>43831</v>
      </c>
      <c r="BD23" s="49">
        <v>44166</v>
      </c>
      <c r="BE23" s="111" t="s">
        <v>705</v>
      </c>
      <c r="BF23" s="110" t="s">
        <v>310</v>
      </c>
      <c r="BG23" s="110" t="s">
        <v>318</v>
      </c>
      <c r="BH23" s="110" t="s">
        <v>706</v>
      </c>
      <c r="BI23" s="49" t="s">
        <v>700</v>
      </c>
      <c r="BJ23" s="52" t="s">
        <v>707</v>
      </c>
      <c r="BK23" s="110" t="s">
        <v>702</v>
      </c>
      <c r="BL23" s="51" t="s">
        <v>708</v>
      </c>
      <c r="BM23" s="558"/>
    </row>
    <row r="24" spans="1:65" ht="11.25" customHeight="1" x14ac:dyDescent="0.25">
      <c r="A24" s="562"/>
      <c r="B24" s="563"/>
      <c r="C24" s="578"/>
      <c r="D24" s="124" t="s">
        <v>273</v>
      </c>
      <c r="E24" s="544"/>
      <c r="F24" s="540"/>
      <c r="G24" s="540"/>
      <c r="H24" s="566"/>
      <c r="I24" s="566"/>
      <c r="J24" s="566"/>
      <c r="K24" s="566"/>
      <c r="L24" s="566"/>
      <c r="M24" s="566"/>
      <c r="N24" s="566"/>
      <c r="O24" s="566"/>
      <c r="P24" s="566"/>
      <c r="Q24" s="566"/>
      <c r="R24" s="566"/>
      <c r="S24" s="566"/>
      <c r="T24" s="566"/>
      <c r="U24" s="566"/>
      <c r="V24" s="566"/>
      <c r="W24" s="566"/>
      <c r="X24" s="566"/>
      <c r="Y24" s="566"/>
      <c r="Z24" s="566"/>
      <c r="AA24" s="566"/>
      <c r="AB24" s="569"/>
      <c r="AC24" s="570"/>
      <c r="AD24" s="579"/>
      <c r="AE24" s="50" t="s">
        <v>709</v>
      </c>
      <c r="AF24" s="519"/>
      <c r="AG24" s="124">
        <v>15</v>
      </c>
      <c r="AH24" s="124">
        <v>15</v>
      </c>
      <c r="AI24" s="124">
        <v>15</v>
      </c>
      <c r="AJ24" s="124">
        <v>15</v>
      </c>
      <c r="AK24" s="124">
        <v>15</v>
      </c>
      <c r="AL24" s="124">
        <v>15</v>
      </c>
      <c r="AM24" s="114">
        <v>10</v>
      </c>
      <c r="AN24" s="114">
        <v>100</v>
      </c>
      <c r="AO24" s="114" t="s">
        <v>98</v>
      </c>
      <c r="AP24" s="114" t="s">
        <v>98</v>
      </c>
      <c r="AQ24" s="114" t="s">
        <v>98</v>
      </c>
      <c r="AR24" s="580"/>
      <c r="AS24" s="581"/>
      <c r="AT24" s="502"/>
      <c r="AU24" s="502"/>
      <c r="AV24" s="504"/>
      <c r="AW24" s="504"/>
      <c r="AX24" s="504"/>
      <c r="AY24" s="504"/>
      <c r="AZ24" s="571"/>
      <c r="BA24" s="572"/>
      <c r="BB24" s="573"/>
      <c r="BC24" s="49">
        <v>43831</v>
      </c>
      <c r="BD24" s="49">
        <v>44166</v>
      </c>
      <c r="BE24" s="111" t="s">
        <v>710</v>
      </c>
      <c r="BF24" s="110" t="s">
        <v>325</v>
      </c>
      <c r="BG24" s="110" t="s">
        <v>711</v>
      </c>
      <c r="BH24" s="110" t="s">
        <v>712</v>
      </c>
      <c r="BI24" s="49" t="s">
        <v>700</v>
      </c>
      <c r="BJ24" s="48" t="s">
        <v>713</v>
      </c>
      <c r="BK24" s="110" t="s">
        <v>702</v>
      </c>
      <c r="BL24" s="110" t="s">
        <v>714</v>
      </c>
      <c r="BM24" s="493"/>
    </row>
  </sheetData>
  <mergeCells count="330">
    <mergeCell ref="AD22:AD24"/>
    <mergeCell ref="AR22:AR24"/>
    <mergeCell ref="AS22:AS24"/>
    <mergeCell ref="AT22:AT24"/>
    <mergeCell ref="AU22:AU24"/>
    <mergeCell ref="AV22:AV24"/>
    <mergeCell ref="AW22:AW24"/>
    <mergeCell ref="AX22:AX24"/>
    <mergeCell ref="AY22:AY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AY13:AY16"/>
    <mergeCell ref="AZ13:AZ16"/>
    <mergeCell ref="BA13:BA16"/>
    <mergeCell ref="AC13:AC16"/>
    <mergeCell ref="AD13:AD16"/>
    <mergeCell ref="AR13:AR16"/>
    <mergeCell ref="AS13:AS16"/>
    <mergeCell ref="AT13:AT16"/>
    <mergeCell ref="BB13:BB16"/>
    <mergeCell ref="AF13:AF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Z8:AZ9"/>
    <mergeCell ref="AB8:AB9"/>
    <mergeCell ref="AC8:AC9"/>
    <mergeCell ref="AD8:AD9"/>
    <mergeCell ref="AR8:AR9"/>
    <mergeCell ref="AS8:AS9"/>
    <mergeCell ref="AT8:AT9"/>
    <mergeCell ref="BA8:BA9"/>
    <mergeCell ref="BB8:BB9"/>
    <mergeCell ref="AW8:AW9"/>
    <mergeCell ref="AX8:AX9"/>
    <mergeCell ref="AY8:AY9"/>
    <mergeCell ref="AF8:AF9"/>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B6:AB7"/>
    <mergeCell ref="AC6:AC7"/>
    <mergeCell ref="AD6:AD7"/>
    <mergeCell ref="S6:S7"/>
    <mergeCell ref="T6:T7"/>
    <mergeCell ref="U6:U7"/>
    <mergeCell ref="V6:V7"/>
    <mergeCell ref="W6:W7"/>
    <mergeCell ref="X6:X7"/>
    <mergeCell ref="AA6:AA7"/>
    <mergeCell ref="Z6:Z7"/>
    <mergeCell ref="Z8:Z9"/>
    <mergeCell ref="AA8:AA9"/>
    <mergeCell ref="A8:A9"/>
    <mergeCell ref="B8:B9"/>
    <mergeCell ref="D8:D9"/>
    <mergeCell ref="E8:E9"/>
    <mergeCell ref="F8:F9"/>
    <mergeCell ref="G8:G9"/>
    <mergeCell ref="H8:H9"/>
    <mergeCell ref="I8:I9"/>
    <mergeCell ref="C8:C9"/>
    <mergeCell ref="AZ6:AZ7"/>
    <mergeCell ref="BA6:BA7"/>
    <mergeCell ref="BB6:BB7"/>
    <mergeCell ref="AQ6:AQ7"/>
    <mergeCell ref="AR6:AR7"/>
    <mergeCell ref="AS6:AS7"/>
    <mergeCell ref="AT6:AT7"/>
    <mergeCell ref="AU6:AU7"/>
    <mergeCell ref="AW6:AW7"/>
    <mergeCell ref="AV6:AV7"/>
    <mergeCell ref="AX6:AX7"/>
    <mergeCell ref="AY6:AY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K6:AK7"/>
    <mergeCell ref="AL6:AL7"/>
    <mergeCell ref="AM6:AM7"/>
    <mergeCell ref="AN6:AN7"/>
    <mergeCell ref="AO6:AO7"/>
    <mergeCell ref="AP6:AP7"/>
    <mergeCell ref="AE6:AE7"/>
    <mergeCell ref="AF6:AF7"/>
    <mergeCell ref="AG6:AG7"/>
    <mergeCell ref="AH6:AH7"/>
    <mergeCell ref="AI6:AI7"/>
    <mergeCell ref="AJ6:AJ7"/>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5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3.xml><?xml version="1.0" encoding="utf-8"?>
<ds:datastoreItem xmlns:ds="http://schemas.openxmlformats.org/officeDocument/2006/customXml" ds:itemID="{1E07AB45-9C17-4F0F-85D6-DCB5BD91874F}">
  <ds:schemaRefs>
    <ds:schemaRef ds:uri="http://schemas.openxmlformats.org/package/2006/metadata/core-properties"/>
    <ds:schemaRef ds:uri="http://schemas.microsoft.com/office/infopath/2007/PartnerControls"/>
    <ds:schemaRef ds:uri="fabc01ff-56fb-48a0-9569-326dbe949d88"/>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DE CORRUPCIÓN 2022</vt:lpstr>
      <vt:lpstr>Hoja1</vt:lpstr>
      <vt:lpstr>Hoja2</vt:lpstr>
      <vt:lpstr>GESTION</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Martha  Gomez</cp:lastModifiedBy>
  <cp:revision/>
  <dcterms:created xsi:type="dcterms:W3CDTF">2020-12-18T16:28:33Z</dcterms:created>
  <dcterms:modified xsi:type="dcterms:W3CDTF">2023-07-17T19:11:16Z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