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drawings/drawing4.xml" ContentType="application/vnd.openxmlformats-officedocument.drawing+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USUARIO\Desktop\INCI\2021\DG_100.37 INFORMES\37_10 Evaluaciones independientes\PAAC\2o CUATRIMESTRE 2021\DEFINITIVOS\"/>
    </mc:Choice>
  </mc:AlternateContent>
  <xr:revisionPtr revIDLastSave="0" documentId="13_ncr:1_{08B67C6E-F2E3-4F37-8B74-A5CC99E59C96}" xr6:coauthVersionLast="47" xr6:coauthVersionMax="47" xr10:uidLastSave="{00000000-0000-0000-0000-000000000000}"/>
  <bookViews>
    <workbookView xWindow="-120" yWindow="-120" windowWidth="20730" windowHeight="11160" xr2:uid="{00000000-000D-0000-FFFF-FFFF00000000}"/>
  </bookViews>
  <sheets>
    <sheet name="Consolidado" sheetId="9" r:id="rId1"/>
    <sheet name="Gestión del Riesgo " sheetId="2" r:id="rId2"/>
    <sheet name="Racionalización de Tramites" sheetId="6" r:id="rId3"/>
    <sheet name="Rendición de cuentas" sheetId="8" r:id="rId4"/>
    <sheet name="Mejora atención al ciudadano" sheetId="3" r:id="rId5"/>
    <sheet name="Transparencia y acceso Info" sheetId="4" r:id="rId6"/>
    <sheet name=" Iniciativas Adicionales" sheetId="5" r:id="rId7"/>
  </sheets>
  <externalReferences>
    <externalReference r:id="rId8"/>
    <externalReference r:id="rId9"/>
  </externalReferences>
  <definedNames>
    <definedName name="ACTIVIDADES">'[1]Listas PE'!$AB$2:$AB$162</definedName>
    <definedName name="asad">'[2]Listas PE'!$AA$2:$AA$162</definedName>
    <definedName name="CODSUB">'[1]Plan Accion'!#REF!</definedName>
    <definedName name="FUNCIONARIOS">'[1]Listas PE'!$AE$2:$AE$72</definedName>
    <definedName name="PROCESOS">'[1]Listas PE'!$K$2:$K$20</definedName>
    <definedName name="PRODUCTO">'[1]Listas PE'!$Z$2:$Z$42</definedName>
    <definedName name="PROYECTOS1">'[1]Listas PE'!$X$2:$X$5</definedName>
    <definedName name="REGIONES" comment="Esta es la lista de regiones">'[1]Listas PE'!$A$2:$A$8</definedName>
    <definedName name="RESPUESTAS">'[1]Listas PE'!$L$2:$L$4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15" i="8" l="1"/>
  <c r="D10" i="9"/>
  <c r="D11" i="9"/>
  <c r="D12" i="9"/>
  <c r="D13" i="9"/>
  <c r="D14" i="9"/>
  <c r="J9" i="2" l="1"/>
  <c r="J8" i="2"/>
  <c r="J6" i="5" l="1"/>
  <c r="J11" i="4"/>
  <c r="J10" i="3"/>
  <c r="C15" i="9"/>
  <c r="B15" i="9"/>
  <c r="D9" i="9"/>
  <c r="D15" i="9" l="1"/>
  <c r="S16" i="8" l="1"/>
  <c r="L4" i="6" l="1"/>
  <c r="J10" i="2"/>
  <c r="A4" i="3"/>
  <c r="A5" i="3" s="1"/>
  <c r="A6" i="3" s="1"/>
  <c r="A7" i="3" s="1"/>
  <c r="A8" i="3" s="1"/>
  <c r="A9" i="3" s="1"/>
  <c r="A4" i="2"/>
  <c r="A5" i="2" s="1"/>
  <c r="A6" i="2" s="1"/>
  <c r="A7" i="2" s="1"/>
  <c r="A8" i="2" s="1"/>
  <c r="A9" i="2" s="1"/>
  <c r="A4" i="4"/>
  <c r="A5" i="4" s="1"/>
  <c r="A6" i="4" s="1"/>
  <c r="A7" i="4" s="1"/>
  <c r="A8" i="4" s="1"/>
  <c r="A9" i="4" s="1"/>
  <c r="A10" i="4" s="1"/>
</calcChain>
</file>

<file path=xl/sharedStrings.xml><?xml version="1.0" encoding="utf-8"?>
<sst xmlns="http://schemas.openxmlformats.org/spreadsheetml/2006/main" count="470" uniqueCount="317">
  <si>
    <t>PLAN ANTICORRUPCIÓN 2021
COMPONENTE 1: Gestión del Riesgo de Corrupción</t>
  </si>
  <si>
    <t>#</t>
  </si>
  <si>
    <t>Subcomponente / Procesos</t>
  </si>
  <si>
    <t xml:space="preserve">Actividad </t>
  </si>
  <si>
    <t xml:space="preserve">Meta o producto </t>
  </si>
  <si>
    <t xml:space="preserve">Responsable </t>
  </si>
  <si>
    <t xml:space="preserve">Fecha Programada </t>
  </si>
  <si>
    <t>SEGUIMIENTO PRIMER CUATRIMESTRE</t>
  </si>
  <si>
    <t>Política de Administración del Riesgo de Corrupción</t>
  </si>
  <si>
    <t xml:space="preserve">Actualizar el documento Política Administración del Riesgo </t>
  </si>
  <si>
    <t>(1) Documento de Política de Administración del Riesgo Actualizado</t>
  </si>
  <si>
    <t xml:space="preserve">Oficina Asesora de Planeación </t>
  </si>
  <si>
    <t>Agosto de 2021</t>
  </si>
  <si>
    <t xml:space="preserve">No se ha iniciado el desarrollo de esta actividad </t>
  </si>
  <si>
    <t>Gestionar la aprobación del documento Política Administración del Riesgo  en el Comité Institucional de Coordinación de Control Interno</t>
  </si>
  <si>
    <t xml:space="preserve">Documento Política Administración del Riesgo aprobado </t>
  </si>
  <si>
    <t>Septiembre de 2021</t>
  </si>
  <si>
    <t>Publicar en la página web el documento Política Administración del Riesgo</t>
  </si>
  <si>
    <t>Documento Política Administración del Riesgo publicado</t>
  </si>
  <si>
    <t>Construcción del Mapa de Riesgos de Corrupción</t>
  </si>
  <si>
    <t xml:space="preserve">Revisar y actualizar el mapa de riesgos de corrupción de la entidad </t>
  </si>
  <si>
    <t>(1) Mapa Riesgos de Corrupción consolidado</t>
  </si>
  <si>
    <t>Enero 21 de 2021</t>
  </si>
  <si>
    <t xml:space="preserve">Se revisó y actualizó el mapa de riesgos de corrupción de la entidad, el cual se encuentra publicado en la sección de transparencia en el numeral 6.1 </t>
  </si>
  <si>
    <t>Consulta y Divulgación</t>
  </si>
  <si>
    <t>Publicar el  Mapa de Riesgos de Corrupción en la página web de la entidad</t>
  </si>
  <si>
    <t xml:space="preserve">(1) Mapa Riesgos de Corrupción publicado. </t>
  </si>
  <si>
    <t>Enero 27 al 31 de 2021</t>
  </si>
  <si>
    <t>Se publicó el Mapa de Riesgos de Corrupción en la página web de la entidad  en el mes de enero</t>
  </si>
  <si>
    <t>Monitoreo Y Revisión</t>
  </si>
  <si>
    <t xml:space="preserve">Realizar  monitoreo cuatrimestral del mapa de Riesgos de Corrupción </t>
  </si>
  <si>
    <t xml:space="preserve">Tres (3) monitoreos al Mapa Riesgos de corrupción </t>
  </si>
  <si>
    <t xml:space="preserve">Líderes de proceso 
Oficina Asesora de Planeación </t>
  </si>
  <si>
    <t xml:space="preserve">Abril a diciembre de 2021 (Cada 4 meses) </t>
  </si>
  <si>
    <t xml:space="preserve">Se promovió y realizó el monitoreo del mapa de Riesgos de Corrupción con todos los líderes de proceso </t>
  </si>
  <si>
    <t>Seguimiento</t>
  </si>
  <si>
    <t>Realizar el seguimiento a las acciones de control establecidas y a los riesgos de corrupción planteados</t>
  </si>
  <si>
    <t>Un (1) Mapa Riesgos de corrupción con seguimiento realizado</t>
  </si>
  <si>
    <t>Asesora de Control Interno</t>
  </si>
  <si>
    <t xml:space="preserve">Mayo de 2021 a enero de 2022 (Cada 4 meses) </t>
  </si>
  <si>
    <t>Se realizó el seguimiento a las acciones de control establecidas y a los riesgos de corrupción planteados</t>
  </si>
  <si>
    <t>Vacía</t>
  </si>
  <si>
    <t xml:space="preserve">PLAN ANTICORRUPCIÓN 2021
COMPONENTE 2: Estrategia de Racionalización de Trámites  </t>
  </si>
  <si>
    <t xml:space="preserve">Nombre del Servicio, Proceso o Procedimiento </t>
  </si>
  <si>
    <t>Tipo de Racionalización</t>
  </si>
  <si>
    <t>Acción de Racionalización</t>
  </si>
  <si>
    <t xml:space="preserve">Descripción de la mejora a realizar </t>
  </si>
  <si>
    <t>Beneficio al Ciudadano y/o entidad</t>
  </si>
  <si>
    <t>Dependencia Responsable</t>
  </si>
  <si>
    <t>Fecha Programada</t>
  </si>
  <si>
    <t>Direccionamiento Estratégico</t>
  </si>
  <si>
    <t>Administrativa</t>
  </si>
  <si>
    <t xml:space="preserve">Racionalizar el OPA de la Biblioteca </t>
  </si>
  <si>
    <t>Disminuir el tiempo de respuesta para el registro de usuarios de la Biblioteca</t>
  </si>
  <si>
    <t>Acceso mas rápido a los documentos digitales accesibles que se encuentran en la biblioteca</t>
  </si>
  <si>
    <t>Oficina Asesora de Planeación</t>
  </si>
  <si>
    <t>Julio de 2021</t>
  </si>
  <si>
    <t xml:space="preserve"> </t>
  </si>
  <si>
    <t>PLAN ANTICORRUPCIÓN 2021
COMPONENTE 3: Rendición de cuentas</t>
  </si>
  <si>
    <t>Componente 3: Rendición de cuentas
Objetivo: Socializar con nuestros grupos de valor la gestión y los resultados de los proyectos y planes desarrollados en el período comprendido entre enero y diciembre del año 2021,  así como también dar a conocer el manejo de los recursos asignados para el cumplimiento de nuestros objetivos estratégicos</t>
  </si>
  <si>
    <t>SUBCOMPONENTE</t>
  </si>
  <si>
    <t>ACTIVIDADES</t>
  </si>
  <si>
    <t>META O PRODUCTO</t>
  </si>
  <si>
    <t>INDICADORES</t>
  </si>
  <si>
    <t>Fase Aprestamiento</t>
  </si>
  <si>
    <t>Fase Diseño</t>
  </si>
  <si>
    <t>Fase Preparaciòn</t>
  </si>
  <si>
    <t>Fase Ejecución</t>
  </si>
  <si>
    <t>Fase seguimiento y Evaluación</t>
  </si>
  <si>
    <t>RESPONSABLE</t>
  </si>
  <si>
    <t>Primer cuatrimestre</t>
  </si>
  <si>
    <t>Segundo cuatrimestre</t>
  </si>
  <si>
    <t>Tercer cuatrimestre</t>
  </si>
  <si>
    <t>FECHA PROGRAMADA</t>
  </si>
  <si>
    <t>Información</t>
  </si>
  <si>
    <t xml:space="preserve">Asociar las metas del plan de acción institucional con los derechos Humanos y los Objetivos de Desarrollo Sostenible  </t>
  </si>
  <si>
    <t>( 1 ) Plan de Acción Anual con Objetivos de Desarrollo Sostenible y  Derechos Humanos</t>
  </si>
  <si>
    <t>Plan de Acción Anual con Objetivos de Desarrollo Sostenible y Derechos Humanos elaborado</t>
  </si>
  <si>
    <t>X</t>
  </si>
  <si>
    <t>x</t>
  </si>
  <si>
    <t>Enero 31 de 2021</t>
  </si>
  <si>
    <t xml:space="preserve">Las metas del plan de acción anual se encuentran asociadas con los Objetivos de Desarrollo Sostenible. El documento plan de acción se encuentra en la sección de transparencia en el numeral 6.1 </t>
  </si>
  <si>
    <t xml:space="preserve">Información </t>
  </si>
  <si>
    <t>Revisar y actualizar el autodiagnóstico de la estrategia de rendición de cuentas de la entidad</t>
  </si>
  <si>
    <t>(1) Documento de autodiagnóstico de la estrategia de rendición de cuentas de la entidad</t>
  </si>
  <si>
    <t xml:space="preserve"> Documento de autodiagnóstico de la estrategia de rendición de cuentas de la entidad actualizado</t>
  </si>
  <si>
    <t>Mayo de 2021</t>
  </si>
  <si>
    <t>Se diligenció el autodiagnóstico de la rendición de cuentas</t>
  </si>
  <si>
    <t>Información 
Diálogo</t>
  </si>
  <si>
    <t xml:space="preserve">Capacitar al equipo de trabajo que lidera el ejercicio de rendición de cuentas </t>
  </si>
  <si>
    <t xml:space="preserve">Participación en (2) capacitaciones para fortalecer al equipo que lidera la implementación de la estrategia de Rendición de Cuentas </t>
  </si>
  <si>
    <t>Número de capacitaciones en las cuales participó el equipo de Rendición de Cuentas</t>
  </si>
  <si>
    <t>Oficina Asesora de Planeación y Grupo de Gestión Humana</t>
  </si>
  <si>
    <t>Mayo a Noviembre de 2021</t>
  </si>
  <si>
    <t>Información y Responsabilidad</t>
  </si>
  <si>
    <t>Identificar los temas interés, la metodología y los canales de comunicación preferidos por los grupos de valor y las partes interesadas para los espacios de rendición de cuentas</t>
  </si>
  <si>
    <t xml:space="preserve">(1) Documento con los temas interés, la metodología  y los canales de comunicación preferidos por los grupos de valor y las partes interesadas para los espacios de rendición de cuentas </t>
  </si>
  <si>
    <t>Documento elaborado con los temas interés, la metodología   y los canales de comunicación preferidos por los grupos de valor y las partes interesadas para los espacios de rendición de cuentas</t>
  </si>
  <si>
    <t>Oficina Asesora de Planeación y Oficina de Comunicaciones</t>
  </si>
  <si>
    <t>Junio a Septiembre de 2021</t>
  </si>
  <si>
    <t>Identificar los espacios en los cuales se llevará a cabo la rendición de cuentas  y definir los grupos de valor que se convocarán</t>
  </si>
  <si>
    <t>(1) Cronograma de los espacios de rendición de cuentas</t>
  </si>
  <si>
    <t>(1) Cronograma de los espacios de rendición de cuentas elaborado</t>
  </si>
  <si>
    <t>Equipo Rendición de cuentas</t>
  </si>
  <si>
    <t xml:space="preserve">Elaborar el informe de gestión para presentar en el espacio de rendición de cuentas </t>
  </si>
  <si>
    <t xml:space="preserve">(1) Informe de gestión para presentar en el espacio de rendición de cuentas </t>
  </si>
  <si>
    <t>Informe de gestión para presentar en el espacio de rendición de cuentas elaborado</t>
  </si>
  <si>
    <t>Octubre a Noviembre de 2021</t>
  </si>
  <si>
    <t>Publicar el informe de gestión en la página web de la entidad</t>
  </si>
  <si>
    <t>Informe de gestión para presentar en el espacio de rendición de cuentas publicado en la página web de la entidad</t>
  </si>
  <si>
    <t>Oficina de Comunicaciones</t>
  </si>
  <si>
    <t>Noviembre de 2021</t>
  </si>
  <si>
    <t>Realizar la Convocatoria del evento</t>
  </si>
  <si>
    <t xml:space="preserve">(1) Convocatoria del evento </t>
  </si>
  <si>
    <t>(1) Convocatoria realizada</t>
  </si>
  <si>
    <t>Información, Diálogo y Responsabilidad</t>
  </si>
  <si>
    <t xml:space="preserve">Llevar a cabo los espacios de Rendición de Cuentas y elaborar el respectivo informe </t>
  </si>
  <si>
    <t xml:space="preserve">(1) Informe de  los espacios de rendición de cuentas con análisis de la implementación de la estrategia  </t>
  </si>
  <si>
    <t>Informe de  los espacios de rendición de cuentas con análisis de la implementación de la estrategia  elaborado</t>
  </si>
  <si>
    <t xml:space="preserve">
Diciembre de 2021</t>
  </si>
  <si>
    <t xml:space="preserve">Responsabilidad </t>
  </si>
  <si>
    <t>Aplicar y sistematizar la encuesta de percepción del evento</t>
  </si>
  <si>
    <t>(1) Documento de sistematización de las encuestas de percepción del evento</t>
  </si>
  <si>
    <t xml:space="preserve"> Documento de sistematización de las encuestas de percepción del evento elaborado</t>
  </si>
  <si>
    <t>Realizar seguimiento al cumplimiento de los compromisos establecidos con los grupos de valor y partes interesadas</t>
  </si>
  <si>
    <t>Documento que detalle el seguimiento al cumplimiento de los compromisos establecidos con los grupos de valor y partes interesadas</t>
  </si>
  <si>
    <t>Documento del seguimiento al cumplimiento de los compromisos establecidos con los grupos de valor y partes interesadas elaborado</t>
  </si>
  <si>
    <t xml:space="preserve">Evaluar y verificar el cumplimiento de la estrategia de  rendición de cuentas </t>
  </si>
  <si>
    <t>(1) Informe cuatrimestral de evaluación de los resultados de implementación de la estrategia.</t>
  </si>
  <si>
    <t>Número de Informes cuatrimestrales elaborados</t>
  </si>
  <si>
    <t>Mayo de 2021
Septiembre de 2021
Enero de 2022</t>
  </si>
  <si>
    <t>PLAN ANTICORRUPCIÓN 2021
COMPONENTE 4: Mejora atención al ciudadano</t>
  </si>
  <si>
    <t xml:space="preserve">Estructura administrativa y Direccionamiento estratégico </t>
  </si>
  <si>
    <t>Presentar a la alta dirección una propuesta de mejora organizacional a partir del análisis de las PQRS y las Encuestas de Satisfacción del Cliente Externo</t>
  </si>
  <si>
    <t>Propuesta de mejora presentada y aprobada</t>
  </si>
  <si>
    <t>Proceso Servicio al ciudadano
Oficina Asesora de Planeación</t>
  </si>
  <si>
    <t>Junio de 2021</t>
  </si>
  <si>
    <t>Fortalecimiento de los canales de atención</t>
  </si>
  <si>
    <t>Implementar el chat como nuevo canal de atención a los ciudadanos para contar con mayor cobertura</t>
  </si>
  <si>
    <t>(1) Canal de atención implementado</t>
  </si>
  <si>
    <t>Proceso Servicio al ciudadano</t>
  </si>
  <si>
    <t>Se actualizaron los protocolos de servicio al ciudadano incluyendo el chat , sin embargo es de aclarar que el chat que en este momento se utiliza es el del whatsapp.</t>
  </si>
  <si>
    <t>Realizar seguimiento trimestral a indicadores que reflejen las temáticas, tiempos de respuesta y espera de los ciudadanos en caso de que se preste atención presencialmente</t>
  </si>
  <si>
    <t>(4)  Reportes de seguimientos de cada indicador que reflejen las temáticas, tiempos de atención y espera de los ciudadanos</t>
  </si>
  <si>
    <t>Marzo de 2021
Junio de 2021
Septiembre de 2021
Diciembre de 2021</t>
  </si>
  <si>
    <t xml:space="preserve">Se encuentra pendiente aún no se ha terminado </t>
  </si>
  <si>
    <t>Talento Humano</t>
  </si>
  <si>
    <t>Fortalecer las competencias de los servidores públicos que atienden directamente a los ciudadanos a través de procesos de cualificación</t>
  </si>
  <si>
    <t>(2) Capacitaciones en atención al ciudadano en las que se participó (Semestral)</t>
  </si>
  <si>
    <t xml:space="preserve">Proceso Servicio al ciudadano
</t>
  </si>
  <si>
    <t>Abril a Noviembre de 2021</t>
  </si>
  <si>
    <t>Durante el primer cuatrimestre se asistió al Encuentro del Equipo Transversal de Servicio al Ciudadano del día 11 de marzo</t>
  </si>
  <si>
    <t>Incluir en el Plan Institucional de Capacitación la temática de "Cultura de servicio al ciudadano"</t>
  </si>
  <si>
    <t xml:space="preserve">(1) espacio de formación dirigido a lo servidores públicos de la entidad
</t>
  </si>
  <si>
    <t>Proceso Gestión Humana</t>
  </si>
  <si>
    <t>Normativo y procedimental</t>
  </si>
  <si>
    <t xml:space="preserve">Generar  mensualmente contenidos sobre la responsabilidad de los servidores públicos frente a los derechos de los ciudadanos  y remitirlos a la oficina de Comunicaciones para su divulgación </t>
  </si>
  <si>
    <t xml:space="preserve">11 contenidos elaborados sobre la responsabilidad de los servidores públicos frente a los derechos de los ciudadanos 
</t>
  </si>
  <si>
    <t xml:space="preserve">Proceso Servicio al ciudadano </t>
  </si>
  <si>
    <t>Febrero a diciembre de 2021</t>
  </si>
  <si>
    <t xml:space="preserve">Se elaboraron 4 cápsulas informativas en el tema de servicio al ciudadano  </t>
  </si>
  <si>
    <t>Relacionamiento con el ciudadano</t>
  </si>
  <si>
    <r>
      <t xml:space="preserve">Realizar  periódicamente  mediciones  de  percepción  de  los  ciudadanos  respecto  a  la  calidad  y  accesibilidad de la oferta institucional y el servicio recibido, </t>
    </r>
    <r>
      <rPr>
        <sz val="12"/>
        <rFont val="Arial"/>
        <family val="2"/>
      </rPr>
      <t xml:space="preserve">e informar los resultados al nivel directivo con el fin de identificar oportunidades y acciones de mejora </t>
    </r>
    <r>
      <rPr>
        <sz val="12"/>
        <color theme="9" tint="-0.249977111117893"/>
        <rFont val="Arial"/>
        <family val="2"/>
      </rPr>
      <t xml:space="preserve">
</t>
    </r>
  </si>
  <si>
    <t>(2) Informes de la sistematización de las encuestas de satisfacción aplicadas a los ciudadanos (Semestral)</t>
  </si>
  <si>
    <t>Julio de 2021
Diciembre de 2021</t>
  </si>
  <si>
    <t>Vacia</t>
  </si>
  <si>
    <t>PLAN ANTICORRUPCIÓN 2021
COMPONENTE 5: Transparencia y acceso a la información pública</t>
  </si>
  <si>
    <t>Lineamientos de Transparencia Activa</t>
  </si>
  <si>
    <t xml:space="preserve">Revisar y  actualizar en el sitio web de la entidad en la sección ‘Transparencia y acceso a la información pública’, toda la información que establece la ley 1712 de 2014 y sus decretos y resoluciones reglamentarias. </t>
  </si>
  <si>
    <t>Una (1) Sección de transparencia y acceso a la información pública actualizada en la página web</t>
  </si>
  <si>
    <t>Oficina Asesora de Planeación, comunicaciones, Todas las dependencias responsables de la información</t>
  </si>
  <si>
    <t>Enero a Diciembre 2021</t>
  </si>
  <si>
    <t xml:space="preserve">Se mantiene actualizado en el sitio web de la entidad en la sección ‘Transparencia y acceso a la información pública’, toda la información que establece la ley 1712 de 2014 y sus decretos y resoluciones reglamentarias. </t>
  </si>
  <si>
    <t>Publicar el 100% de la información relacionada con la contratación mensual en la página web del INCI y en el SECOP II conforme a las directrices de Colombia Compra Eficiente.</t>
  </si>
  <si>
    <t>100% Información actualizada en la página web del INCI</t>
  </si>
  <si>
    <t>Oficina Asesora Jurídica</t>
  </si>
  <si>
    <t>Enero  a Diciembre 2021</t>
  </si>
  <si>
    <t>Se tiene publicado el 100% de la información relacionada con la contratación mensual en la página web del INCI y en el SECOP II conforme a las directrices de Colombia Compra Eficiente.</t>
  </si>
  <si>
    <t xml:space="preserve">Mantener actualizado y publicado el Directorio de Servidores Públicos y Contratistas de la Entidad en la Página web Sección de Transparencia y Acceso a la Información Pública </t>
  </si>
  <si>
    <t xml:space="preserve">(1) Directorio actualizado de Servidores Públicos y Contratistas de la Entidad en la Página web Sección de Transparencia y Acceso a la Información Pública </t>
  </si>
  <si>
    <t xml:space="preserve">Se actualizó y publicó el Directorio de Servidores Públicos de la Entidad en la página web en el numeral 3.5 del año 2021 </t>
  </si>
  <si>
    <t xml:space="preserve">Actualizar la información sobre los servidores públicos, empleados y personas naturales vinculadas mediante contrato de prestación de servicios en el Sistema de Gestión de Empleo Público - SIGEP </t>
  </si>
  <si>
    <t xml:space="preserve">100% de la Información actualizada sobre los servidores públicos, empleados y personas naturales vinculadas mediante contrato de prestación de servicios en el Sistema de Gestión de Empleo Público - SIGEP </t>
  </si>
  <si>
    <t>Proceso Gestión Humana
Proceso Gestión Contractual</t>
  </si>
  <si>
    <t xml:space="preserve">Oficina asesora Jurídica: 
Se lleva al día la relación de contratos de Prestación de Servicios Profesionales y apoyo a la Gestión del año 2021 en SIGEP II por parte de la Oficina Asesora Jurídica
Reporte de gestión humana: 
De acuerdo al seguimiento que se realizó el pasado 27 de abril de 2021, la actualizaciòn de hojas de vida de los servidores en el aplicativo SIGEP II, se encuentra en un 65%. Lo anterior teniendo en cuenta que a algunos de los servidores les hace falta cargar documentación que soporte la formación académica y/o la experiencia laboral que relacionan en la plataforma. 
En cuanto a la actualización de movimientos administrativos tales como, nombramientos, retiros y ascensos que deben ser formalizados mediante el aplicativo se encuentran actualizados en un 90%, el 10% restante no se ha podido realizar debido a inconsistencias que presenta la página del Sigep, las cuales ya se han informado a la entidad encargada y se encuentran en revisión. </t>
  </si>
  <si>
    <t>Lineamientos de Transparencia Pasiva</t>
  </si>
  <si>
    <t>Revisar y actualizar si es necesario; y publicar en la Página web Sección de Transparencia y Acceso a la Información Pública la Resolución de costos de reproducción</t>
  </si>
  <si>
    <t xml:space="preserve">1 Resolucion de Costos de Reproducción Actualizada y publicada en la página web Sección de Transparencia y Acceso a la Información Pública </t>
  </si>
  <si>
    <t>Abril de 2021</t>
  </si>
  <si>
    <t>Se revisó, actualizó y publicó en el numeral 10.8 del año 2021 de la Página web Sección de Transparencia y Acceso a la Información Pública la Resolución de costos de reproducción.</t>
  </si>
  <si>
    <t>Elaboración de los Instrumentos de Gestión de la Información</t>
  </si>
  <si>
    <t>Actualizar el acto administrativo de adopción y actualización de los instrumentos de Gestión de la Información</t>
  </si>
  <si>
    <t>(1) Acto Administrativo actualizado</t>
  </si>
  <si>
    <t>No se ha avanzado en relación con esta actividad</t>
  </si>
  <si>
    <t>Criterio diferencial de accesibilidad</t>
  </si>
  <si>
    <t>Continuar con los ajustes para que los contenidos de la página web del INCI sean accesibles</t>
  </si>
  <si>
    <t>(1) Cronograma de actualización para que los contenidos de la  Página web sean accesibles con seguimiento realizado</t>
  </si>
  <si>
    <t>Proceso Comunicaciones y Proceso
Informática y tecnología</t>
  </si>
  <si>
    <t>Febrero a Diciembre de 2021</t>
  </si>
  <si>
    <t>Se continúa con los ajustes para que los contenidos de la página web del INCI sean accesibles. En este momento el cronograma se encuentra en una ejecución del 41%</t>
  </si>
  <si>
    <t>Monitoreo del Acceso a la información pública</t>
  </si>
  <si>
    <t xml:space="preserve">Incorporar en el informe trimestral de PQRSD un análisis por temática que brinde insumos para la toma de decisiones y oportunidades de mejora </t>
  </si>
  <si>
    <t>Informe trimestral elaborado y publicado en la pagina Web</t>
  </si>
  <si>
    <t>Proceso Servicio al Ciudadano</t>
  </si>
  <si>
    <t>Abril de 2021
Julio de 2021
Octubre de 2021
Enero de 2022</t>
  </si>
  <si>
    <t>Se elaboró el informe trimestral de PQRSD y se incorporó un análisis por temática que brinde insumos para la toma de decisiones y oportunidades de mejora en el capítulo conclusiones</t>
  </si>
  <si>
    <t>PLAN ANTICORRUPCIÓN 2021
COMPONENTE 6: Iniciativas adicionales</t>
  </si>
  <si>
    <t>Código de Integridad</t>
  </si>
  <si>
    <t>Realizar acciones orientadas a la apropiación del Código de Integridad de acuerdo con las directrices del Departamento Administrativo de Función Pública</t>
  </si>
  <si>
    <t xml:space="preserve">(1) Actividad realizada para la apropiación del Código de Integridad </t>
  </si>
  <si>
    <t>Secretaría General -
Gestión Humana y de la información</t>
  </si>
  <si>
    <t xml:space="preserve">El 30 de abril el proceso de gestión humana llevó a cabo una actividad orientada a la apropiación del Código de Integridad </t>
  </si>
  <si>
    <t>Diseñar e implementar mecanismos, procedimientos o  estrategias que permitan el manejo de  los conflictos de interés  dentro del Código de Integridad</t>
  </si>
  <si>
    <t xml:space="preserve">Revisar la Guía de conflicto de interes para  incluir mecanismos, procedimientos o estrategias de conflicto de interés en el Código de Integridad
Dar cumplimiento a la Resolución 20201110001683 de 30/12/2020 </t>
  </si>
  <si>
    <t>Actualización Codigo de Integridad</t>
  </si>
  <si>
    <t>Marzo a Noviembre de 2021</t>
  </si>
  <si>
    <t xml:space="preserve">Elaborar el plan estratégico de gestión de Conflicto de Intereses </t>
  </si>
  <si>
    <t xml:space="preserve"> Plan estratégico de gestión de Conflicto de Intereses elaborado </t>
  </si>
  <si>
    <t>Se evidencia publicación del Mapa de Riesgos de corrupción en la página web.</t>
  </si>
  <si>
    <t>Se realiza seguimiento a la gestión de los riesgos de corrupción establecidos para el primer cuatrimestre</t>
  </si>
  <si>
    <t>SEGUIMIENTO OCI</t>
  </si>
  <si>
    <t>CUMPLIMIENTO</t>
  </si>
  <si>
    <t>PROMEDIO</t>
  </si>
  <si>
    <t>Se evidencia actualización del Mapa de Riesgos de corrupción en la página web.</t>
  </si>
  <si>
    <t>Se realizó monitoreo al mapa de riesgos de corrupción por parte de la OAP con los líderes de proceso, para el primer cuatrimestre.</t>
  </si>
  <si>
    <t>Se evidencia plan de acción anual institucional con ODS y DH.</t>
  </si>
  <si>
    <t>No se reporta avance de la actividad. Actividad prevista para iniciar en el mes de octubre</t>
  </si>
  <si>
    <t>No se reporta avance de la actividad. Actividad prevista para iniciar en el mes de noviembre</t>
  </si>
  <si>
    <t>No se reporta avance de la actividad. Actividad prevista para iniciar en el mes de diciembre</t>
  </si>
  <si>
    <t>Se realiza capacitación del código de integridad por medios virtuales en abril 30 de 2021.</t>
  </si>
  <si>
    <t>INSTITUTO NACIONAL PARA CIEGOS</t>
  </si>
  <si>
    <t xml:space="preserve">INFORME DE SEGUIMIENTO  AL PLAN ANTICORRUPCIÓN Y DE ATENCIÓN AL CIUDADANO </t>
  </si>
  <si>
    <t xml:space="preserve">FECHA DE CORTE: </t>
  </si>
  <si>
    <t>FECHA DEL INFORME:</t>
  </si>
  <si>
    <t>ELABORADO POR:</t>
  </si>
  <si>
    <t>COMPONENTE</t>
  </si>
  <si>
    <t>ACTIVIDADES PROGRAMADAS EN EL AÑO</t>
  </si>
  <si>
    <t>AVANCE DE LAS ACTIVIDADES A LA FECHA DE CORTE</t>
  </si>
  <si>
    <t>% AVANCE</t>
  </si>
  <si>
    <t>OBSERVACIONES</t>
  </si>
  <si>
    <t xml:space="preserve">Componente 1: 
Gestión del Riesgo de Corrupción -Mapa de Riesgos de Corrupción </t>
  </si>
  <si>
    <t>Componente 2: 
Estrategia de Racionalización de Trámites</t>
  </si>
  <si>
    <t xml:space="preserve">Componente 3: 
Rendición de Cuentas </t>
  </si>
  <si>
    <t xml:space="preserve">Componente 4:
Mecanismo de mejoramiento del atención al ciudadano </t>
  </si>
  <si>
    <t xml:space="preserve">Componente 5: 
Mecanismo de Transparencia y acceso a la información pública </t>
  </si>
  <si>
    <t xml:space="preserve">PROMEDIO </t>
  </si>
  <si>
    <t>ZONA BAJA</t>
  </si>
  <si>
    <t>NIVEL DE CUMPLIMIENTO DE LAS ACTIVIDADES</t>
  </si>
  <si>
    <t>SEGUIMIENTO AL PLAN ANTICORRUPCIÓN Y DE ATENCIÓN AL CIUDADANO, se establece para la entidad los rangos sugeridos en la Guía  "Estrategias para la construcción del Plan Anticorrupción y de Atención al Ciudadano. Versión 2. Página 47.</t>
  </si>
  <si>
    <t>NIVEL DE CUMPLIMIENTO ACTIVIDADES PLAN ANTICORRUPCIÓN 2019 = (ACTIVIDADES CUMPLIDAS  /  ACTIVIDADES PROGRAMADAS) * 100  en el periodo correspondiente.</t>
  </si>
  <si>
    <t>DE 0 A 59%  -  ZONA BAJA</t>
  </si>
  <si>
    <t>DE 60% A 79%  -  ZONA MEDIA</t>
  </si>
  <si>
    <t>DE 80% A 100%  -  ZONA ALTA</t>
  </si>
  <si>
    <t>Las actividades están previstas principalmente para el segundo semestre de 2021.</t>
  </si>
  <si>
    <t xml:space="preserve">Componente 6: 
Iniciativas adicionales </t>
  </si>
  <si>
    <t>Las restantes actividades están previstas para el segundo semestre 2021.</t>
  </si>
  <si>
    <t>Se evidencia en el SIG las cápsulas informativas que se han generado, las cuales se han transmitido a través del correo electrónico.</t>
  </si>
  <si>
    <t>Se evidencia autodiagnóstico de rendición de cuentas. Se recomienda que con base en las debilidades evidenciadas se elaborar el plan de mejora corresóndiente, el cual no se evidenció.</t>
  </si>
  <si>
    <t>SEGUIMIENTO SEGUNDO CUATRIMESTRE</t>
  </si>
  <si>
    <t xml:space="preserve">Se evidencia actualización de politica de administración del riesgo </t>
  </si>
  <si>
    <t>Se actualizó el documento Pólítica de Administración del Riesgo con base en la Metodología establecida por el Departamento Administrativo de la Función Pública DAFP de diciembre de 2020</t>
  </si>
  <si>
    <t xml:space="preserve">El mapa revisado se encuentra publicado en el numeral 6.2 </t>
  </si>
  <si>
    <t xml:space="preserve">Se publicó el Mapa de Riesgos de Corrupción en el numeral 6.2 de la página web de la entidad  </t>
  </si>
  <si>
    <t>Se promovió y realizó el monitoreo del mapa de Riesgos de Corrupción con todos los líderes de proceso y se publicó en el numeral 6.2 de la página web de la entidad</t>
  </si>
  <si>
    <t>Actividad prevista para el mes de septiembre. Sin avance.</t>
  </si>
  <si>
    <t>SEGUIMIENTO SEGUNDO CUATRIMESTRE 2021</t>
  </si>
  <si>
    <t xml:space="preserve">Se evidencia estrategia de racionalización de trámites formulada, la cual es parte integral del Plan Anticorrupción y de Atención al ciudadano. Se reporta cumplimiento en las 2 acciones propuestas que iniciaron en el mes de marzo y finalizan en julio de 2021. La estrategia incluye 2 acciones, sin embargo en el PAAC solo se traslada 1 acción, quedando fuera del PAAC la actividad " Disminuir el tiempo de respuesta para acceder al servicio de asistencia técnica". Se recomienda ajustar el PAAC. </t>
  </si>
  <si>
    <t xml:space="preserve">Se recomienda ajustarse el componente de acuerdo con lo definido en el Consolidado del Plan de Estrategia de Racionalización de Trámites. </t>
  </si>
  <si>
    <t>Actividad cumplida en enero de 2021</t>
  </si>
  <si>
    <t>Actividad cumplida en el primer cuatrmestre</t>
  </si>
  <si>
    <t>Se participó en el Día Nacional de la Rendición de Cuentas el día 27 de agosto de 2021
https://www.funcionpublica.gov.co/-/funcion-publica-lidera-este-27-de-agosto-el-dia-nacional-de-la-rendicion-de-cuentas%C2%A0</t>
  </si>
  <si>
    <t xml:space="preserve">Se realizó el envío de la encuesta del plan anticorrupción en la cual se indagan aspectos para el desarrollo del evento de rendición de cuentas tales como temas de interés, metodología y canales de comunicación preferidos por nuestros grupos de valor. 
Se publicó en el siguiente link: 
https://mailchi.mp/inci/organizacionesrendicion2021-1
Una vez se cuente con suficiente información se sistematizará la información
</t>
  </si>
  <si>
    <t xml:space="preserve">Se evidencia a través del Acta del 25/05/2021 del Equipo Rendición de Cuentas, que se establecieron los espacios de participación ciudadadana y rendición de cuentas con periodicidad mensual a partir de junio de 2021. </t>
  </si>
  <si>
    <t>Se cuenta con las hojas de vida de los indicadores de tiempo de respuesta de las PQRSD y tiempo de espera; sin embargo no hay reportes debido a que los dos estan planteados para modalidad presencial</t>
  </si>
  <si>
    <t xml:space="preserve">Durante el segundo cuatrimestre se asistió a dos capacitaciones: 
1) Enfoque étnico diferencial a las comunidades negras, afrocolombianas, raizales y palenqueras
2) Taller conociendo a la persona sorda liderado por el Ministerio de Educación Nacional 
</t>
  </si>
  <si>
    <t>Se elaboró el informe semestral de la sistematización de las encuestas de satisfacción aplicadas a los ciudadanos el cual se encuentra publicado en el numeral 4.9</t>
  </si>
  <si>
    <t>Durante el primer cuatrimestre se aportó evidencia de la convocatoria al encuentro transversal de servicio al ciudadano el 11 de marzo, no se evidenció asistencia.
En el segundo cuatrimestre se aportó evidencia de la convocatoria y diligenciamiento de asistencia virtual del taller "conociendo a la persona sorda liderado por el Ministerio de Educación Nacional". Se aportó evidencia de invitación a la capacitación "Enfoque étnico diferencial a las comunidades negras, afrocolombianas, raizales y palenqueras". No se aportó evidencia de la asistencia.</t>
  </si>
  <si>
    <t>Se incluyó  dentro del Plan Institucional de Capacitación la siguiente actividad: 
"Realizar divulgación y apropiación de los lineamientos adoptados por el INCI, para la atención a los ciudadanos, dirigida a todos los servidores y contratistas de la entidad".
El documento se encuentra publicado en: 
https://www.inci.gov.co/transparencia/62-planeacion-yo-presupuesto-participativo</t>
  </si>
  <si>
    <t>Se evidencia informe de seguimiento de las PQRS correspondiente al segundo trimestre de 2021, que incluyen estos indicadores</t>
  </si>
  <si>
    <t>Se evidencia informe de evaluación de satisfacción con corte al 30 de junio de 2021, publicado a tráves de la página web del INCI, mediante el enlace https://inci.gov.co/transparencia/49-informes-trimestrales-sobre-acceso-la-informacion-quejas-y-reclamos</t>
  </si>
  <si>
    <t xml:space="preserve">Se actualizó la información de la sección ‘Transparencia y acceso a la información pública de acuerdo con la Resolución 1519 de 2020. </t>
  </si>
  <si>
    <t>Se actualizó y publicó el Directorio de Servidores Públicos de la Entidad en la página web en el numeral 1.5 del año 2021 así como el directorio de contratistas: 
https://www.inci.gov.co/transparencia/15-directorio-de-servidores-publicos-empleados-o-contratistas</t>
  </si>
  <si>
    <t>Oficina asesora Jurídica: 
Se lleva al día la relación de contratos de Prestación de Servicios Profesionales y apoyo a la Gestión del año 2021 en SIGEP II por parte de la Oficina Asesora Jurídica
Reporte de gestión humana: Se adjunta informe aclarando que en cuanto a la información de ingresos, retiros y situaciones administrativas; la cual es responsabilidad del área de gestión Humana, la misma se encuentra actualizada en un 100%, sin embargo, el diligenciamiento de hojas de vida y cargue de documentos de cada servidor es responsabilidad exclusiva del colaborador, por lo que en este caso y con base en el informe elaborado por la secretaria del área se estima que el porcentaje de actualización es de un 75%. No obstante, continuamos solicitando la colaboración de los funcionarios para que en los próximos días esta información esté totalmente actualizada. 
Así mismo se adjunta  evidencia del correo enviado por Gestión Humana solicitando la actualización de información de servidores en el aplicativo SIGEP</t>
  </si>
  <si>
    <t>Actividad cumplida en el primer cuatrimestre.</t>
  </si>
  <si>
    <t>Se publicó el esquema de publicación en la sección de transparencia y acceso a la información en el numeral 7.1: 
https://inci.gov.co/transparencia/71-instrumentos-de-gestion-de-la-informacion
El registro de activos de información y el índice de información clasificada y reservada se encuentra en revisión y actualización posterior a lo cual se actualizará la Resolución que adopta los tres documentos</t>
  </si>
  <si>
    <t>Se continúa con los ajustes para que los contenidos de la página web del INCI sean accesibles. En este momento el cronograma se encuentra en una ejecución del 69%</t>
  </si>
  <si>
    <t xml:space="preserve">Se elaboró el segundo informe trimestral de PQRSD y se incorporó un análisis por temática que brinda insumos para la toma de decisiones y oportunidades de mejora en el capítulo de conclusiones
Dicho informe se encuentra publicado en la sección de transparencia y acceso a la información pública en el numeral 4.9.1. </t>
  </si>
  <si>
    <t xml:space="preserve">Durante el primer cuatrimestre se verificó actualización. Para el segundo cuatrimestre se evidencia que el sitio web continúa actualizado </t>
  </si>
  <si>
    <t>Se evidencia actualización permanentemente de los  micrositios https://inci.gov.co/transparencia/32-publicacion-de-la-informacion-contractual y https://inci.gov.co/transparencia/33-publicacion-de-la-ejecucion-de-los-contratos</t>
  </si>
  <si>
    <t>Se verifica actualización del micrositio https://inci.gov.co/transparencia/15-directorio-de-servidores-publicos-empleados-o-contratistas y se evidencia la actualización del directorio con corte a agosto 30.</t>
  </si>
  <si>
    <t>De acuerdo con el seguimiento realizado al SIGEP, en el primer cuatrimestre se evidencia que el 14% de los funcionarios no tienen aprobada la HV en sigep y el 11% no actualizaron la declaración de bienes y rentas. El 23% de los contratistas no tienen la HV aprobada, el 72% no han registrado la declaración de bienes y rentas.
Cumplimiento parcial. Durante el segundo cuatrimestre no se realizó seguimiento al SIGEP que evidenciará la actualización de la inofrmación. Se realizará posteriormente seguimiento.</t>
  </si>
  <si>
    <t>Durante el periodo objeto de seguimiento se evidencia a través del micrositio https://inci.gov.co/transparencia/71-instrumentos-de-gestion-de-la-informacion, la publicación de la Resolución No 20211000000533 del 29 de abril de 2021.</t>
  </si>
  <si>
    <t xml:space="preserve">Se evidencia a través del micrositio https://inci.gov.co/transparencia/71-instrumentos-de-gestion-de-la-informacion, la actualización de los instrumentos de gestión de la información. No obstante a la fecha no se cuenta con el acto administrativo actualizado, "por el cual se reglamentan los procedimientos para la elaboración, actualización y publicación de los instrumentos definidos por la Ley Estaturaria 1712 de 2014 para el manejo de la información pública en el INCI" </t>
  </si>
  <si>
    <t>Se verifica avance del cronograma aportado por la OAP.</t>
  </si>
  <si>
    <t>Se evidencia publicación en la página web de informe de PQRS del primer y segundo trimestre</t>
  </si>
  <si>
    <t>Actividad cumplida en el primer cuatrimestre</t>
  </si>
  <si>
    <t xml:space="preserve">Se encuentra en revisión la Guía de conflicto de interes para  definir si se incluyen mecanismos, procedimientos o estrategias de conflicto de interés en el Código de Integridad.
En elprimer cuatrimestre se desarrollaron actividades par dar cumplimiento a dos de las actividades incluidas en la Resolución 20201110001683 de 30/12/2020 </t>
  </si>
  <si>
    <t xml:space="preserve"> El documento actualmente se encuentra en elaboración y para su construcción se ha tenido en cuenta la guia de conflicto de interés, así como, algunas de las estrategias que se podrían implementar en la entidad a fin de orientar las actuaciones de los servidores frente a este tema. Una vez finalice la elaboración del plan se remitirá a la oficina de planeación para su respectiva socialización y publicación. </t>
  </si>
  <si>
    <t xml:space="preserve">Se informa por parte del Grupo de Gestión Humana y de la Información, que actualmente se encuentra en elaboración la guía. Sin embargo, no se aporta evidencia de los avances </t>
  </si>
  <si>
    <t>Fuente: Plan Anticorrupción y de Atención al Ciudadano, seguimiento segundo cuatrimeste. Página Web Institucional, Carpeta Pública SIG, consultas y verificaciones con los funcionarios responsables de las procesos y/o acciones.</t>
  </si>
  <si>
    <t>ELABORÓ: Angela Patricia Cortés - Contratista Oficina Control Interno</t>
  </si>
  <si>
    <t>Se realizó la creación de la estrategia de racionalización de trámites y posterior registro en el aplicativo SUIT del Departamento administrativo de la Función Pública de las acciones a desarrollar y el plan de ejecución. La evidencia se encuentra en https://www.inci.gov.co/transparencia/61-politicas-y-lineamientos-2021</t>
  </si>
  <si>
    <t>Durante el mes de julio se realizó el monitoreo de la estrategia de racionalización de tramites en el aplicativo SUIT y se finalizaron las acciones asociadas a la estrategia de racionalización para la vigencia 2021</t>
  </si>
  <si>
    <t>Se revisan los eventos que la subdirección llevará a cabo en el año, con el objetivo de definir en cuál se adelantarán acciones de Rendición de cuentas, aparte del evento del mes de diciembre y dado que solamente el Centro Cultural está realizando eventos, se acuerda continuar tal como en el año 2020, con la socialización de temas específicos en el programa “INCI como Vamos” de acuerdo con el siguiente cronograma: 
JUNIO: Educación y dotación 
JULIO: Empleabilidad, Fortalecimiento e investigación
AGOSTO: Centro Cultural y biblioteca	 
SEPTIEMBRE: Accesibilidad
OCTUBRE: Producción Radial y Audiovisual
NOVIEMBRE: Unidades Productivas 
DICIEMBRE: Evento del año</t>
  </si>
  <si>
    <t>Para facilitar y agilizar la atención de los ciudadanos en La Tienda INCI se propuso implementar un chat; sin embargo se analizó la disponibilidad de recurso humano para ello y no se cuenta con el, ya que esto requiere de un "Desarrollo" que requiere recursos; por lo cual se analizará la posibilidad de incluirlo en el plan de adquisiciones de la próxima vigencia</t>
  </si>
  <si>
    <t xml:space="preserve">Se observa en el cronograma del plan de trabajo del PIC, publicado en la página web a través del enlace https://inci.gov.co/transparencia/43-plan-de-accion, que se contempló para el mes de septiembre de 2021, una capacitacion denominada "Realizar divulgación y apropiación de los lineamientos adoptados por el INCI, para la atención a los ciudadanos, dirigida a todos los servidores y contratistas de la entidad." Se realizará seguimiento en el tercer cuatrimestre a la ejecución de la actividad. </t>
  </si>
  <si>
    <t>No se ha iniciado la revisión de la Guía de conflicto de interes para  incluir mecanismos, procedimientos o estrategias de conflicto de interés en el Código de Integridad: 
2. A través del desarrollo de la actividad del 30 de abril se dió inicio al desarrollo de dos de las actividades incluidas en la Resolución 20201110001683 de 30/12/2020 : 
a) Fomentará los mecanismos de sensibilización, inducción, reinducción y afianzamiento de los contenidos del Código de Integridad
b) Creará actividades concretas que mejoren la apropiación y/o adaptación al Código de integridad y conflicto de intereses.</t>
  </si>
  <si>
    <t>Durante el primer cuatrimestre se evidenció que se realizó la  capacitación del código de integridad por medios virtuales el 30 abril de 2021. No se aporta evidencia de avance en las acciones relacionadas con el Conflicto de Interes, mencionadas en el seguimiento de la OAP.  Cumplimiento parcial</t>
  </si>
  <si>
    <t>Se informa la asistencia a la "Celebración del día Nacional de la Rendición de cuentas" realizada el 27 de agosto de 2021. No se presentó evidencia de la asistencia al evento mencionado.</t>
  </si>
  <si>
    <r>
      <t xml:space="preserve">Se evidencia la formulación de un formulario tipo encuesta a través del link https://docs.google.com/forms/d/e/1FAIpQLSdVzL6VqHUB7GWWXZz8yLXAjNYcXHc4arUGjBv0i36Ijk02bg/viewform y del enlace https://mailchi.mp/inci/organizacionesrendicion2021-1, en el cual se incluyeron preguntas relacionadas con las actividades definidas.
A la fecha no se tiene información de las encuestas diligenciadas. </t>
    </r>
    <r>
      <rPr>
        <b/>
        <sz val="12"/>
        <color rgb="FFFF0000"/>
        <rFont val="Arial"/>
        <family val="2"/>
      </rPr>
      <t xml:space="preserve"> </t>
    </r>
  </si>
  <si>
    <t>Se realiza seguimiento a la ejecución de la estrategia de rendición de cuentas, en el primer y segundo cuatrimestre de 2021</t>
  </si>
  <si>
    <t>Según lo informado no se realizará durante la vigencia 2021, por falta de disponibilidad de recursos presupuestales.
No obstante,serecomienda considerar lo que está propuesto como Meta o Producto, que consiste en la elaboración de un documento que contenga la propuesta de mejora presentada y aprobada, en la cual se podrían incluir estrategias adicionales a la creación del chat de la tienda INCI.</t>
  </si>
  <si>
    <t>Se fortalecerá el uso del chat  a través del número de whatsapp que está publicado en la página web para la gestión de las PQRSD</t>
  </si>
  <si>
    <t xml:space="preserve">Se evidencia en el SIG actualizacion del Procolo de Servicio al Ciudadano de fecha 16/02/2021. Sin embargo el que se publica en la página web no está actualizado. Se verifica en la página web en el micrositio de Atención al Ciudadano y se evidencia la inclusión del chat a través de whatsapp como nuevo canal de atención a los ciudadanos. No se tiene implementado como servicio del portal web. Se informa por parte del responsable del proceso que no se realizará en la vigencia 2021 por disponibilidad de recursos presupuestales. </t>
  </si>
  <si>
    <t>AGOSTO 31 DE 2021</t>
  </si>
  <si>
    <t>SEPTIEMBRE 13 DE 2021</t>
  </si>
  <si>
    <t>CONTRATISTA AUDITOR INTERNO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</si>
</sst>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 #,##0.00_-;_-* &quot;-&quot;??_-;_-@_-"/>
    <numFmt numFmtId="164" formatCode="[$-240A]d&quot; de &quot;mmmm&quot; de &quot;yyyy;@"/>
    <numFmt numFmtId="165" formatCode="0.0"/>
  </numFmts>
  <fonts count="35" x14ac:knownFonts="1">
    <font>
      <sz val="11"/>
      <color theme="1"/>
      <name val="Calibri"/>
      <family val="2"/>
      <scheme val="minor"/>
    </font>
    <font>
      <sz val="11"/>
      <color theme="0"/>
      <name val="Calibri"/>
      <family val="2"/>
      <scheme val="minor"/>
    </font>
    <font>
      <sz val="11"/>
      <color theme="1"/>
      <name val="Calibri"/>
      <family val="2"/>
      <scheme val="minor"/>
    </font>
    <font>
      <b/>
      <sz val="12"/>
      <color theme="1"/>
      <name val="Calibri"/>
      <family val="2"/>
      <scheme val="minor"/>
    </font>
    <font>
      <b/>
      <sz val="11"/>
      <color theme="1"/>
      <name val="Calibri"/>
      <family val="2"/>
      <scheme val="minor"/>
    </font>
    <font>
      <sz val="11"/>
      <name val="Calibri"/>
      <family val="2"/>
      <scheme val="minor"/>
    </font>
    <font>
      <sz val="12"/>
      <color theme="1"/>
      <name val="Arial"/>
      <family val="2"/>
    </font>
    <font>
      <sz val="12"/>
      <name val="Arial"/>
      <family val="2"/>
    </font>
    <font>
      <b/>
      <sz val="12"/>
      <color theme="1"/>
      <name val="Arial"/>
      <family val="2"/>
    </font>
    <font>
      <sz val="12"/>
      <color indexed="8"/>
      <name val="Arial"/>
      <family val="2"/>
    </font>
    <font>
      <b/>
      <sz val="12"/>
      <color theme="0"/>
      <name val="Arial"/>
      <family val="2"/>
    </font>
    <font>
      <sz val="10"/>
      <name val="Arial"/>
      <family val="2"/>
    </font>
    <font>
      <sz val="12"/>
      <color theme="0"/>
      <name val="Arial"/>
      <family val="2"/>
    </font>
    <font>
      <sz val="14"/>
      <name val="Arial"/>
      <family val="2"/>
    </font>
    <font>
      <b/>
      <sz val="14"/>
      <color theme="1"/>
      <name val="Calibri"/>
      <family val="2"/>
      <scheme val="minor"/>
    </font>
    <font>
      <sz val="18"/>
      <color theme="1"/>
      <name val="Arial"/>
      <family val="2"/>
    </font>
    <font>
      <b/>
      <sz val="16"/>
      <color theme="1"/>
      <name val="Arial"/>
      <family val="2"/>
    </font>
    <font>
      <sz val="12"/>
      <color theme="9" tint="-0.249977111117893"/>
      <name val="Arial"/>
      <family val="2"/>
    </font>
    <font>
      <sz val="11"/>
      <name val="Arial"/>
      <family val="2"/>
    </font>
    <font>
      <sz val="11"/>
      <color theme="1"/>
      <name val="Arial"/>
      <family val="2"/>
    </font>
    <font>
      <b/>
      <sz val="24"/>
      <color theme="8" tint="-0.499984740745262"/>
      <name val="Calibri"/>
      <family val="2"/>
      <scheme val="minor"/>
    </font>
    <font>
      <sz val="8"/>
      <name val="Calibri"/>
      <family val="2"/>
      <scheme val="minor"/>
    </font>
    <font>
      <b/>
      <sz val="11"/>
      <name val="Calibri"/>
      <family val="2"/>
      <scheme val="minor"/>
    </font>
    <font>
      <b/>
      <sz val="12"/>
      <name val="Arial"/>
      <family val="2"/>
    </font>
    <font>
      <b/>
      <sz val="24"/>
      <color theme="8" tint="-0.499984740745262"/>
      <name val="Arial"/>
      <family val="2"/>
    </font>
    <font>
      <sz val="11"/>
      <color theme="0"/>
      <name val="Arial"/>
      <family val="2"/>
    </font>
    <font>
      <b/>
      <sz val="16"/>
      <color theme="1"/>
      <name val="Calibri"/>
      <family val="2"/>
      <scheme val="minor"/>
    </font>
    <font>
      <sz val="16"/>
      <name val="Arial"/>
      <family val="2"/>
    </font>
    <font>
      <b/>
      <sz val="14"/>
      <name val="Calibri"/>
      <family val="2"/>
      <scheme val="minor"/>
    </font>
    <font>
      <sz val="10"/>
      <color theme="1"/>
      <name val="Calibri"/>
      <family val="2"/>
      <scheme val="minor"/>
    </font>
    <font>
      <sz val="9"/>
      <color theme="1"/>
      <name val="Calibri"/>
      <family val="2"/>
      <scheme val="minor"/>
    </font>
    <font>
      <b/>
      <sz val="9"/>
      <color theme="1"/>
      <name val="Calibri"/>
      <family val="2"/>
      <scheme val="minor"/>
    </font>
    <font>
      <b/>
      <sz val="11"/>
      <color theme="1"/>
      <name val="Arial"/>
      <family val="2"/>
    </font>
    <font>
      <b/>
      <sz val="14"/>
      <color theme="1"/>
      <name val="Arial"/>
      <family val="2"/>
    </font>
    <font>
      <b/>
      <sz val="12"/>
      <color rgb="FFFF0000"/>
      <name val="Arial"/>
      <family val="2"/>
    </font>
  </fonts>
  <fills count="14">
    <fill>
      <patternFill patternType="none"/>
    </fill>
    <fill>
      <patternFill patternType="gray125"/>
    </fill>
    <fill>
      <patternFill patternType="solid">
        <fgColor theme="8"/>
      </patternFill>
    </fill>
    <fill>
      <patternFill patternType="solid">
        <fgColor theme="0"/>
        <bgColor indexed="64"/>
      </patternFill>
    </fill>
    <fill>
      <patternFill patternType="solid">
        <fgColor theme="9" tint="0.59999389629810485"/>
        <bgColor indexed="64"/>
      </patternFill>
    </fill>
    <fill>
      <patternFill patternType="solid">
        <fgColor theme="8"/>
        <bgColor theme="8"/>
      </patternFill>
    </fill>
    <fill>
      <patternFill patternType="solid">
        <fgColor theme="9" tint="0.39997558519241921"/>
        <bgColor indexed="64"/>
      </patternFill>
    </fill>
    <fill>
      <patternFill patternType="solid">
        <fgColor theme="9" tint="0.39997558519241921"/>
        <bgColor theme="8"/>
      </patternFill>
    </fill>
    <fill>
      <patternFill patternType="solid">
        <fgColor theme="5" tint="0.39997558519241921"/>
        <bgColor theme="8"/>
      </patternFill>
    </fill>
    <fill>
      <patternFill patternType="solid">
        <fgColor rgb="FFFFFF00"/>
        <bgColor indexed="64"/>
      </patternFill>
    </fill>
    <fill>
      <patternFill patternType="solid">
        <fgColor rgb="FFFF0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rgb="FF92D050"/>
        <bgColor indexed="64"/>
      </patternFill>
    </fill>
  </fills>
  <borders count="51">
    <border>
      <left/>
      <right/>
      <top/>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medium">
        <color rgb="FF0070C0"/>
      </left>
      <right style="thin">
        <color rgb="FF0070C0"/>
      </right>
      <top style="thin">
        <color rgb="FF0070C0"/>
      </top>
      <bottom style="thin">
        <color rgb="FF0070C0"/>
      </bottom>
      <diagonal/>
    </border>
    <border>
      <left style="thin">
        <color rgb="FF0070C0"/>
      </left>
      <right style="medium">
        <color rgb="FF0070C0"/>
      </right>
      <top style="thin">
        <color rgb="FF0070C0"/>
      </top>
      <bottom style="thin">
        <color rgb="FF0070C0"/>
      </bottom>
      <diagonal/>
    </border>
    <border>
      <left style="thin">
        <color rgb="FF0070C0"/>
      </left>
      <right style="medium">
        <color rgb="FF0070C0"/>
      </right>
      <top style="thin">
        <color rgb="FF0070C0"/>
      </top>
      <bottom style="medium">
        <color rgb="FF0070C0"/>
      </bottom>
      <diagonal/>
    </border>
    <border>
      <left style="thin">
        <color rgb="FF0070C0"/>
      </left>
      <right style="thin">
        <color rgb="FF0070C0"/>
      </right>
      <top/>
      <bottom style="thin">
        <color rgb="FF0070C0"/>
      </bottom>
      <diagonal/>
    </border>
    <border>
      <left/>
      <right style="thin">
        <color rgb="FF0070C0"/>
      </right>
      <top style="thin">
        <color rgb="FF0070C0"/>
      </top>
      <bottom/>
      <diagonal/>
    </border>
    <border>
      <left style="thin">
        <color rgb="FF0070C0"/>
      </left>
      <right/>
      <top style="thin">
        <color rgb="FF0070C0"/>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rgb="FF0070C0"/>
      </left>
      <right style="thin">
        <color rgb="FF0070C0"/>
      </right>
      <top/>
      <bottom/>
      <diagonal/>
    </border>
    <border>
      <left style="thin">
        <color rgb="FF0070C0"/>
      </left>
      <right/>
      <top/>
      <bottom style="thin">
        <color rgb="FF0070C0"/>
      </bottom>
      <diagonal/>
    </border>
    <border>
      <left/>
      <right style="thin">
        <color rgb="FF0070C0"/>
      </right>
      <top/>
      <bottom style="thin">
        <color rgb="FF0070C0"/>
      </bottom>
      <diagonal/>
    </border>
    <border>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theme="0"/>
      </left>
      <right style="thin">
        <color theme="0"/>
      </right>
      <top/>
      <bottom/>
      <diagonal/>
    </border>
    <border>
      <left style="thick">
        <color theme="8" tint="-0.24994659260841701"/>
      </left>
      <right/>
      <top style="thick">
        <color theme="8" tint="-0.24994659260841701"/>
      </top>
      <bottom style="thick">
        <color theme="8" tint="-0.24994659260841701"/>
      </bottom>
      <diagonal/>
    </border>
    <border>
      <left/>
      <right/>
      <top style="thick">
        <color theme="8" tint="-0.24994659260841701"/>
      </top>
      <bottom style="thick">
        <color theme="8" tint="-0.24994659260841701"/>
      </bottom>
      <diagonal/>
    </border>
    <border>
      <left/>
      <right style="thick">
        <color theme="8" tint="-0.24994659260841701"/>
      </right>
      <top style="thick">
        <color theme="8" tint="-0.24994659260841701"/>
      </top>
      <bottom style="thick">
        <color theme="8" tint="-0.24994659260841701"/>
      </bottom>
      <diagonal/>
    </border>
    <border>
      <left style="thin">
        <color rgb="FF0070C0"/>
      </left>
      <right style="thin">
        <color indexed="64"/>
      </right>
      <top style="thin">
        <color rgb="FF0070C0"/>
      </top>
      <bottom style="thin">
        <color rgb="FF0070C0"/>
      </bottom>
      <diagonal/>
    </border>
    <border>
      <left style="thin">
        <color rgb="FF0070C0"/>
      </left>
      <right style="thin">
        <color rgb="FF0070C0"/>
      </right>
      <top style="thin">
        <color rgb="FF0070C0"/>
      </top>
      <bottom style="thin">
        <color indexed="64"/>
      </bottom>
      <diagonal/>
    </border>
    <border>
      <left style="thin">
        <color theme="0"/>
      </left>
      <right style="thin">
        <color rgb="FF0070C0"/>
      </right>
      <top style="thin">
        <color rgb="FF0070C0"/>
      </top>
      <bottom style="thin">
        <color theme="0"/>
      </bottom>
      <diagonal/>
    </border>
    <border>
      <left style="thick">
        <color rgb="FF0070C0"/>
      </left>
      <right/>
      <top style="thick">
        <color rgb="FF0070C0"/>
      </top>
      <bottom style="thick">
        <color rgb="FF0070C0"/>
      </bottom>
      <diagonal/>
    </border>
    <border>
      <left/>
      <right/>
      <top style="thick">
        <color rgb="FF0070C0"/>
      </top>
      <bottom style="thick">
        <color rgb="FF0070C0"/>
      </bottom>
      <diagonal/>
    </border>
    <border>
      <left/>
      <right style="thick">
        <color rgb="FF0070C0"/>
      </right>
      <top style="thick">
        <color rgb="FF0070C0"/>
      </top>
      <bottom style="thick">
        <color rgb="FF0070C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bottom style="thin">
        <color theme="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rgb="FF0070C0"/>
      </left>
      <right style="thin">
        <color indexed="64"/>
      </right>
      <top/>
      <bottom style="thin">
        <color rgb="FF0070C0"/>
      </bottom>
      <diagonal/>
    </border>
    <border>
      <left style="thin">
        <color theme="0"/>
      </left>
      <right style="thin">
        <color rgb="FF0070C0"/>
      </right>
      <top/>
      <bottom style="thin">
        <color theme="0"/>
      </bottom>
      <diagonal/>
    </border>
  </borders>
  <cellStyleXfs count="8">
    <xf numFmtId="0" fontId="0" fillId="0" borderId="0"/>
    <xf numFmtId="0" fontId="1" fillId="2" borderId="0" applyNumberFormat="0" applyBorder="0" applyAlignment="0" applyProtection="0"/>
    <xf numFmtId="43" fontId="2" fillId="0" borderId="0" applyFont="0" applyFill="0" applyBorder="0" applyAlignment="0" applyProtection="0"/>
    <xf numFmtId="0" fontId="11" fillId="0" borderId="0"/>
    <xf numFmtId="0" fontId="11" fillId="0" borderId="0"/>
    <xf numFmtId="0" fontId="11" fillId="0" borderId="0"/>
    <xf numFmtId="9" fontId="2" fillId="0" borderId="0" applyFont="0" applyFill="0" applyBorder="0" applyAlignment="0" applyProtection="0"/>
    <xf numFmtId="43" fontId="2" fillId="0" borderId="0" applyFont="0" applyFill="0" applyBorder="0" applyAlignment="0" applyProtection="0"/>
  </cellStyleXfs>
  <cellXfs count="225">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center" vertical="center" wrapText="1"/>
    </xf>
    <xf numFmtId="0" fontId="0" fillId="0" borderId="0" xfId="0" applyFont="1" applyAlignment="1">
      <alignment vertical="center" wrapText="1"/>
    </xf>
    <xf numFmtId="14" fontId="0" fillId="0" borderId="0" xfId="0" applyNumberFormat="1" applyFont="1" applyAlignment="1">
      <alignment vertical="center" wrapText="1"/>
    </xf>
    <xf numFmtId="0" fontId="0" fillId="0" borderId="0" xfId="0" applyFont="1" applyAlignment="1">
      <alignment horizontal="center" vertical="center" wrapText="1"/>
    </xf>
    <xf numFmtId="0" fontId="1" fillId="0" borderId="0" xfId="0" applyFont="1" applyAlignment="1">
      <alignment vertical="center" wrapText="1"/>
    </xf>
    <xf numFmtId="0" fontId="4" fillId="0" borderId="0" xfId="0" applyFont="1" applyFill="1" applyAlignment="1">
      <alignment horizontal="center" vertical="center" wrapText="1"/>
    </xf>
    <xf numFmtId="0" fontId="6" fillId="0" borderId="0" xfId="0" applyFont="1" applyAlignment="1">
      <alignment vertical="center" wrapText="1"/>
    </xf>
    <xf numFmtId="0" fontId="0" fillId="0" borderId="0" xfId="0" applyAlignment="1">
      <alignment vertical="center"/>
    </xf>
    <xf numFmtId="0" fontId="12" fillId="0" borderId="0" xfId="0" applyFont="1" applyAlignment="1">
      <alignment vertical="center" wrapText="1"/>
    </xf>
    <xf numFmtId="0" fontId="6" fillId="0" borderId="1" xfId="0" applyFont="1" applyFill="1" applyBorder="1" applyAlignment="1">
      <alignment vertical="center" wrapText="1"/>
    </xf>
    <xf numFmtId="0" fontId="6" fillId="0" borderId="1" xfId="0" applyFont="1" applyBorder="1" applyAlignment="1">
      <alignment vertical="center" wrapText="1"/>
    </xf>
    <xf numFmtId="14" fontId="6" fillId="0"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164" fontId="6" fillId="0" borderId="4" xfId="0" applyNumberFormat="1" applyFont="1" applyBorder="1" applyAlignment="1">
      <alignment horizontal="center" vertical="center"/>
    </xf>
    <xf numFmtId="164" fontId="6" fillId="0" borderId="4" xfId="0" applyNumberFormat="1" applyFont="1" applyBorder="1" applyAlignment="1">
      <alignment horizontal="center" vertical="center" wrapText="1"/>
    </xf>
    <xf numFmtId="164" fontId="6" fillId="0" borderId="5" xfId="0" applyNumberFormat="1" applyFont="1" applyBorder="1" applyAlignment="1">
      <alignment horizontal="center" vertical="center" wrapText="1"/>
    </xf>
    <xf numFmtId="0" fontId="14" fillId="0" borderId="0" xfId="0" applyFont="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164" fontId="9" fillId="0" borderId="8" xfId="0" applyNumberFormat="1" applyFont="1" applyFill="1" applyBorder="1" applyAlignment="1" applyProtection="1">
      <alignment horizontal="center" vertical="center" wrapText="1"/>
    </xf>
    <xf numFmtId="0" fontId="8" fillId="0" borderId="0" xfId="0" applyFont="1" applyAlignment="1">
      <alignment horizontal="center" vertical="center" wrapText="1"/>
    </xf>
    <xf numFmtId="0" fontId="8" fillId="0" borderId="0" xfId="0" applyFont="1" applyFill="1" applyAlignment="1">
      <alignment horizontal="center" vertical="center" wrapText="1"/>
    </xf>
    <xf numFmtId="0" fontId="6" fillId="0" borderId="0" xfId="0" applyFont="1" applyAlignment="1">
      <alignment horizontal="center" vertical="center" wrapText="1"/>
    </xf>
    <xf numFmtId="0" fontId="6" fillId="0" borderId="0" xfId="0" applyFont="1" applyFill="1" applyAlignment="1">
      <alignment horizontal="center" vertical="center" wrapText="1"/>
    </xf>
    <xf numFmtId="0" fontId="12" fillId="0" borderId="0" xfId="0" applyFont="1" applyAlignment="1">
      <alignment horizontal="center" vertical="center" wrapText="1"/>
    </xf>
    <xf numFmtId="0" fontId="6" fillId="0" borderId="0" xfId="0" applyFont="1" applyAlignment="1">
      <alignment horizontal="center"/>
    </xf>
    <xf numFmtId="14" fontId="6" fillId="0" borderId="0" xfId="0" applyNumberFormat="1" applyFont="1" applyAlignment="1">
      <alignment horizontal="center" vertical="center" wrapText="1"/>
    </xf>
    <xf numFmtId="0" fontId="16" fillId="0" borderId="0" xfId="0" applyFont="1" applyAlignment="1">
      <alignment horizontal="center"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0" borderId="1" xfId="0" applyFont="1" applyBorder="1" applyAlignment="1">
      <alignment horizontal="left" vertical="center" wrapText="1"/>
    </xf>
    <xf numFmtId="0" fontId="6" fillId="0"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9" xfId="0" applyFont="1" applyFill="1" applyBorder="1" applyAlignment="1">
      <alignment horizontal="center" vertical="center" textRotation="90"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3" borderId="1" xfId="0" applyFont="1" applyFill="1" applyBorder="1" applyAlignment="1">
      <alignment horizontal="center" vertical="center"/>
    </xf>
    <xf numFmtId="0" fontId="10" fillId="5"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10" fillId="5" borderId="13"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12"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3" borderId="1" xfId="0" applyFont="1" applyFill="1" applyBorder="1" applyAlignment="1">
      <alignment vertical="center" wrapText="1"/>
    </xf>
    <xf numFmtId="0" fontId="6" fillId="0" borderId="14" xfId="0" applyFont="1" applyFill="1" applyBorder="1" applyAlignment="1">
      <alignment horizontal="center" vertical="center" wrapText="1"/>
    </xf>
    <xf numFmtId="14" fontId="18" fillId="0" borderId="15"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164" fontId="7" fillId="0" borderId="15" xfId="0" applyNumberFormat="1"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Fill="1" applyBorder="1" applyAlignment="1">
      <alignment horizontal="center" vertical="center" wrapText="1"/>
    </xf>
    <xf numFmtId="14" fontId="7" fillId="0" borderId="8" xfId="0" applyNumberFormat="1" applyFont="1" applyBorder="1" applyAlignment="1">
      <alignment horizontal="center" vertical="center" wrapText="1"/>
    </xf>
    <xf numFmtId="0" fontId="19" fillId="0" borderId="0" xfId="0" applyFont="1" applyAlignment="1">
      <alignment horizontal="center" vertical="center" wrapText="1"/>
    </xf>
    <xf numFmtId="14" fontId="19" fillId="0" borderId="0" xfId="0" applyNumberFormat="1" applyFont="1" applyAlignment="1">
      <alignment horizontal="center" vertical="center" wrapText="1"/>
    </xf>
    <xf numFmtId="0" fontId="7" fillId="0" borderId="2" xfId="0" applyFont="1" applyFill="1" applyBorder="1" applyAlignment="1">
      <alignment horizontal="left" vertical="center" wrapText="1"/>
    </xf>
    <xf numFmtId="0" fontId="4" fillId="0" borderId="0" xfId="0" applyFont="1" applyAlignment="1">
      <alignment vertical="center" wrapText="1"/>
    </xf>
    <xf numFmtId="14" fontId="6" fillId="0" borderId="20" xfId="0" applyNumberFormat="1" applyFont="1" applyBorder="1" applyAlignment="1">
      <alignment horizontal="center" vertical="center" wrapText="1"/>
    </xf>
    <xf numFmtId="0" fontId="22" fillId="6" borderId="0" xfId="0" applyFont="1" applyFill="1" applyAlignment="1">
      <alignment horizontal="center" vertical="center" wrapText="1"/>
    </xf>
    <xf numFmtId="0" fontId="6" fillId="0" borderId="21" xfId="0" applyFont="1" applyBorder="1" applyAlignment="1">
      <alignment horizontal="center" vertical="center" wrapText="1"/>
    </xf>
    <xf numFmtId="0" fontId="23" fillId="7" borderId="10" xfId="0" applyFont="1" applyFill="1" applyBorder="1" applyAlignment="1">
      <alignment horizontal="center" vertical="center" wrapText="1"/>
    </xf>
    <xf numFmtId="0" fontId="23" fillId="7" borderId="22" xfId="0" applyFont="1" applyFill="1"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0" xfId="0" applyFont="1" applyBorder="1" applyAlignment="1">
      <alignment horizontal="center" vertical="center" wrapText="1"/>
    </xf>
    <xf numFmtId="0" fontId="23" fillId="7" borderId="6" xfId="0" applyFont="1" applyFill="1" applyBorder="1" applyAlignment="1">
      <alignment horizontal="center" vertical="center" wrapText="1"/>
    </xf>
    <xf numFmtId="0" fontId="19" fillId="0" borderId="0" xfId="0" applyFont="1" applyAlignment="1">
      <alignment vertical="center" wrapText="1"/>
    </xf>
    <xf numFmtId="0" fontId="7" fillId="0" borderId="0" xfId="0" applyFont="1" applyAlignment="1">
      <alignment vertical="center" wrapText="1"/>
    </xf>
    <xf numFmtId="0" fontId="25" fillId="0" borderId="0" xfId="0" applyFont="1" applyAlignment="1">
      <alignment horizontal="center" wrapText="1"/>
    </xf>
    <xf numFmtId="0" fontId="19" fillId="0" borderId="0" xfId="0" applyFont="1" applyAlignment="1">
      <alignment horizontal="center" wrapText="1"/>
    </xf>
    <xf numFmtId="14" fontId="19" fillId="0" borderId="0" xfId="0" applyNumberFormat="1" applyFont="1" applyAlignment="1">
      <alignment vertical="center" wrapText="1"/>
    </xf>
    <xf numFmtId="0" fontId="7" fillId="0" borderId="0" xfId="0" applyFont="1" applyFill="1" applyAlignment="1">
      <alignment vertical="center" wrapText="1"/>
    </xf>
    <xf numFmtId="0" fontId="6" fillId="0" borderId="3" xfId="0" applyFont="1" applyFill="1" applyBorder="1" applyAlignment="1">
      <alignment horizontal="center" vertical="center" wrapText="1"/>
    </xf>
    <xf numFmtId="0" fontId="6" fillId="0" borderId="26" xfId="0" applyFont="1" applyBorder="1" applyAlignment="1">
      <alignment vertical="center" wrapText="1"/>
    </xf>
    <xf numFmtId="0" fontId="6" fillId="0" borderId="27" xfId="0" applyFont="1" applyBorder="1" applyAlignment="1">
      <alignment vertical="center" wrapText="1"/>
    </xf>
    <xf numFmtId="0" fontId="6" fillId="0" borderId="26" xfId="0" applyFont="1" applyBorder="1" applyAlignment="1">
      <alignment horizontal="center" vertical="center" wrapText="1"/>
    </xf>
    <xf numFmtId="9" fontId="6" fillId="0" borderId="26" xfId="0" applyNumberFormat="1" applyFont="1" applyBorder="1" applyAlignment="1">
      <alignment horizontal="center" vertical="center" wrapText="1"/>
    </xf>
    <xf numFmtId="0" fontId="6" fillId="0" borderId="28" xfId="0" applyFont="1" applyBorder="1" applyAlignment="1">
      <alignment vertical="center" wrapText="1"/>
    </xf>
    <xf numFmtId="0" fontId="7" fillId="8" borderId="10" xfId="0" applyFont="1" applyFill="1" applyBorder="1" applyAlignment="1">
      <alignment horizontal="center" vertical="center" wrapText="1"/>
    </xf>
    <xf numFmtId="0" fontId="23" fillId="8" borderId="10" xfId="0" applyFont="1" applyFill="1" applyBorder="1" applyAlignment="1">
      <alignment horizontal="center" vertical="center" wrapText="1"/>
    </xf>
    <xf numFmtId="0" fontId="23" fillId="8" borderId="29" xfId="0" applyFont="1" applyFill="1" applyBorder="1" applyAlignment="1">
      <alignment horizontal="center" vertical="center" wrapText="1"/>
    </xf>
    <xf numFmtId="0" fontId="23" fillId="8" borderId="26" xfId="0" applyFont="1" applyFill="1" applyBorder="1" applyAlignment="1">
      <alignment horizontal="center" vertical="center" wrapText="1"/>
    </xf>
    <xf numFmtId="14" fontId="6" fillId="0" borderId="2" xfId="0" applyNumberFormat="1" applyFont="1" applyFill="1" applyBorder="1" applyAlignment="1">
      <alignment horizontal="center" vertical="center" wrapText="1"/>
    </xf>
    <xf numFmtId="0" fontId="6" fillId="0" borderId="32" xfId="0" applyFont="1" applyBorder="1" applyAlignment="1">
      <alignment horizontal="left" vertical="center" wrapText="1"/>
    </xf>
    <xf numFmtId="0" fontId="23" fillId="11" borderId="31" xfId="0" applyFont="1" applyFill="1" applyBorder="1" applyAlignment="1">
      <alignment horizontal="center" vertical="center" wrapText="1"/>
    </xf>
    <xf numFmtId="0" fontId="7" fillId="0" borderId="0" xfId="0" applyFont="1" applyAlignment="1">
      <alignment horizontal="center" vertical="center" wrapText="1"/>
    </xf>
    <xf numFmtId="9" fontId="7" fillId="0" borderId="31" xfId="0" applyNumberFormat="1" applyFont="1" applyBorder="1" applyAlignment="1">
      <alignment horizontal="center" vertical="center" wrapText="1"/>
    </xf>
    <xf numFmtId="0" fontId="27" fillId="0" borderId="0" xfId="0" applyFont="1" applyAlignment="1">
      <alignment horizontal="center" vertical="center" wrapText="1"/>
    </xf>
    <xf numFmtId="0" fontId="7" fillId="0" borderId="0" xfId="0" applyFont="1" applyBorder="1" applyAlignment="1">
      <alignment horizontal="left" vertical="center" wrapText="1"/>
    </xf>
    <xf numFmtId="0" fontId="27" fillId="0" borderId="0" xfId="0" applyFont="1" applyAlignment="1">
      <alignment horizontal="left" vertical="center" wrapText="1"/>
    </xf>
    <xf numFmtId="0" fontId="7" fillId="0" borderId="31" xfId="0" applyFont="1" applyBorder="1" applyAlignment="1">
      <alignment horizontal="left" vertical="center" wrapText="1"/>
    </xf>
    <xf numFmtId="0" fontId="7" fillId="0" borderId="0" xfId="0" applyFont="1" applyAlignment="1">
      <alignment horizontal="left" vertical="center" wrapText="1"/>
    </xf>
    <xf numFmtId="0" fontId="23" fillId="10" borderId="29" xfId="0" applyFont="1" applyFill="1" applyBorder="1" applyAlignment="1">
      <alignment horizontal="left" vertical="center" wrapText="1"/>
    </xf>
    <xf numFmtId="9" fontId="23" fillId="10" borderId="26" xfId="0" applyNumberFormat="1" applyFont="1" applyFill="1" applyBorder="1" applyAlignment="1">
      <alignment horizontal="center" vertical="center" wrapText="1"/>
    </xf>
    <xf numFmtId="0" fontId="23" fillId="7" borderId="34" xfId="0" applyFont="1" applyFill="1" applyBorder="1" applyAlignment="1">
      <alignment horizontal="center" vertical="center" wrapText="1"/>
    </xf>
    <xf numFmtId="0" fontId="18" fillId="0" borderId="0" xfId="0" applyFont="1" applyAlignment="1">
      <alignment vertical="center" wrapText="1"/>
    </xf>
    <xf numFmtId="0" fontId="7" fillId="0" borderId="31" xfId="0" applyFont="1" applyBorder="1" applyAlignment="1">
      <alignment vertical="center" wrapText="1"/>
    </xf>
    <xf numFmtId="0" fontId="7" fillId="8" borderId="26" xfId="0" applyFont="1" applyFill="1" applyBorder="1" applyAlignment="1">
      <alignment horizontal="center" vertical="center" wrapText="1"/>
    </xf>
    <xf numFmtId="0" fontId="6" fillId="0" borderId="6" xfId="0" applyFont="1" applyBorder="1" applyAlignment="1">
      <alignment horizontal="center" vertical="center" wrapText="1"/>
    </xf>
    <xf numFmtId="9" fontId="6" fillId="0" borderId="1" xfId="0" applyNumberFormat="1" applyFont="1" applyBorder="1" applyAlignment="1">
      <alignment horizontal="center" vertical="center" wrapText="1"/>
    </xf>
    <xf numFmtId="0" fontId="7" fillId="8" borderId="6" xfId="0" applyFont="1" applyFill="1" applyBorder="1" applyAlignment="1">
      <alignment horizontal="center" vertical="center" wrapText="1"/>
    </xf>
    <xf numFmtId="9" fontId="6" fillId="0" borderId="6" xfId="0" applyNumberFormat="1" applyFont="1" applyBorder="1" applyAlignment="1">
      <alignment horizontal="center" vertical="center" wrapText="1"/>
    </xf>
    <xf numFmtId="0" fontId="5" fillId="0" borderId="2" xfId="0" applyFont="1" applyBorder="1" applyAlignment="1">
      <alignment horizontal="center" vertical="center" wrapText="1"/>
    </xf>
    <xf numFmtId="9" fontId="5" fillId="0" borderId="1" xfId="0" applyNumberFormat="1" applyFont="1" applyFill="1" applyBorder="1" applyAlignment="1">
      <alignment horizontal="center" vertical="center" wrapText="1"/>
    </xf>
    <xf numFmtId="0" fontId="5" fillId="0" borderId="6" xfId="0" applyFont="1" applyFill="1" applyBorder="1" applyAlignment="1">
      <alignment horizontal="center" vertical="center" wrapText="1"/>
    </xf>
    <xf numFmtId="9" fontId="5" fillId="0" borderId="6"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9" fontId="5" fillId="0" borderId="2" xfId="0" applyNumberFormat="1" applyFont="1" applyFill="1" applyBorder="1" applyAlignment="1">
      <alignment horizontal="center" vertical="center" wrapText="1"/>
    </xf>
    <xf numFmtId="14" fontId="5" fillId="0" borderId="2" xfId="0" applyNumberFormat="1" applyFont="1" applyFill="1" applyBorder="1" applyAlignment="1">
      <alignment horizontal="center" vertical="center" wrapText="1"/>
    </xf>
    <xf numFmtId="0" fontId="28" fillId="10" borderId="2" xfId="0" applyFont="1" applyFill="1" applyBorder="1" applyAlignment="1">
      <alignment horizontal="center" vertical="center" wrapText="1"/>
    </xf>
    <xf numFmtId="9" fontId="28" fillId="10" borderId="2" xfId="6" applyFont="1" applyFill="1" applyBorder="1" applyAlignment="1">
      <alignment horizontal="center" vertical="center" wrapText="1"/>
    </xf>
    <xf numFmtId="0" fontId="4" fillId="0" borderId="0" xfId="0" applyFont="1" applyAlignment="1">
      <alignment vertical="center"/>
    </xf>
    <xf numFmtId="0" fontId="4" fillId="12" borderId="38" xfId="0" applyFont="1" applyFill="1" applyBorder="1" applyAlignment="1">
      <alignment horizontal="center" vertical="center"/>
    </xf>
    <xf numFmtId="0" fontId="4" fillId="12" borderId="39" xfId="0" applyFont="1" applyFill="1" applyBorder="1" applyAlignment="1">
      <alignment horizontal="center" vertical="center" wrapText="1"/>
    </xf>
    <xf numFmtId="0" fontId="4" fillId="12" borderId="38" xfId="0" applyFont="1" applyFill="1" applyBorder="1" applyAlignment="1">
      <alignment horizontal="center" vertical="center" wrapText="1"/>
    </xf>
    <xf numFmtId="0" fontId="4" fillId="12" borderId="40" xfId="0" applyFont="1" applyFill="1" applyBorder="1" applyAlignment="1">
      <alignment horizontal="center" vertical="center"/>
    </xf>
    <xf numFmtId="0" fontId="0" fillId="0" borderId="33" xfId="0" applyBorder="1" applyAlignment="1">
      <alignment vertical="center" wrapText="1"/>
    </xf>
    <xf numFmtId="0" fontId="0" fillId="0" borderId="41" xfId="0" applyBorder="1" applyAlignment="1">
      <alignment horizontal="center" vertical="center"/>
    </xf>
    <xf numFmtId="165" fontId="0" fillId="0" borderId="33" xfId="0" applyNumberFormat="1" applyBorder="1" applyAlignment="1">
      <alignment horizontal="center" vertical="center"/>
    </xf>
    <xf numFmtId="9" fontId="0" fillId="3" borderId="33" xfId="6" applyFont="1" applyFill="1" applyBorder="1" applyAlignment="1">
      <alignment horizontal="center" vertical="center"/>
    </xf>
    <xf numFmtId="0" fontId="29" fillId="0" borderId="42" xfId="0" applyFont="1" applyBorder="1" applyAlignment="1">
      <alignment horizontal="left" vertical="center" wrapText="1"/>
    </xf>
    <xf numFmtId="0" fontId="0" fillId="0" borderId="31" xfId="0" applyBorder="1" applyAlignment="1">
      <alignment vertical="center" wrapText="1"/>
    </xf>
    <xf numFmtId="165" fontId="0" fillId="0" borderId="31" xfId="0" applyNumberFormat="1" applyBorder="1" applyAlignment="1">
      <alignment horizontal="center" vertical="center"/>
    </xf>
    <xf numFmtId="0" fontId="0" fillId="0" borderId="43" xfId="0" applyBorder="1" applyAlignment="1">
      <alignment horizontal="center" vertical="center"/>
    </xf>
    <xf numFmtId="0" fontId="29" fillId="0" borderId="44" xfId="0" applyFont="1" applyBorder="1" applyAlignment="1">
      <alignment horizontal="left" vertical="center" wrapText="1"/>
    </xf>
    <xf numFmtId="165" fontId="0" fillId="0" borderId="31" xfId="7" applyNumberFormat="1" applyFont="1" applyBorder="1" applyAlignment="1">
      <alignment horizontal="center" vertical="center"/>
    </xf>
    <xf numFmtId="0" fontId="0" fillId="0" borderId="45" xfId="0" applyBorder="1" applyAlignment="1">
      <alignment horizontal="center" vertical="center"/>
    </xf>
    <xf numFmtId="165" fontId="0" fillId="0" borderId="46" xfId="0" applyNumberFormat="1" applyBorder="1" applyAlignment="1">
      <alignment horizontal="center" vertical="center"/>
    </xf>
    <xf numFmtId="0" fontId="4" fillId="3" borderId="31" xfId="0" applyFont="1" applyFill="1" applyBorder="1" applyAlignment="1">
      <alignment vertical="center" wrapText="1"/>
    </xf>
    <xf numFmtId="0" fontId="0" fillId="3" borderId="0" xfId="0" applyFill="1"/>
    <xf numFmtId="0" fontId="30" fillId="0" borderId="0" xfId="0" applyFont="1" applyAlignment="1">
      <alignment vertical="center"/>
    </xf>
    <xf numFmtId="0" fontId="4" fillId="10" borderId="0" xfId="0" applyFont="1" applyFill="1" applyAlignment="1">
      <alignment vertical="center"/>
    </xf>
    <xf numFmtId="0" fontId="4" fillId="9" borderId="0" xfId="0" applyFont="1" applyFill="1" applyAlignment="1">
      <alignment vertical="center"/>
    </xf>
    <xf numFmtId="0" fontId="4" fillId="13" borderId="0" xfId="0" applyFont="1" applyFill="1" applyAlignment="1">
      <alignment vertical="center"/>
    </xf>
    <xf numFmtId="9" fontId="7" fillId="0" borderId="31" xfId="6" applyFont="1" applyBorder="1" applyAlignment="1">
      <alignment horizontal="center" vertical="center" wrapText="1"/>
    </xf>
    <xf numFmtId="9" fontId="18" fillId="0" borderId="0" xfId="6" applyFont="1" applyAlignment="1">
      <alignment horizontal="center" vertical="center" wrapText="1"/>
    </xf>
    <xf numFmtId="9" fontId="7" fillId="8" borderId="26" xfId="6" applyFont="1" applyFill="1" applyBorder="1" applyAlignment="1">
      <alignment horizontal="center" vertical="center" wrapText="1"/>
    </xf>
    <xf numFmtId="9" fontId="19" fillId="0" borderId="0" xfId="6" applyFont="1" applyAlignment="1">
      <alignment vertical="center" wrapText="1"/>
    </xf>
    <xf numFmtId="9" fontId="19" fillId="0" borderId="31" xfId="6" applyFont="1" applyBorder="1" applyAlignment="1">
      <alignment horizontal="center" vertical="center" wrapText="1"/>
    </xf>
    <xf numFmtId="0" fontId="23" fillId="10" borderId="31" xfId="0" applyFont="1" applyFill="1" applyBorder="1" applyAlignment="1">
      <alignment vertical="center" wrapText="1"/>
    </xf>
    <xf numFmtId="9" fontId="23" fillId="10" borderId="31" xfId="6" applyFont="1" applyFill="1" applyBorder="1" applyAlignment="1">
      <alignment horizontal="center" vertical="center" wrapText="1"/>
    </xf>
    <xf numFmtId="0" fontId="6" fillId="0" borderId="7"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8" xfId="0" applyFont="1" applyBorder="1" applyAlignment="1">
      <alignment horizontal="center" vertical="center" wrapText="1"/>
    </xf>
    <xf numFmtId="9" fontId="6" fillId="0" borderId="2" xfId="6" applyFont="1" applyBorder="1" applyAlignment="1">
      <alignment horizontal="center" vertical="center" wrapText="1"/>
    </xf>
    <xf numFmtId="0" fontId="32" fillId="9" borderId="0" xfId="0" applyFont="1" applyFill="1" applyBorder="1" applyAlignment="1">
      <alignment horizontal="center" vertical="center" wrapText="1"/>
    </xf>
    <xf numFmtId="9" fontId="32" fillId="9" borderId="31" xfId="6" applyFont="1" applyFill="1" applyBorder="1" applyAlignment="1">
      <alignment horizontal="center" vertical="center" wrapText="1"/>
    </xf>
    <xf numFmtId="9" fontId="0" fillId="0" borderId="0" xfId="6" applyFont="1" applyAlignment="1">
      <alignment vertical="center" wrapText="1"/>
    </xf>
    <xf numFmtId="0" fontId="26" fillId="10" borderId="29" xfId="0" applyFont="1" applyFill="1" applyBorder="1" applyAlignment="1">
      <alignment vertical="center" wrapText="1"/>
    </xf>
    <xf numFmtId="9" fontId="26" fillId="10" borderId="26" xfId="6" applyFont="1" applyFill="1" applyBorder="1" applyAlignment="1">
      <alignment horizontal="center" vertical="center" wrapText="1"/>
    </xf>
    <xf numFmtId="9" fontId="7" fillId="3" borderId="1" xfId="0" applyNumberFormat="1" applyFont="1" applyFill="1" applyBorder="1" applyAlignment="1">
      <alignment horizontal="center" vertical="center" wrapText="1"/>
    </xf>
    <xf numFmtId="0" fontId="7" fillId="3" borderId="1" xfId="0" applyFont="1" applyFill="1" applyBorder="1" applyAlignment="1">
      <alignment horizontal="center" vertical="center" wrapText="1"/>
    </xf>
    <xf numFmtId="0" fontId="33" fillId="10" borderId="26" xfId="0" applyFont="1" applyFill="1" applyBorder="1" applyAlignment="1">
      <alignment horizontal="center" vertical="center" wrapText="1"/>
    </xf>
    <xf numFmtId="0" fontId="33" fillId="10" borderId="30" xfId="0" applyFont="1" applyFill="1" applyBorder="1" applyAlignment="1">
      <alignment horizontal="center" vertical="center" wrapText="1"/>
    </xf>
    <xf numFmtId="9" fontId="6" fillId="3" borderId="1" xfId="0" applyNumberFormat="1" applyFont="1" applyFill="1" applyBorder="1" applyAlignment="1">
      <alignment horizontal="center" vertical="center" wrapText="1"/>
    </xf>
    <xf numFmtId="0" fontId="13" fillId="4" borderId="0" xfId="1" applyFont="1" applyFill="1" applyBorder="1" applyAlignment="1">
      <alignment horizontal="center" vertical="center" wrapText="1"/>
    </xf>
    <xf numFmtId="0" fontId="20" fillId="0" borderId="0" xfId="0" applyFont="1" applyBorder="1" applyAlignment="1">
      <alignment horizontal="center" vertical="center" wrapText="1"/>
    </xf>
    <xf numFmtId="9" fontId="6" fillId="0" borderId="27" xfId="0" applyNumberFormat="1" applyFont="1" applyBorder="1" applyAlignment="1">
      <alignment horizontal="center" vertical="center" wrapText="1"/>
    </xf>
    <xf numFmtId="14" fontId="6" fillId="0" borderId="49" xfId="0" applyNumberFormat="1" applyFont="1" applyBorder="1" applyAlignment="1">
      <alignment horizontal="center" vertical="center" wrapText="1"/>
    </xf>
    <xf numFmtId="9" fontId="6" fillId="0" borderId="32" xfId="0" applyNumberFormat="1" applyFont="1" applyBorder="1" applyAlignment="1">
      <alignment horizontal="center" vertical="center" wrapText="1"/>
    </xf>
    <xf numFmtId="0" fontId="23" fillId="7" borderId="50" xfId="0" applyFont="1" applyFill="1" applyBorder="1" applyAlignment="1">
      <alignment horizontal="center" vertical="center" wrapText="1"/>
    </xf>
    <xf numFmtId="0" fontId="24" fillId="0" borderId="0" xfId="0" applyFont="1" applyBorder="1" applyAlignment="1">
      <alignment horizontal="center" vertical="center" wrapText="1"/>
    </xf>
    <xf numFmtId="0" fontId="23" fillId="7" borderId="31" xfId="0" applyFont="1" applyFill="1" applyBorder="1" applyAlignment="1">
      <alignment horizontal="center" vertical="center" wrapText="1"/>
    </xf>
    <xf numFmtId="0" fontId="7" fillId="3" borderId="31" xfId="0" applyFont="1" applyFill="1" applyBorder="1" applyAlignment="1">
      <alignment vertical="center" wrapText="1"/>
    </xf>
    <xf numFmtId="9" fontId="7" fillId="3" borderId="31" xfId="6" applyFont="1" applyFill="1" applyBorder="1" applyAlignment="1">
      <alignment horizontal="center" vertical="center" wrapText="1"/>
    </xf>
    <xf numFmtId="0" fontId="7" fillId="0" borderId="31" xfId="0" applyFont="1" applyFill="1" applyBorder="1" applyAlignment="1">
      <alignment vertical="center" wrapText="1"/>
    </xf>
    <xf numFmtId="9" fontId="19" fillId="0" borderId="31" xfId="6" applyFont="1" applyFill="1" applyBorder="1" applyAlignment="1">
      <alignment horizontal="center" vertical="center" wrapText="1"/>
    </xf>
    <xf numFmtId="0" fontId="7" fillId="0" borderId="32" xfId="0" applyFont="1" applyFill="1" applyBorder="1" applyAlignment="1">
      <alignment vertical="center" wrapText="1"/>
    </xf>
    <xf numFmtId="9" fontId="7" fillId="0" borderId="32" xfId="6" applyFont="1" applyFill="1" applyBorder="1" applyAlignment="1">
      <alignment horizontal="center" vertical="center" wrapText="1"/>
    </xf>
    <xf numFmtId="0" fontId="7" fillId="0" borderId="0" xfId="0" applyFont="1" applyFill="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165" fontId="0" fillId="0" borderId="33" xfId="0" applyNumberFormat="1" applyFill="1" applyBorder="1" applyAlignment="1">
      <alignment horizontal="center" vertical="center"/>
    </xf>
    <xf numFmtId="2" fontId="6" fillId="0" borderId="0" xfId="0" applyNumberFormat="1" applyFont="1" applyAlignment="1">
      <alignment horizontal="center" vertical="center" wrapText="1"/>
    </xf>
    <xf numFmtId="0" fontId="7" fillId="0" borderId="31"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33" xfId="0" applyFont="1" applyFill="1" applyBorder="1" applyAlignment="1">
      <alignment vertical="center" wrapText="1"/>
    </xf>
    <xf numFmtId="9" fontId="7" fillId="0" borderId="33" xfId="6" applyFont="1" applyFill="1" applyBorder="1" applyAlignment="1">
      <alignment horizontal="center" vertical="center" wrapText="1"/>
    </xf>
    <xf numFmtId="9" fontId="7" fillId="0" borderId="31" xfId="6" applyFont="1" applyFill="1" applyBorder="1" applyAlignment="1">
      <alignment horizontal="center" vertical="center" wrapText="1"/>
    </xf>
    <xf numFmtId="0" fontId="4" fillId="12" borderId="35" xfId="0" applyFont="1" applyFill="1" applyBorder="1" applyAlignment="1">
      <alignment horizontal="center"/>
    </xf>
    <xf numFmtId="0" fontId="4" fillId="12" borderId="37" xfId="0" applyFont="1" applyFill="1" applyBorder="1" applyAlignment="1">
      <alignment horizontal="center"/>
    </xf>
    <xf numFmtId="0" fontId="4" fillId="12" borderId="36" xfId="0" applyFont="1" applyFill="1" applyBorder="1" applyAlignment="1">
      <alignment horizontal="center"/>
    </xf>
    <xf numFmtId="0" fontId="30" fillId="0" borderId="0" xfId="0" applyFont="1" applyAlignment="1">
      <alignment horizontal="left" vertical="center" wrapText="1"/>
    </xf>
    <xf numFmtId="0" fontId="31" fillId="0" borderId="0" xfId="0" applyFont="1" applyAlignment="1">
      <alignment horizontal="left" vertical="center" wrapText="1"/>
    </xf>
    <xf numFmtId="0" fontId="0" fillId="0" borderId="17" xfId="0" applyFont="1" applyBorder="1" applyAlignment="1">
      <alignment horizontal="center" vertical="center" wrapText="1"/>
    </xf>
    <xf numFmtId="0" fontId="0" fillId="0" borderId="18"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3"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13" fillId="4" borderId="8" xfId="1" applyFont="1" applyFill="1" applyBorder="1" applyAlignment="1">
      <alignment horizontal="center" vertical="center" wrapText="1"/>
    </xf>
    <xf numFmtId="0" fontId="13" fillId="4" borderId="0" xfId="1" applyFont="1" applyFill="1" applyBorder="1" applyAlignment="1">
      <alignment horizontal="center" vertical="center" wrapText="1"/>
    </xf>
    <xf numFmtId="0" fontId="19" fillId="0" borderId="17" xfId="0" applyFont="1" applyBorder="1" applyAlignment="1">
      <alignment horizontal="center" wrapText="1"/>
    </xf>
    <xf numFmtId="0" fontId="19" fillId="0" borderId="18" xfId="0" applyFont="1" applyBorder="1" applyAlignment="1">
      <alignment horizontal="center" wrapText="1"/>
    </xf>
    <xf numFmtId="0" fontId="24" fillId="0" borderId="23" xfId="0" applyFont="1" applyBorder="1" applyAlignment="1">
      <alignment horizontal="center" vertical="center" wrapText="1"/>
    </xf>
    <xf numFmtId="0" fontId="24" fillId="0" borderId="24" xfId="0" applyFont="1" applyBorder="1" applyAlignment="1">
      <alignment horizontal="center" vertical="center" wrapText="1"/>
    </xf>
    <xf numFmtId="0" fontId="24" fillId="0" borderId="25" xfId="0" applyFont="1" applyBorder="1" applyAlignment="1">
      <alignment horizontal="center" vertical="center" wrapText="1"/>
    </xf>
    <xf numFmtId="0" fontId="19" fillId="0" borderId="17" xfId="0" applyFont="1" applyBorder="1" applyAlignment="1">
      <alignment horizontal="center" vertical="center" wrapText="1"/>
    </xf>
    <xf numFmtId="0" fontId="19" fillId="0" borderId="18"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22" fillId="10" borderId="47" xfId="0" applyFont="1" applyFill="1" applyBorder="1" applyAlignment="1">
      <alignment horizontal="center" vertical="center"/>
    </xf>
    <xf numFmtId="165" fontId="22" fillId="10" borderId="26" xfId="0" applyNumberFormat="1" applyFont="1" applyFill="1" applyBorder="1" applyAlignment="1">
      <alignment horizontal="center" vertical="center"/>
    </xf>
    <xf numFmtId="10" fontId="22" fillId="10" borderId="26" xfId="6" applyNumberFormat="1" applyFont="1" applyFill="1" applyBorder="1" applyAlignment="1">
      <alignment horizontal="center" vertical="center"/>
    </xf>
    <xf numFmtId="0" fontId="22" fillId="10" borderId="48" xfId="0" applyFont="1" applyFill="1" applyBorder="1" applyAlignment="1">
      <alignment horizontal="center" vertical="center"/>
    </xf>
    <xf numFmtId="0" fontId="0" fillId="0" borderId="0" xfId="0" applyFill="1"/>
    <xf numFmtId="0" fontId="0" fillId="0" borderId="31" xfId="0" applyFill="1" applyBorder="1" applyAlignment="1">
      <alignment vertical="center" wrapText="1"/>
    </xf>
  </cellXfs>
  <cellStyles count="8">
    <cellStyle name="Énfasis5" xfId="1" builtinId="45"/>
    <cellStyle name="Millares" xfId="7" builtinId="3"/>
    <cellStyle name="Millares 2" xfId="2" xr:uid="{00000000-0005-0000-0000-000001000000}"/>
    <cellStyle name="Normal" xfId="0" builtinId="0"/>
    <cellStyle name="Normal 2" xfId="3" xr:uid="{00000000-0005-0000-0000-000003000000}"/>
    <cellStyle name="Normal 3" xfId="4" xr:uid="{00000000-0005-0000-0000-000004000000}"/>
    <cellStyle name="Normal 3 2" xfId="5" xr:uid="{00000000-0005-0000-0000-000005000000}"/>
    <cellStyle name="Porcentaje" xfId="6" builtinId="5"/>
  </cellStyles>
  <dxfs count="71">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vertical/>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1"/>
        <color auto="1"/>
        <name val="Calibri"/>
        <scheme val="minor"/>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strike val="0"/>
        <outline val="0"/>
        <shadow val="0"/>
        <u val="none"/>
        <vertAlign val="baseline"/>
        <sz val="11"/>
        <color auto="1"/>
        <name val="Calibri"/>
        <scheme val="minor"/>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border outline="0">
        <left style="thin">
          <color indexed="64"/>
        </left>
      </border>
    </dxf>
    <dxf>
      <font>
        <strike val="0"/>
        <outline val="0"/>
        <shadow val="0"/>
        <u val="none"/>
        <vertAlign val="baseline"/>
        <sz val="11"/>
        <color auto="1"/>
        <name val="Calibri"/>
        <scheme val="minor"/>
      </font>
      <fill>
        <patternFill patternType="none">
          <fgColor indexed="64"/>
          <bgColor indexed="65"/>
        </patternFill>
      </fill>
      <alignment horizontal="center"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name val="Arial"/>
        <scheme val="none"/>
      </font>
    </dxf>
    <dxf>
      <font>
        <strike val="0"/>
        <outline val="0"/>
        <shadow val="0"/>
        <u val="none"/>
        <vertAlign val="baseline"/>
        <name val="Arial"/>
        <scheme val="none"/>
      </font>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vertical/>
        <horizontal/>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left"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name val="Arial"/>
        <scheme val="none"/>
      </font>
      <border diagonalUp="0" diagonalDown="0" outline="0">
        <left style="thin">
          <color rgb="FF0070C0"/>
        </left>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right style="thin">
          <color rgb="FF0070C0"/>
        </right>
        <top style="thin">
          <color rgb="FF0070C0"/>
        </top>
        <bottom style="thin">
          <color rgb="FF0070C0"/>
        </bottom>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name val="Arial"/>
        <scheme val="none"/>
      </font>
    </dxf>
    <dxf>
      <border>
        <bottom style="thin">
          <color rgb="FF0070C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rgb="FF0070C0"/>
        </left>
        <right style="thin">
          <color rgb="FF0070C0"/>
        </right>
        <top/>
        <bottom/>
      </border>
    </dxf>
    <dxf>
      <font>
        <b val="0"/>
        <strike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u val="none"/>
        <vertAlign val="baseline"/>
        <sz val="12"/>
        <color auto="1"/>
        <name val="Arial"/>
        <family val="2"/>
        <scheme val="none"/>
      </font>
      <alignment horizontal="general"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horizontal/>
      </border>
    </dxf>
    <dxf>
      <font>
        <strike val="0"/>
        <outline val="0"/>
        <shadow val="0"/>
        <u val="none"/>
        <vertAlign val="baseline"/>
        <sz val="12"/>
        <name val="Arial"/>
        <family val="2"/>
        <scheme val="none"/>
      </font>
      <alignment horizontal="general" vertical="center" textRotation="0" wrapText="1" indent="0" justifyLastLine="0" shrinkToFit="0" readingOrder="0"/>
    </dxf>
    <dxf>
      <font>
        <strike val="0"/>
        <outline val="0"/>
        <shadow val="0"/>
        <u val="none"/>
        <vertAlign val="baseline"/>
        <sz val="12"/>
        <name val="Arial"/>
        <family val="2"/>
        <scheme val="none"/>
      </font>
      <numFmt numFmtId="19" formatCode="dd/mm/yyyy"/>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Arial"/>
        <family val="2"/>
        <scheme val="none"/>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strike val="0"/>
        <outline val="0"/>
        <shadow val="0"/>
        <u val="none"/>
        <vertAlign val="baseline"/>
        <sz val="12"/>
        <name val="Arial"/>
        <family val="2"/>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border outline="0">
        <top style="thin">
          <color theme="0"/>
        </top>
        <bottom style="thin">
          <color rgb="FF0070C0"/>
        </bottom>
      </border>
    </dxf>
    <dxf>
      <font>
        <strike val="0"/>
        <outline val="0"/>
        <shadow val="0"/>
        <u val="none"/>
        <vertAlign val="baseline"/>
        <sz val="12"/>
        <name val="Arial"/>
        <family val="2"/>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family val="2"/>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numFmt numFmtId="0" formatCode="General"/>
    </dxf>
    <dxf>
      <font>
        <strike val="0"/>
        <outline val="0"/>
        <shadow val="0"/>
        <u val="none"/>
        <vertAlign val="baseline"/>
        <sz val="12"/>
        <name val="Arial"/>
        <scheme val="none"/>
      </font>
    </dxf>
    <dxf>
      <font>
        <strike val="0"/>
        <outline val="0"/>
        <shadow val="0"/>
        <u val="none"/>
        <vertAlign val="baseline"/>
        <sz val="12"/>
        <name val="Arial"/>
        <scheme val="none"/>
      </font>
    </dxf>
    <dxf>
      <font>
        <b val="0"/>
        <i val="0"/>
        <strike val="0"/>
        <condense val="0"/>
        <extend val="0"/>
        <outline val="0"/>
        <shadow val="0"/>
        <u val="none"/>
        <vertAlign val="baseline"/>
        <sz val="12"/>
        <color indexed="8"/>
        <name val="Arial"/>
        <scheme val="none"/>
      </font>
      <numFmt numFmtId="164" formatCode="[$-240A]d&quot; de &quot;mmmm&quot; de &quot;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top style="thin">
          <color rgb="FF0070C0"/>
        </top>
        <bottom style="thin">
          <color rgb="FF0070C0"/>
        </bottom>
        <vertical style="thin">
          <color rgb="FF0070C0"/>
        </vertical>
        <horizontal style="thin">
          <color rgb="FF0070C0"/>
        </horizontal>
      </border>
      <protection locked="1" hidden="0"/>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numFmt numFmtId="19" formatCode="dd/mm/yyyy"/>
      <fill>
        <patternFill patternType="none">
          <fgColor indexed="64"/>
          <bgColor indexed="65"/>
        </patternFill>
      </fill>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outline="0">
        <left style="thin">
          <color rgb="FF0070C0"/>
        </left>
        <right style="thin">
          <color rgb="FF0070C0"/>
        </right>
        <top style="thin">
          <color rgb="FF0070C0"/>
        </top>
        <bottom style="thin">
          <color rgb="FF0070C0"/>
        </bottom>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style="thin">
          <color rgb="FF0070C0"/>
        </left>
        <right style="thin">
          <color rgb="FF0070C0"/>
        </right>
        <top style="thin">
          <color rgb="FF0070C0"/>
        </top>
        <bottom style="thin">
          <color rgb="FF0070C0"/>
        </bottom>
        <vertical style="thin">
          <color rgb="FF0070C0"/>
        </vertical>
        <horizontal style="thin">
          <color rgb="FF0070C0"/>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thin">
          <color rgb="FF0070C0"/>
        </right>
        <top style="thin">
          <color rgb="FF0070C0"/>
        </top>
        <bottom style="thin">
          <color rgb="FF0070C0"/>
        </bottom>
        <vertical style="thin">
          <color rgb="FF0070C0"/>
        </vertical>
        <horizontal style="thin">
          <color rgb="FF0070C0"/>
        </horizontal>
      </border>
    </dxf>
    <dxf>
      <border>
        <top style="thin">
          <color rgb="FF0070C0"/>
        </top>
      </border>
    </dxf>
    <dxf>
      <border diagonalUp="0" diagonalDown="0">
        <left style="thin">
          <color rgb="FF0070C0"/>
        </left>
        <right style="thin">
          <color rgb="FF0070C0"/>
        </right>
        <top style="thin">
          <color rgb="FF0070C0"/>
        </top>
        <bottom style="thin">
          <color rgb="FF0070C0"/>
        </bottom>
      </border>
    </dxf>
    <dxf>
      <font>
        <strike val="0"/>
        <outline val="0"/>
        <shadow val="0"/>
        <u val="none"/>
        <vertAlign val="baseline"/>
        <sz val="12"/>
        <name val="Arial"/>
        <scheme val="none"/>
      </font>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strike val="0"/>
        <outline val="0"/>
        <shadow val="0"/>
        <u val="none"/>
        <vertAlign val="baseline"/>
        <sz val="12"/>
        <name val="Arial"/>
        <scheme val="none"/>
      </font>
      <border diagonalUp="0" diagonalDown="0">
        <left style="medium">
          <color auto="1"/>
        </left>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i val="0"/>
        <strike val="0"/>
        <condense val="0"/>
        <extend val="0"/>
        <outline val="0"/>
        <shadow val="0"/>
        <u val="none"/>
        <vertAlign val="baseline"/>
        <sz val="12"/>
        <color theme="1"/>
        <name val="Arial"/>
        <scheme val="none"/>
      </font>
      <fill>
        <patternFill patternType="none">
          <fgColor indexed="64"/>
          <bgColor auto="1"/>
        </patternFill>
      </fill>
      <alignment horizontal="center" vertical="center" textRotation="0" wrapText="1" indent="0" justifyLastLine="0" shrinkToFit="0" readingOrder="0"/>
      <border diagonalUp="0" diagonalDown="0">
        <left style="medium">
          <color auto="1"/>
        </left>
        <right style="medium">
          <color auto="1"/>
        </right>
        <top style="medium">
          <color auto="1"/>
        </top>
        <bottom style="medium">
          <color auto="1"/>
        </bottom>
        <vertical style="medium">
          <color auto="1"/>
        </vertical>
        <horizontal style="medium">
          <color auto="1"/>
        </horizontal>
      </border>
    </dxf>
    <dxf>
      <font>
        <b val="0"/>
        <i val="0"/>
        <strike val="0"/>
        <condense val="0"/>
        <extend val="0"/>
        <outline val="0"/>
        <shadow val="0"/>
        <u val="none"/>
        <vertAlign val="baseline"/>
        <sz val="12"/>
        <color theme="1"/>
        <name val="Arial"/>
        <scheme val="none"/>
      </font>
      <alignment horizontal="center" vertical="center" textRotation="0" wrapText="1" indent="0" justifyLastLine="0" shrinkToFit="0" readingOrder="0"/>
      <border diagonalUp="0" diagonalDown="0">
        <left/>
        <right style="medium">
          <color auto="1"/>
        </right>
        <top style="medium">
          <color auto="1"/>
        </top>
        <bottom style="medium">
          <color auto="1"/>
        </bottom>
        <vertical style="medium">
          <color auto="1"/>
        </vertical>
        <horizontal style="medium">
          <color auto="1"/>
        </horizontal>
      </border>
    </dxf>
    <dxf>
      <border outline="0">
        <right style="thin">
          <color indexed="64"/>
        </right>
        <bottom style="thin">
          <color indexed="64"/>
        </bottom>
      </border>
    </dxf>
    <dxf>
      <font>
        <b val="0"/>
        <i val="0"/>
        <strike val="0"/>
        <condense val="0"/>
        <extend val="0"/>
        <outline val="0"/>
        <shadow val="0"/>
        <u val="none"/>
        <vertAlign val="baseline"/>
        <sz val="12"/>
        <color theme="1"/>
        <name val="Arial"/>
        <scheme val="none"/>
      </font>
      <alignment horizontal="general" vertical="center" textRotation="0" wrapText="1" indent="0" justifyLastLine="0" shrinkToFit="0" readingOrder="0"/>
    </dxf>
    <dxf>
      <border outline="0">
        <bottom style="thin">
          <color theme="0"/>
        </bottom>
      </border>
    </dxf>
    <dxf>
      <font>
        <b/>
        <i val="0"/>
        <strike val="0"/>
        <condense val="0"/>
        <extend val="0"/>
        <outline val="0"/>
        <shadow val="0"/>
        <u val="none"/>
        <vertAlign val="baseline"/>
        <sz val="12"/>
        <color theme="0"/>
        <name val="Arial"/>
        <scheme val="none"/>
      </font>
      <fill>
        <patternFill patternType="solid">
          <fgColor theme="8"/>
          <bgColor theme="8"/>
        </patternFill>
      </fill>
      <alignment horizontal="center" vertical="center" textRotation="0" wrapText="1" indent="0" justifyLastLine="0" shrinkToFit="0" readingOrder="0"/>
      <border diagonalUp="0" diagonalDown="0" outline="0">
        <left style="thin">
          <color theme="0"/>
        </left>
        <right style="thin">
          <color theme="0"/>
        </right>
        <top/>
        <bottom/>
      </border>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70"/>
      <tableStyleElement type="headerRow" dxfId="6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95251</xdr:colOff>
      <xdr:row>0</xdr:row>
      <xdr:rowOff>95250</xdr:rowOff>
    </xdr:from>
    <xdr:to>
      <xdr:col>2</xdr:col>
      <xdr:colOff>0</xdr:colOff>
      <xdr:row>0</xdr:row>
      <xdr:rowOff>698500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95251" y="95250"/>
          <a:ext cx="2451099"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1306285</xdr:colOff>
      <xdr:row>0</xdr:row>
      <xdr:rowOff>27215</xdr:rowOff>
    </xdr:from>
    <xdr:to>
      <xdr:col>7</xdr:col>
      <xdr:colOff>762000</xdr:colOff>
      <xdr:row>0</xdr:row>
      <xdr:rowOff>778583</xdr:rowOff>
    </xdr:to>
    <xdr:pic>
      <xdr:nvPicPr>
        <xdr:cNvPr id="2" name="Imagen 6" descr="Recorte de pantalla">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12535" y="27215"/>
          <a:ext cx="857251" cy="7513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258535</xdr:colOff>
      <xdr:row>0</xdr:row>
      <xdr:rowOff>122463</xdr:rowOff>
    </xdr:from>
    <xdr:to>
      <xdr:col>1</xdr:col>
      <xdr:colOff>2256516</xdr:colOff>
      <xdr:row>0</xdr:row>
      <xdr:rowOff>725713</xdr:rowOff>
    </xdr:to>
    <xdr:pic>
      <xdr:nvPicPr>
        <xdr:cNvPr id="5" name="Imagen 4" descr="Macintosh HD:Users:dimprenta:Desktop:Captura de pantalla 2019-01-25 a las 3.10.13 p.m..png">
          <a:extLst>
            <a:ext uri="{FF2B5EF4-FFF2-40B4-BE49-F238E27FC236}">
              <a16:creationId xmlns:a16="http://schemas.microsoft.com/office/drawing/2014/main" id="{00000000-0008-0000-0100-000005000000}"/>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494" t="43230" r="59950" b="6891"/>
        <a:stretch/>
      </xdr:blipFill>
      <xdr:spPr bwMode="auto">
        <a:xfrm>
          <a:off x="258535" y="122463"/>
          <a:ext cx="2365374" cy="603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57149</xdr:colOff>
      <xdr:row>0</xdr:row>
      <xdr:rowOff>79375</xdr:rowOff>
    </xdr:from>
    <xdr:to>
      <xdr:col>1</xdr:col>
      <xdr:colOff>2292349</xdr:colOff>
      <xdr:row>0</xdr:row>
      <xdr:rowOff>742950</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2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57149" y="79375"/>
          <a:ext cx="2244725" cy="6635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158749</xdr:colOff>
      <xdr:row>0</xdr:row>
      <xdr:rowOff>95250</xdr:rowOff>
    </xdr:from>
    <xdr:to>
      <xdr:col>2</xdr:col>
      <xdr:colOff>126999</xdr:colOff>
      <xdr:row>0</xdr:row>
      <xdr:rowOff>793750</xdr:rowOff>
    </xdr:to>
    <xdr:pic>
      <xdr:nvPicPr>
        <xdr:cNvPr id="4" name="Imagen 3" descr="Macintosh HD:Users:dimprenta:Desktop:Captura de pantalla 2019-01-25 a las 3.10.13 p.m..png">
          <a:extLst>
            <a:ext uri="{FF2B5EF4-FFF2-40B4-BE49-F238E27FC236}">
              <a16:creationId xmlns:a16="http://schemas.microsoft.com/office/drawing/2014/main" id="{00000000-0008-0000-0300-000004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158749" y="95250"/>
          <a:ext cx="2397125" cy="6985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206375</xdr:colOff>
      <xdr:row>0</xdr:row>
      <xdr:rowOff>111125</xdr:rowOff>
    </xdr:from>
    <xdr:to>
      <xdr:col>1</xdr:col>
      <xdr:colOff>1997075</xdr:colOff>
      <xdr:row>0</xdr:row>
      <xdr:rowOff>720725</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06375" y="111125"/>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285750</xdr:colOff>
      <xdr:row>0</xdr:row>
      <xdr:rowOff>59532</xdr:rowOff>
    </xdr:from>
    <xdr:to>
      <xdr:col>1</xdr:col>
      <xdr:colOff>2100262</xdr:colOff>
      <xdr:row>0</xdr:row>
      <xdr:rowOff>669132</xdr:rowOff>
    </xdr:to>
    <xdr:pic>
      <xdr:nvPicPr>
        <xdr:cNvPr id="3" name="Imagen 2" descr="Macintosh HD:Users:dimprenta:Desktop:Captura de pantalla 2019-01-25 a las 3.10.13 p.m..png">
          <a:extLst>
            <a:ext uri="{FF2B5EF4-FFF2-40B4-BE49-F238E27FC236}">
              <a16:creationId xmlns:a16="http://schemas.microsoft.com/office/drawing/2014/main" id="{00000000-0008-0000-05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6494" t="43230" r="59950" b="6891"/>
        <a:stretch/>
      </xdr:blipFill>
      <xdr:spPr bwMode="auto">
        <a:xfrm>
          <a:off x="285750" y="59532"/>
          <a:ext cx="2171700" cy="609600"/>
        </a:xfrm>
        <a:prstGeom prst="rect">
          <a:avLst/>
        </a:prstGeom>
        <a:noFill/>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CHAVES/Downloads/PAA%202016%20con%20Plan%20Anticorrupci&#243;n%20y%20Atenci&#243;n%20al%20Ciudadan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Formato%20PE%20y%20PAA%202015%20SI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Accion"/>
      <sheetName val="paa+paac"/>
      <sheetName val="Listas PE"/>
      <sheetName val="ACT-SUB"/>
    </sheetNames>
    <sheetDataSet>
      <sheetData sheetId="0"/>
      <sheetData sheetId="1"/>
      <sheetData sheetId="2">
        <row r="2">
          <cell r="A2" t="str">
            <v>CARIBE</v>
          </cell>
          <cell r="K2" t="str">
            <v>Direccionamiento Estrategico</v>
          </cell>
          <cell r="L2" t="str">
            <v>SI</v>
          </cell>
          <cell r="X2" t="str">
            <v>Desarrollo_de_capacidades_para_la_inclusión_de_personas_con_discapacidad_visual_a_nivel_Nacional</v>
          </cell>
          <cell r="Z2" t="str">
            <v>Servicios de asistencia técnica en formulación de planes de desarrollo y programas a  entidades públicas para la atención de derechos de personas con discapacidad visual</v>
          </cell>
          <cell r="AB2" t="str">
            <v>DC: Construir en conjunto con las entidades cabeza de sector diagnósticos territoriales de la situación de derechos de la población con discapacidad visual</v>
          </cell>
          <cell r="AE2" t="str">
            <v>ANDRADE LOZADA PEDRO</v>
          </cell>
        </row>
        <row r="3">
          <cell r="A3" t="str">
            <v>CENTRO_ORIENTE</v>
          </cell>
          <cell r="K3" t="str">
            <v>Gestion Politicas Publicas Inclusivas</v>
          </cell>
          <cell r="L3" t="str">
            <v>NO</v>
          </cell>
          <cell r="X3" t="str">
            <v>Fortalecimiento_de_la_participación_y_el_ejercicio_de_los_derechos_de_la_población_con_discapacidad_en_el_país</v>
          </cell>
          <cell r="Z3" t="str">
            <v>Servicios de asistencia técnica en formulación de proyectos a  entidades públicas para la atención de derechos de personas con discapacidad visual</v>
          </cell>
          <cell r="AB3" t="str">
            <v>DC: Construir en conjunto con las entidades cabeza de sector un banco de propuestas de programas y proyectos para las entidades territoriales</v>
          </cell>
          <cell r="AE3" t="str">
            <v>ARIAS ROMERO ELMER LEONEL</v>
          </cell>
        </row>
        <row r="4">
          <cell r="A4" t="str">
            <v>LLANO</v>
          </cell>
          <cell r="K4" t="str">
            <v>Gestion Tecnica</v>
          </cell>
          <cell r="X4" t="str">
            <v>Mejoramiento_de_los_Procesos_y_Recursos_del_Instituto_Nacional_para_Ciegos</v>
          </cell>
          <cell r="Z4" t="str">
            <v>Servicios de monitoreo y seguimiento en políticas, planes, programas y proyectos a entidades públicas para verificar el cumplimiento de la atención de los derechos de población con discapacidad visual</v>
          </cell>
          <cell r="AB4" t="str">
            <v>DC: Ejecutar el Plan anual de asesoría y/o acompañamiento a los actores públicos del orden nacional y territorial en la formulación de planes de desarrollo.</v>
          </cell>
          <cell r="AE4" t="str">
            <v>ARIZA GOMEZ GINA MILENA</v>
          </cell>
        </row>
        <row r="5">
          <cell r="A5" t="str">
            <v>PACIFICO</v>
          </cell>
          <cell r="K5" t="str">
            <v>Produccion y mercadeo Social</v>
          </cell>
          <cell r="X5" t="str">
            <v>Desarrollo_y_apropiación_de_TIC_y_contenidos_digitales_accesibles_para_la_población_con_discapacidad_visual_del_país</v>
          </cell>
          <cell r="Z5" t="str">
            <v>Servicios de asistencia técnica a entidades de la administración pública en implementación y/o mejoramiento de procesos para la atención de derechos de las personas con discapacidad visual</v>
          </cell>
          <cell r="AB5" t="str">
            <v>DC: Diseñar conjuntamente con los entes territoriales el Plan anual de asesoría y/o acompañamiento a los actores públicos en la formulación de proyectos para la atención de los derechos de las personas con discapacidad visual</v>
          </cell>
          <cell r="AE5" t="str">
            <v>BARRERA NUBAN PACIFICO ERNESTO</v>
          </cell>
        </row>
        <row r="6">
          <cell r="A6" t="str">
            <v>EJE_CAFETERO</v>
          </cell>
          <cell r="K6" t="str">
            <v>Gestion Humana</v>
          </cell>
          <cell r="Z6" t="str">
            <v>Libros y textos escolares en formatos accesibles de braille, relieve, macrotipo y digitales y otras ayudas técnicas para la población con discapacidad visual producidas</v>
          </cell>
          <cell r="AB6" t="str">
            <v>DC: Ejecutar el Plan anual de asesoría y/o acompañamiento a los actores públicos del orden nacional y territorial en la formulación de proyectos para la atención de los derechos de las personas con discapacidad visual</v>
          </cell>
          <cell r="AE6" t="str">
            <v xml:space="preserve">BELTRAN CHAMORRO EDWIN ENRIQUE </v>
          </cell>
        </row>
        <row r="7">
          <cell r="A7" t="str">
            <v>CENTRO_SUR</v>
          </cell>
          <cell r="K7" t="str">
            <v>Comunicaciones</v>
          </cell>
          <cell r="Z7" t="str">
            <v>Servicio de entrega de libros y textos escolares en formatos accesibles de braille, relieve, macrotipo y digitales y otras ayudas técnicas a Instituciones que prestan servicios a la PDV</v>
          </cell>
          <cell r="AB7" t="str">
            <v>DC: Diseñar el Plan de monitoreo y seguimiento de políticas, planes, programas y proyectos conjuntamente con las organizaciones sociales</v>
          </cell>
          <cell r="AE7" t="str">
            <v>BOLAÑOS MAHECHA JOSE GERMAN</v>
          </cell>
        </row>
        <row r="8">
          <cell r="A8" t="str">
            <v>NACIONAL</v>
          </cell>
          <cell r="K8" t="str">
            <v>Financiero</v>
          </cell>
          <cell r="Z8" t="str">
            <v>Prototipos de aplicaciones tecnológicas desarrolladas para el mejoramiento de la caliad de vida de las personas con discapacidad Visual</v>
          </cell>
          <cell r="AB8" t="str">
            <v>DC: Ejecutar el Plan de monitoreo y seguimiento de políticas, planes, programas y proyectos.</v>
          </cell>
          <cell r="AE8" t="str">
            <v>BUITRAGO CORREDOR JOSE LUIS</v>
          </cell>
        </row>
        <row r="9">
          <cell r="K9" t="str">
            <v>Gerencia Juridica</v>
          </cell>
          <cell r="Z9" t="str">
            <v>Estudio de perfiles ocupaciones de las personas con discapacidad visual en el país elaborado</v>
          </cell>
          <cell r="AB9" t="str">
            <v>DC: Retroalimentar la ejecución de planes de desarrollo y proyectos que favorecen la atención de los derechos de población con discapacidad visual</v>
          </cell>
          <cell r="AE9" t="str">
            <v>CARDOZO MUÑOZ SONIA YANETH</v>
          </cell>
        </row>
        <row r="10">
          <cell r="K10" t="str">
            <v>Gestion Contractual</v>
          </cell>
          <cell r="Z10" t="str">
            <v>Libros y textos escolares producidos  en formato digital accesible para las personas con discapacidad visual</v>
          </cell>
          <cell r="AB10" t="str">
            <v>DC: Diagnosticar con las cabezas de sector los procesos de atención a PDV existentes, para identificar las necesidades de mejoramiento en los sectores de educación, TIC, cultura, bienestar familiar, Trabajo y salud</v>
          </cell>
          <cell r="AE10" t="str">
            <v>CASTILLO MARTIN HELBERT</v>
          </cell>
        </row>
        <row r="11">
          <cell r="K11" t="str">
            <v>Servicio al Ciudadano</v>
          </cell>
          <cell r="Z11" t="str">
            <v>Servicio de descargas de libros digitales accesibles de la biblioteca virtual para personas con discapacidad visual</v>
          </cell>
          <cell r="AB11" t="str">
            <v>DC: Identificar con las cabezas de sector los nuevos procesos de atención a PDV,en los sectores de educación, TIC, cultura, bienestar familiar, Trabajo y salud</v>
          </cell>
          <cell r="AE11" t="str">
            <v xml:space="preserve">CASTRO MURCIA SANDRA MARCELA </v>
          </cell>
        </row>
        <row r="12">
          <cell r="K12" t="str">
            <v>Administrativo</v>
          </cell>
          <cell r="Z12" t="str">
            <v>Servicios de distribución de ayudas técnicas para personas con discapacidad visual</v>
          </cell>
          <cell r="AB12" t="str">
            <v xml:space="preserve">DC: Alistamiento para las asesorías
</v>
          </cell>
          <cell r="AE12" t="str">
            <v>CASTRO ÑUNGO MARTHA EMILIA</v>
          </cell>
        </row>
        <row r="13">
          <cell r="K13" t="str">
            <v>Informatica y Tecnologia</v>
          </cell>
          <cell r="Z13" t="str">
            <v>Campañas de comunicación de los derechos de las personas con discapacidad y del marco jurídico nacional o internacional implementadas</v>
          </cell>
          <cell r="AB13" t="str">
            <v>DC: Gestión de acuerdos Interinstitucionales</v>
          </cell>
          <cell r="AE13" t="str">
            <v>CASTRO SALCEDO YOLANDA</v>
          </cell>
        </row>
        <row r="14">
          <cell r="K14" t="str">
            <v>Administracion Documental</v>
          </cell>
          <cell r="Z14" t="str">
            <v>Eventos de diálogo y difusión con  actores del entorno de Personas con Discapacidad sobre derechos y marco jurídico de discapacidad desarrollados</v>
          </cell>
          <cell r="AB14" t="str">
            <v>DC: Gestión en cambios de gobierno territorial</v>
          </cell>
          <cell r="AE14" t="str">
            <v>CELY OCAÑO HERMES ARMANDO</v>
          </cell>
        </row>
        <row r="15">
          <cell r="K15" t="str">
            <v>Evaluacion y Mejoramiento Institucional</v>
          </cell>
          <cell r="Z15" t="str">
            <v xml:space="preserve"> Asesorías dirigidas a personas naturales con discapacidad para  la participación y el ejercicio de sus derechos </v>
          </cell>
          <cell r="AB15" t="str">
            <v>DC: Fase I de las asesorías: Formación en bloque por departamento</v>
          </cell>
          <cell r="AE15" t="str">
            <v>CONTRATISTA</v>
          </cell>
        </row>
        <row r="16">
          <cell r="K16" t="str">
            <v>Todos</v>
          </cell>
          <cell r="Z16" t="str">
            <v xml:space="preserve"> Asesorías a organizaciones sociales, asociaciones de padres de familia, otros colectivos de personas con discapacidad, para  la participación y el ejercicio de los derechos de la población con discapacidad</v>
          </cell>
          <cell r="AB16" t="str">
            <v>DC: Fase II: Suministro de ayudas técnicas para la atención de la población con discapacidad visual</v>
          </cell>
          <cell r="AE16" t="str">
            <v>CHAVES NIETO ANDREA DEL PILAR</v>
          </cell>
        </row>
        <row r="17">
          <cell r="K17" t="str">
            <v>Algunos</v>
          </cell>
          <cell r="Z17" t="str">
            <v>Documentos de propuestas de reglamentación de las leyes que desarrollan los derechos de la población con discapacidad entregados</v>
          </cell>
          <cell r="AB17" t="str">
            <v>DC:  Fase III: Asistencia técnica por Institución Educativa por medios virtuales y de forma presencial en zonas donde no hay conectividad</v>
          </cell>
          <cell r="AE17" t="str">
            <v>CORREA BARRERA LUZ MARLENY</v>
          </cell>
        </row>
        <row r="18">
          <cell r="K18" t="str">
            <v>x</v>
          </cell>
          <cell r="Z18" t="str">
            <v xml:space="preserve">Programas de comunicación e información para las personas con discapacidad y las organizaciones de y para las personas con discapacidad </v>
          </cell>
          <cell r="AB18" t="str">
            <v>DC: Fase IV: Monitoreo y seguimiento</v>
          </cell>
          <cell r="AE18" t="str">
            <v>CORTES GALEANO SANDRA MARIA</v>
          </cell>
        </row>
        <row r="19">
          <cell r="K19" t="str">
            <v>x</v>
          </cell>
          <cell r="Z19" t="str">
            <v>Programas de asistencia legal para la población con discapacidad visual implementado</v>
          </cell>
          <cell r="AB19" t="str">
            <v>DC: Desarrollar alianzas estratégicas con organismos nacionales e internacionales que permitan el intercambio de activos tales como conocimiento y herramientas tecnológicas que faciliten la  atención de los derechos de la población con discapacidad visual.</v>
          </cell>
          <cell r="AE19" t="str">
            <v>COSSIO COSSIO MARTA CECILIA</v>
          </cell>
        </row>
        <row r="20">
          <cell r="K20" t="str">
            <v>x</v>
          </cell>
          <cell r="Z20" t="str">
            <v>Servicios de alfabetización digital a población con discapacidad visual</v>
          </cell>
          <cell r="AB20" t="str">
            <v>DC: Diseño del Programa Intersectorial de alfabetización digital para la población con discapacidad visual, docentes y operadores</v>
          </cell>
          <cell r="AE20" t="str">
            <v>CUADROS CORTES ANDREA CAROLINA</v>
          </cell>
        </row>
        <row r="21">
          <cell r="Z21" t="str">
            <v>Servicios de asesoría en accesibilidad web a instituciones públicas</v>
          </cell>
          <cell r="AB21" t="str">
            <v>DC: Gestión de recursos para financiar el Programa Intersectorial de alfabetización digital para la población con discapacidad visual, docentes y operadores</v>
          </cell>
          <cell r="AE21" t="str">
            <v xml:space="preserve">DELGADO ZARATE LUIS ARNULFO </v>
          </cell>
        </row>
        <row r="22">
          <cell r="Z22" t="str">
            <v>Servicios de capacitación en TIC a agentes educativos</v>
          </cell>
          <cell r="AB22" t="str">
            <v>DC: Presentación del Programa Intersectorial de alfabetización digital para la población con discapacidad visual, docentes y operadores</v>
          </cell>
          <cell r="AE22" t="str">
            <v xml:space="preserve">ESCUDERO PEREZ MARTHA CECILIA </v>
          </cell>
        </row>
        <row r="23">
          <cell r="Z23" t="str">
            <v>Aplicaciones para web o móviles accesibles a personas con discapacidad visual desarrolladas</v>
          </cell>
          <cell r="AB23" t="str">
            <v>DC: Gestión de equipos y servicios para incursión real en la vida digital</v>
          </cell>
          <cell r="AE23" t="str">
            <v>FANDIÑO HERRAN CRISTIAN LAREL</v>
          </cell>
        </row>
        <row r="24">
          <cell r="Z24" t="str">
            <v>Contenidos digitales accesibles a personas con discapacidad visual desarrollados</v>
          </cell>
          <cell r="AB24" t="str">
            <v>DC: Implementación del Programa Intersectorial de alfabetización digital para la población con discapacidad visual, docentes y operadores</v>
          </cell>
          <cell r="AE24" t="str">
            <v>FERNANDEZ GWINNER GUSTAVO ADOLFO</v>
          </cell>
        </row>
        <row r="25">
          <cell r="Z25" t="str">
            <v>Seguridad de la información mejorada</v>
          </cell>
          <cell r="AB25" t="str">
            <v>DC: Evaluación del Programa Intersectorial de alfabetización digital para la población con discapacidad visual, operadores y docentes</v>
          </cell>
          <cell r="AE25" t="str">
            <v xml:space="preserve">FORERO HERNANDEZ MARITZA </v>
          </cell>
        </row>
        <row r="26">
          <cell r="Z26" t="str">
            <v>Plataforma tecnológica actualizada</v>
          </cell>
          <cell r="AB26" t="str">
            <v>DC: Diseño del Programa Nacional de alfabetización  para la población con discapacidad</v>
          </cell>
          <cell r="AE26" t="str">
            <v>GODOY GUTIERREZ JOSE NELSON</v>
          </cell>
        </row>
        <row r="27">
          <cell r="Z27" t="str">
            <v>Espacios físicos y accesibilidad mejorados</v>
          </cell>
          <cell r="AB27" t="str">
            <v>DC: Gestión de recursos para financiar el Programa Nacional de alfabetización  para la población con discapacidad</v>
          </cell>
          <cell r="AE27" t="str">
            <v>GOMEZ MUÑOZ SANDRA MABEL</v>
          </cell>
        </row>
        <row r="28">
          <cell r="Z28" t="str">
            <v>Programa de gestión documental mejorado</v>
          </cell>
          <cell r="AB28" t="str">
            <v>DC: Presentación del Programa Nacional de alfabetización  para la población con discapacidad</v>
          </cell>
          <cell r="AE28" t="str">
            <v>GOMEZ NIÑO MARTHA DEL PILAR</v>
          </cell>
        </row>
        <row r="29">
          <cell r="Z29" t="str">
            <v>Sistema integrado de Gestión - mejorado</v>
          </cell>
          <cell r="AB29" t="str">
            <v>DC: Gestión de ayudas técnicas, equipos y materiales para la alfabetización</v>
          </cell>
          <cell r="AE29" t="str">
            <v xml:space="preserve">HERNANDEZ MATEUS RICARDO </v>
          </cell>
        </row>
        <row r="30">
          <cell r="Z30" t="str">
            <v>Programa de calidad de vida laboral mejorado</v>
          </cell>
          <cell r="AB30" t="str">
            <v>DC: Implementación del Programa Nacional de alfabetización  para la población con discapacidad</v>
          </cell>
          <cell r="AE30" t="str">
            <v>HERRERA GAMEZ MIRYAM YANETH</v>
          </cell>
        </row>
        <row r="31">
          <cell r="Z31" t="str">
            <v>Programa de salud ocupacional mejorado</v>
          </cell>
          <cell r="AB31" t="str">
            <v>DC: Evaluación del Programa Nacional de alfabetización  para la población con discapacidad</v>
          </cell>
          <cell r="AE31" t="str">
            <v>HOYOS CUBIDES LEIDY FERNANDA</v>
          </cell>
        </row>
        <row r="32">
          <cell r="Z32" t="str">
            <v>Programa de seguridad industrial mejorado</v>
          </cell>
          <cell r="AB32" t="str">
            <v>DC: Evaluar el desempeño de los procesos de atención a PDV mejorados o implementados en los sectores de educación, TIC, cultura, bienestar familiar, Trabajo y salud</v>
          </cell>
          <cell r="AE32" t="str">
            <v>HURTADO PEREA JOHANNA</v>
          </cell>
        </row>
        <row r="33">
          <cell r="Z33" t="str">
            <v>Manual de funciones y competencias actualizado de acuerdo a las necesidades preestablecidas</v>
          </cell>
          <cell r="AB33" t="str">
            <v>DC: Alistamiento y preparación líneas de diseño, adaptación y producción de libros hablados digitales accesibles</v>
          </cell>
          <cell r="AE33" t="str">
            <v>INFANTE DONOSO ANA TERESA</v>
          </cell>
        </row>
        <row r="34">
          <cell r="Z34" t="str">
            <v>Sistema de información de nómina actualizado e implementado</v>
          </cell>
          <cell r="AB34" t="str">
            <v xml:space="preserve">DC: Diseño, adaptación y producción de textos escolares digitales </v>
          </cell>
          <cell r="AE34" t="str">
            <v>JAIMES NIÑO ALICIA</v>
          </cell>
        </row>
        <row r="35">
          <cell r="Z35" t="str">
            <v>Modelo de evaluación de competencias laborales implementado</v>
          </cell>
          <cell r="AB35" t="str">
            <v xml:space="preserve">DC: Diseño, adaptación y producción de libros digitales, para educación superior </v>
          </cell>
          <cell r="AE35" t="str">
            <v>JIMENEZ JOHN FREDY</v>
          </cell>
        </row>
        <row r="36">
          <cell r="Z36" t="str">
            <v>Mejoramiento del proceso de defensa judicial</v>
          </cell>
          <cell r="AB36" t="str">
            <v>DC: Diseño, adaptación y producción de libros digitales sobre literatura</v>
          </cell>
          <cell r="AE36" t="str">
            <v>JIMENEZ VARGAS JOHN JAIRO</v>
          </cell>
        </row>
        <row r="37">
          <cell r="Z37" t="str">
            <v>Plan Institucional de capacitación ejecutado</v>
          </cell>
          <cell r="AB37" t="str">
            <v>DC: Consolidación de alianzas estratégicas</v>
          </cell>
          <cell r="AE37" t="str">
            <v>KING GARCES ENRIQUE EFRAIN</v>
          </cell>
        </row>
        <row r="38">
          <cell r="Z38" t="str">
            <v>Auditorías integrales realizadas</v>
          </cell>
          <cell r="AB38" t="str">
            <v>DC: Buscar cofinanciación para el desarrollo de las investigaciones</v>
          </cell>
          <cell r="AE38" t="str">
            <v>LATORRE ORTIZ EVELIO ALEXANDER</v>
          </cell>
        </row>
        <row r="39">
          <cell r="Z39" t="str">
            <v>Procesos del INCI mejorados</v>
          </cell>
          <cell r="AB39" t="str">
            <v>DC: Desarrollar las investigaciones</v>
          </cell>
          <cell r="AE39" t="str">
            <v>LOPEZ CORREA MYRIAM CRISTINA</v>
          </cell>
        </row>
        <row r="40">
          <cell r="Z40" t="str">
            <v>Rendición de cuentas realizadas</v>
          </cell>
          <cell r="AB40" t="str">
            <v>DC: Divulgar los prototipos de herramientas desarrolladas</v>
          </cell>
          <cell r="AE40" t="str">
            <v>LUCERO DIAZ CARLOS ANTONIO</v>
          </cell>
        </row>
        <row r="41">
          <cell r="Z41" t="str">
            <v>Sistema integrado de Gestión - mejorado</v>
          </cell>
          <cell r="AB41" t="str">
            <v>DC: Generar procesos de apropiación de los prototipos de herramientas desarrolladas</v>
          </cell>
          <cell r="AE41" t="str">
            <v>MAYA PEÑA LUIS IGNACIO</v>
          </cell>
        </row>
        <row r="42">
          <cell r="Z42" t="str">
            <v>Estrategia de Gobierno en línea implementada</v>
          </cell>
          <cell r="AB42" t="str">
            <v>DC: Implementar y mantener la plataforma tecnológica de la Biblioteca</v>
          </cell>
          <cell r="AE42" t="str">
            <v>MONTAÑEZ VARGAS DARIO JAVIER</v>
          </cell>
        </row>
        <row r="43">
          <cell r="AB43" t="str">
            <v>DC: Gestionar ratificación del tratado de Marrakech</v>
          </cell>
          <cell r="AE43" t="str">
            <v>MONTOYA FALLA PATRICIA</v>
          </cell>
        </row>
        <row r="44">
          <cell r="AB44" t="str">
            <v xml:space="preserve">DC: Constituir al INCI como intermediario de confianza del proyecto TIGAR (Trusted Intermediaries Global Accessible Resources) </v>
          </cell>
          <cell r="AE44" t="str">
            <v>MURILLO MORENO ANA MILENA</v>
          </cell>
        </row>
        <row r="45">
          <cell r="AB45" t="str">
            <v>DC: Prestar el servicio de Biblioteca</v>
          </cell>
          <cell r="AE45" t="str">
            <v>NAVARRO ROJAS LUIS FERNANDO</v>
          </cell>
        </row>
        <row r="46">
          <cell r="AB46" t="str">
            <v>DC: Estudio de necesidades de la población con discapacidad visual en materia de ayudas técnicas para la vida escolar</v>
          </cell>
          <cell r="AE46" t="str">
            <v>NIÑO SANABRIA SUHAI KARINA</v>
          </cell>
        </row>
        <row r="47">
          <cell r="AB47" t="str">
            <v>DC: Estudio de tecnología, ayuda y herramientas que se puedan producir en el INCI para facilitar la vida escolar de las personas con discapacidad visual</v>
          </cell>
          <cell r="AE47" t="str">
            <v>ORTIZ BERMUDEZ ESPERANZA</v>
          </cell>
        </row>
        <row r="48">
          <cell r="AB48" t="str">
            <v>DC: Estudio de tecnología, ayuda y herramientas que se puedan producir en el INCI para facilitar la vida escolar de las personas con discapacidad visual</v>
          </cell>
          <cell r="AE48" t="str">
            <v xml:space="preserve">ORTIZ PARRA VALENTINA </v>
          </cell>
        </row>
        <row r="49">
          <cell r="AB49" t="str">
            <v>DC: Estudio de tecnología, ayuda y herramientas que se puedan producir en el INCI para facilitar la vida escolar de las personas con discapacidad visual</v>
          </cell>
          <cell r="AE49" t="str">
            <v>ORTIZ TORRES LUZ HEDY</v>
          </cell>
        </row>
        <row r="50">
          <cell r="AB50" t="str">
            <v>DC: Estudio de tecnología, ayuda y herramientas que se puedan producir en el INCI para facilitar la vida escolar de las personas con discapacidad visual</v>
          </cell>
          <cell r="AE50" t="str">
            <v>OSPINA HERNANDEZ CRISTIAN</v>
          </cell>
        </row>
        <row r="51">
          <cell r="AB51" t="str">
            <v>DC: Busqueda de alternativas de financiación para ayudas técnicas</v>
          </cell>
          <cell r="AE51" t="str">
            <v>PAEZ ESCOBAR CLARA IRENE</v>
          </cell>
        </row>
        <row r="52">
          <cell r="AB52" t="str">
            <v>DC: Busqueda de alternativas de financiación para ayudas técnicas</v>
          </cell>
          <cell r="AE52" t="str">
            <v>PARDO BEJARANO AURA MARCELA</v>
          </cell>
        </row>
        <row r="53">
          <cell r="AB53" t="str">
            <v>DC: Busqueda de alternativas de financiación para ayudas técnicas</v>
          </cell>
          <cell r="AE53" t="str">
            <v>PARDO MORALES GLADYS MIREYA</v>
          </cell>
        </row>
        <row r="54">
          <cell r="AB54" t="str">
            <v>DC: Busqueda de alternativas de financiación para ayudas técnicas</v>
          </cell>
          <cell r="AE54" t="str">
            <v>PARRA BLANDON DIANA MARCELA</v>
          </cell>
        </row>
        <row r="55">
          <cell r="AB55" t="str">
            <v>DC: Implementación de un programa de modernización  de la tienda Tiflocolombia</v>
          </cell>
          <cell r="AE55" t="str">
            <v xml:space="preserve">PARRA DUSSAN CARLOS ALBERTO </v>
          </cell>
        </row>
        <row r="56">
          <cell r="AB56" t="str">
            <v>DC: Mercadeo social de las ayudas técnicas para personas con discapacidad visual</v>
          </cell>
          <cell r="AE56" t="str">
            <v>PARRA GAMBA OLGA YOLANDA</v>
          </cell>
        </row>
        <row r="57">
          <cell r="AB57" t="str">
            <v>DC: Localizar Instituciones educativas y estudiantes objetivo con discapacidad visual</v>
          </cell>
          <cell r="AE57" t="str">
            <v>PEÑA CASTAÑEDA GLORIA JANNETH</v>
          </cell>
        </row>
        <row r="58">
          <cell r="AB58" t="str">
            <v>DC: Estudiar las necesidades de dotación a Instituciones educativas</v>
          </cell>
          <cell r="AE58" t="str">
            <v>PULIDO CASAS GUSTAVO</v>
          </cell>
        </row>
        <row r="59">
          <cell r="AB59" t="str">
            <v>DC: Planificar la producción de libros y textos escolares en formatos accesibles de braille, relieve, macrotipo y digitales y otras ayudas técnicas</v>
          </cell>
          <cell r="AE59" t="str">
            <v>RAMIREZ CALDERON MARY SOL</v>
          </cell>
        </row>
        <row r="60">
          <cell r="AB60" t="str">
            <v>DC: Formular un plan de distribución de libros y textos en formatos accesibles y ayudas técnicas</v>
          </cell>
          <cell r="AE60" t="str">
            <v>RAMIREZ OSORIO SANDRA MILENA</v>
          </cell>
        </row>
        <row r="61">
          <cell r="AB61" t="str">
            <v>DC: Gestionar la adquisición de recursos para la producción de libros y textos escolares en formatos accesibles de braille, relieve, macrotipo y digitales y otras ayudas técnicas</v>
          </cell>
          <cell r="AE61" t="str">
            <v>RODRIGUEZ ALVAREZ SANTIAGO ADOLFO</v>
          </cell>
        </row>
        <row r="62">
          <cell r="AB62" t="str">
            <v>DC: Realización de la producción</v>
          </cell>
          <cell r="AE62" t="str">
            <v>ROMERO RAMIREZ CLARA INES</v>
          </cell>
        </row>
        <row r="63">
          <cell r="AB63" t="str">
            <v>DC: Gestionar la logística de transporte y entrega de libros y textos en formatos accesibles y ayudas técnicas</v>
          </cell>
          <cell r="AE63" t="str">
            <v xml:space="preserve">SANCHEZ CANTOR GLADYS </v>
          </cell>
        </row>
        <row r="64">
          <cell r="AB64" t="str">
            <v>DC: Realizar las entregas de libros y textos en formatos accesibles y ayudas técnicas</v>
          </cell>
          <cell r="AE64" t="str">
            <v>SANTOYO ROMERO YESID FERNANDO</v>
          </cell>
        </row>
        <row r="65">
          <cell r="AB65" t="str">
            <v>DC: Verificar entregas y uso de libros y textos en formatos accesibles y ayudas técnicas</v>
          </cell>
          <cell r="AE65" t="str">
            <v>SERRANO MORENO MARIA MARLEN</v>
          </cell>
        </row>
        <row r="66">
          <cell r="AB66" t="str">
            <v>DC: Formular proyectos de investigación o innovación, articulados con otros organismos del Estado.</v>
          </cell>
          <cell r="AE66" t="str">
            <v>SIERRA USAQUEN HECTOR HUGO</v>
          </cell>
        </row>
        <row r="67">
          <cell r="AB67" t="str">
            <v>DC: Buscar cofinanciación para el desarrollo de las investigaciones</v>
          </cell>
          <cell r="AE67" t="str">
            <v>TORRES PICO CARLOS IVAN</v>
          </cell>
        </row>
        <row r="68">
          <cell r="AB68" t="str">
            <v>DC: Desarrollar las investigaciones</v>
          </cell>
          <cell r="AE68" t="str">
            <v>ULLOA SUAVITA LUZ ANGELA</v>
          </cell>
        </row>
        <row r="69">
          <cell r="AB69" t="str">
            <v>DC: Divulgar los prototipos de herramientas desarrolladas</v>
          </cell>
          <cell r="AE69" t="str">
            <v>URIBE PITA ELIANA</v>
          </cell>
        </row>
        <row r="70">
          <cell r="AB70" t="str">
            <v>DC: Generar procesos de apropiación de los prototipos de herramientas desarrolladas</v>
          </cell>
          <cell r="AE70" t="str">
            <v>VALDES LAGUNA CLAUDIA ALEJANDRA</v>
          </cell>
        </row>
        <row r="71">
          <cell r="AB71" t="str">
            <v>FP: Elaborar piezas de información y comunicación sobre derechos de personas con discapacidad visual</v>
          </cell>
          <cell r="AE71" t="str">
            <v>VERDUGO SANCHEZ ESPERANZA</v>
          </cell>
        </row>
        <row r="72">
          <cell r="AB72" t="str">
            <v>FP: Diseñar campañas para la divulgación de los derechos de las personas con discapacidad visual</v>
          </cell>
          <cell r="AE72" t="str">
            <v>YANKEN CIFUENTES VLADIMIR</v>
          </cell>
        </row>
        <row r="73">
          <cell r="AB73" t="str">
            <v>FP: Ejecutar las campañas de divulgación de los derechos de las personas con discapacidad visual</v>
          </cell>
        </row>
        <row r="74">
          <cell r="AB74" t="str">
            <v>FP: Implementar canales de divulgación de la información sobre derechos a las personas con discapacidad</v>
          </cell>
        </row>
        <row r="75">
          <cell r="AB75" t="str">
            <v>FP: Publicar información sobre los derechos de personas con discapacidad</v>
          </cell>
        </row>
        <row r="76">
          <cell r="AB76" t="str">
            <v>FP: Brindar espacios de diálogo entre la población con Discapacidad y las entidades públicas, a través de los canales virtuales de comunicación del INCI</v>
          </cell>
        </row>
        <row r="77">
          <cell r="AB77" t="str">
            <v>FP: Brindar espacios de diálogo entre la población con Discapacidad y las entidades públicas de forma presencial</v>
          </cell>
        </row>
        <row r="78">
          <cell r="AB78" t="str">
            <v>FP: Alistamiento para las asesorías a organizaciones de personas con discapacidad u otros colectivos</v>
          </cell>
        </row>
        <row r="79">
          <cell r="AB79" t="str">
            <v>FP: Ejecutar las actividades de asistencia técnica de los respectivos planes de trabajo para las asesorías a organizaciones de personas con discapacidad u otros colectivos</v>
          </cell>
        </row>
        <row r="80">
          <cell r="AB80" t="str">
            <v>FP: Monitoreo y seguimiento a las asesorías a organizaciones de personas con discapacidad u otros colectivos</v>
          </cell>
        </row>
        <row r="81">
          <cell r="AB81" t="str">
            <v>FP: Desarrollar eventos de discusión, retroalimentación, construccion y evaluacion con  actores del entorno de la Personas Discapacidad sobre procesos de participación y el ejercicio de los derechos</v>
          </cell>
        </row>
        <row r="82">
          <cell r="AB82" t="str">
            <v>FP: Alistamiento para las asesorías a  personas naturales con discapacidad</v>
          </cell>
        </row>
        <row r="83">
          <cell r="AB83" t="str">
            <v>FP: Ejecutar las actividades de asistencia técnica de los respectivos planes de trabajo de asesorías a  personas naturales con discapacidad</v>
          </cell>
        </row>
        <row r="84">
          <cell r="AB84" t="str">
            <v>FP: Monitoreo y seguimiento a las asesorías a  personas naturales con discapacidad</v>
          </cell>
        </row>
        <row r="85">
          <cell r="AB85" t="str">
            <v>FP: Elaborar  para presentación a las entidades correspondientes documentos de propuestas y proyectos de reglamento de las leyes que regulan la discapacidad en el pais.</v>
          </cell>
        </row>
        <row r="86">
          <cell r="AB86" t="str">
            <v>FP: Realizar seguimiento a las propuestas presentadas para la reglamentación de la atención de derechos de la Personas de Discapacidad</v>
          </cell>
        </row>
        <row r="87">
          <cell r="AB87" t="str">
            <v>FP: Desarrollar espacios de participación para la construcción de proyectos de reglamento  de las leyes que desarrollan los derechos de las personas con discapacidad</v>
          </cell>
        </row>
        <row r="88">
          <cell r="AB88" t="str">
            <v xml:space="preserve">FP: Difundir la información necesaria y pertinente para el adecuado ejercicio de la participación de las personas con discapacidad
</v>
          </cell>
        </row>
        <row r="89">
          <cell r="AB89" t="str">
            <v>FP: Implementar canales de comunicación, medios y recursos  para el fortalecimiento y articulación de la red de organizaciones de y para personas con discapacidad</v>
          </cell>
        </row>
        <row r="90">
          <cell r="AB90" t="str">
            <v xml:space="preserve">FP: Implementar  un programa de asistencia legal a las personas con discapacidad visual, sus cuidadores y sus familias para la exigencia de sus derechos.
</v>
          </cell>
        </row>
        <row r="91">
          <cell r="AB91" t="str">
            <v>FP: Crear una red de apoyo legal a las personas con discapacidad visual, través de distintas organizaciones del país</v>
          </cell>
        </row>
        <row r="92">
          <cell r="AB92" t="str">
            <v xml:space="preserve">MP: Adquirir equipos, mobiliario, materiales y servicios para mejorar la plataforma tecnológica de información y comunicaciones
</v>
          </cell>
        </row>
        <row r="93">
          <cell r="AB93" t="str">
            <v>MP: Mantener los equipos, mobiliario e infraestructura de la plataforma tecnológica de información y comunicaciones</v>
          </cell>
        </row>
        <row r="94">
          <cell r="AB94" t="str">
            <v>MP: Adquirir aplicativos y software requeridos para mejorar la eficiencia de los procesos de la entidad</v>
          </cell>
        </row>
        <row r="95">
          <cell r="AB95" t="str">
            <v>MP: Realizar el mantenimiento de aplicativos y sistemas de información, con que cuenta la entidad actualmente.</v>
          </cell>
        </row>
        <row r="96">
          <cell r="AB96" t="str">
            <v xml:space="preserve">MP: Adquirir equipo,  mobiliario, materiales y servicios necesario para mejorar la seguridad de la información
</v>
          </cell>
        </row>
        <row r="97">
          <cell r="AB97" t="str">
            <v>MP: Implementar la política de seguridad informática</v>
          </cell>
        </row>
        <row r="98">
          <cell r="AB98" t="str">
            <v>MP: Prevenir el riesgo de fuga de información a través de un sistema de control de información de mercadeo de la imprenta.</v>
          </cell>
        </row>
        <row r="99">
          <cell r="AB99" t="str">
            <v xml:space="preserve">MP: Efectuar la adecuación y mejoramiento de espacios físicos y redes electricas.
</v>
          </cell>
        </row>
        <row r="100">
          <cell r="AB100" t="str">
            <v>MP: Adaptar y señalizar las áreas de circulación para los servidores públicos con discapacidad</v>
          </cell>
        </row>
        <row r="101">
          <cell r="AB101" t="str">
            <v>MP: Adquirir equipo, mobiliario, materiales y servicios necesarios para una adecuada gestión documental, gestion ambiental en concordancia con  las normas.</v>
          </cell>
        </row>
        <row r="102">
          <cell r="AB102" t="str">
            <v>MP: Efectuar la organización y disposición final del archivo del INCI de conformidad con las normas</v>
          </cell>
        </row>
        <row r="103">
          <cell r="AB103" t="str">
            <v xml:space="preserve">MP: Implementar TRD actualizadas
</v>
          </cell>
        </row>
        <row r="104">
          <cell r="AB104" t="str">
            <v xml:space="preserve">MP: Reemplazar por formularios electrónicos los documentos que han sido identificados viables de acuerdo al decreto 2609 de 2012.
</v>
          </cell>
        </row>
        <row r="105">
          <cell r="AB105" t="str">
            <v xml:space="preserve">MP: Ajustar procedimientos en la medida que se incorporen los formularios electrónicos que han sido identificado viables
</v>
          </cell>
        </row>
        <row r="106">
          <cell r="AB106" t="str">
            <v xml:space="preserve">MP: Generar inventario de documentos vitales y esenciales ( estos documentos permiten que  la entidad continúe su normal desarrollo en caso de siniestro) actualizado
</v>
          </cell>
        </row>
        <row r="107">
          <cell r="AB107" t="str">
            <v xml:space="preserve">MP: Implementar Plan de Emergencia para la atención de riesgos de los documentos ajustado e implementado
</v>
          </cell>
        </row>
        <row r="108">
          <cell r="AB108" t="str">
            <v xml:space="preserve">MP: Convertir documentos físicos-folios a documentos electrónicos y organizados 
</v>
          </cell>
        </row>
        <row r="109">
          <cell r="AB109" t="str">
            <v xml:space="preserve">MP: Actualizar Sistema de información (Orfeo) con documentos digitalizados y accesibles
</v>
          </cell>
        </row>
        <row r="110">
          <cell r="AB110" t="str">
            <v xml:space="preserve">MP: Identificar y migrar los documentos  que se encuentran en soportes obsoletos 
</v>
          </cell>
        </row>
        <row r="111">
          <cell r="AB111" t="str">
            <v xml:space="preserve">MP: Mitigar los riesgos generados en el espacio físico destinado para el archivo.
</v>
          </cell>
        </row>
        <row r="112">
          <cell r="AB112" t="str">
            <v xml:space="preserve">MP: Realizar auditorías de gestión documental 
</v>
          </cell>
        </row>
        <row r="113">
          <cell r="AB113" t="str">
            <v>MP: Reinducir a los funcionarios en Gestión Documental</v>
          </cell>
        </row>
        <row r="114">
          <cell r="AB114" t="str">
            <v>MP: Adquirir o Mantener las certicaciones de normas de gestion de conformidad con las normas que regulan las materias.</v>
          </cell>
        </row>
        <row r="115">
          <cell r="AB115" t="str">
            <v>MP: Actualizar las competencias en la materia de servidores públicos</v>
          </cell>
        </row>
        <row r="116">
          <cell r="AB116" t="str">
            <v>MP: Realizar actividades de difusión concernientes al Sistema Integrado de Gestión para su apropiación, implementación y gestión</v>
          </cell>
        </row>
        <row r="117">
          <cell r="AB117" t="str">
            <v xml:space="preserve">MP: Desarrollar medición de clima organizacional.
</v>
          </cell>
        </row>
        <row r="118">
          <cell r="AB118" t="str">
            <v>MP: Implementar acciones de bienestar para reducir el riesgo psicosocial</v>
          </cell>
        </row>
        <row r="119">
          <cell r="AB119" t="str">
            <v xml:space="preserve">MP:  Adquirir equipo, mobiliario, materiales y servicios necesarios para  el mejoramiento de los puestos de trabajo en partícular de las personas con discapacidad. 
</v>
          </cell>
        </row>
        <row r="120">
          <cell r="AB120" t="str">
            <v xml:space="preserve">MP: Realizar programas de salud preventiva para reducir el riesgo de enfermedades laborales.
</v>
          </cell>
        </row>
        <row r="121">
          <cell r="AB121" t="str">
            <v>MP: Implementar un programa anual de vigilancia epidemiologica dirigidos a funcionarios y contratistas.</v>
          </cell>
        </row>
        <row r="122">
          <cell r="AB122" t="str">
            <v xml:space="preserve">MP: Adquirir equipo,  mobiliario, materiales y servicios necesario para una adecuada gestión de la seguridad industrial, en particular de los servidores públicos en condición de discapacidad. 
</v>
          </cell>
        </row>
        <row r="123">
          <cell r="AB123" t="str">
            <v>MP: Implementar un programa de prevención de accidentes e incidentes.</v>
          </cell>
        </row>
        <row r="124">
          <cell r="AB124" t="str">
            <v>MP: Elaborar Manual de Funciones actualizado de acuerdo al Decreto 1785 con Gestión Humana y la Oficina Asesora de Planeación</v>
          </cell>
        </row>
        <row r="125">
          <cell r="AB125" t="str">
            <v>MP: Realizar la migración de datos del software antiguo al nuevo a instalar.
Instalar el nuevo software de Nómina para la entidad</v>
          </cell>
        </row>
        <row r="126">
          <cell r="AB126" t="str">
            <v>MP: Realizar mediciones de clima organizacional.</v>
          </cell>
        </row>
        <row r="127">
          <cell r="AB127" t="str">
            <v xml:space="preserve">MP: Revisión de los procesos judiciales incluyendo el saneamiento de inmuebles
</v>
          </cell>
        </row>
        <row r="128">
          <cell r="AB128" t="str">
            <v xml:space="preserve">MP: Implementar plan de depuración de bienes muebles </v>
          </cell>
        </row>
        <row r="129">
          <cell r="AB129" t="str">
            <v>MP: Realizar el plan de defensa judicial</v>
          </cell>
        </row>
        <row r="130">
          <cell r="AB130" t="str">
            <v>MP: Ejecutar el plan de defensa judicial</v>
          </cell>
        </row>
        <row r="131">
          <cell r="AB131" t="str">
            <v>MP: 
Elaboración del Plan Institucional de capacitación</v>
          </cell>
        </row>
        <row r="132">
          <cell r="AB132" t="str">
            <v>MP: 
EjecucIón del Plan Institucional de capacitación</v>
          </cell>
        </row>
        <row r="133">
          <cell r="AB133" t="str">
            <v xml:space="preserve">MP: Evaluación del Plan Institucional de capacitación
</v>
          </cell>
        </row>
        <row r="134">
          <cell r="AB134" t="str">
            <v>MP: 
Capacitar a los funcionarios en supervisión contractual</v>
          </cell>
        </row>
        <row r="135">
          <cell r="AB135" t="str">
            <v>MP: Capacitar y preparar a funcionarios en la elaboración de estudios previos</v>
          </cell>
        </row>
        <row r="136">
          <cell r="AB136" t="str">
            <v xml:space="preserve">MP: 
Formar equipo de Auditores Integrales 
</v>
          </cell>
        </row>
        <row r="137">
          <cell r="AB137" t="str">
            <v>MP: 
Formar y Evaluar a Funcionarios del INCI en SIG</v>
          </cell>
        </row>
        <row r="138">
          <cell r="AB138" t="str">
            <v xml:space="preserve">MP: 
Elaboración del Plan de auditorías
</v>
          </cell>
        </row>
        <row r="139">
          <cell r="AB139" t="str">
            <v>MP: Ejecución del Plan de Auditorías</v>
          </cell>
        </row>
        <row r="140">
          <cell r="AB140" t="str">
            <v>MP: Evaluación del Plan de auditorías</v>
          </cell>
        </row>
        <row r="141">
          <cell r="AB141" t="str">
            <v xml:space="preserve">MP: Implementar en base a las auditorias integrales,  estrategias de comunicación del SIG
</v>
          </cell>
        </row>
        <row r="142">
          <cell r="AB142" t="str">
            <v xml:space="preserve">MP: 
Implementar un programa de auditoría de comisiones
</v>
          </cell>
        </row>
        <row r="143">
          <cell r="AB143" t="str">
            <v>MP: Implementar un programa de auditorías a PQRS</v>
          </cell>
        </row>
        <row r="144">
          <cell r="AB144" t="str">
            <v>MP: Realizar un diagnostico integral de los procesos para llevar a cabo una reingeniería integral de la entidad</v>
          </cell>
        </row>
        <row r="145">
          <cell r="AB145" t="str">
            <v xml:space="preserve">MP: Autorevisar y autoevaluar los distintos procesos del SIG.
</v>
          </cell>
        </row>
        <row r="146">
          <cell r="AB146" t="str">
            <v xml:space="preserve">MP: Implementar Plan de Optimización hecho por Min TIC para el proceso de Producción y Mercadeo así como la implementación de acciones de mejora para reestructurar los 14 procesos
</v>
          </cell>
        </row>
        <row r="147">
          <cell r="AB147" t="str">
            <v xml:space="preserve">MP: 
Implementar un sistema de almacenamiento y control de productos en proceso y materia prima para la imprenta para prevenir el riesgo de pérdida de recursos
</v>
          </cell>
        </row>
        <row r="148">
          <cell r="AB148" t="str">
            <v xml:space="preserve">MP: 
Implementar estrategias de mercadeo social actualizadas e implementadas para la tienda Tiflocolombia
</v>
          </cell>
        </row>
        <row r="149">
          <cell r="AB149" t="str">
            <v xml:space="preserve">MP: Implementar acciones de mejora a procesos reestructurados
</v>
          </cell>
        </row>
        <row r="150">
          <cell r="AB150" t="str">
            <v xml:space="preserve">MP:  Establecer los mecanismos eficientes para la rendición de cuentas de la Entidad, evidenciando transparencia en la gestión de la administración pública. 
</v>
          </cell>
        </row>
        <row r="151">
          <cell r="AB151" t="str">
            <v>MP: Elaborar y actualizar el Plan de Desarrollo Informático y Política de Seguridad Informática</v>
          </cell>
        </row>
        <row r="152">
          <cell r="AB152" t="str">
            <v xml:space="preserve">MP: Diseñar, Implementar  y mantener el Sistema de gestión de tecnología </v>
          </cell>
        </row>
        <row r="153">
          <cell r="AB153" t="str">
            <v>MP: Ajustar y mantener el nivel AAA de accesibilidad  para la población con discapacidad visual en la página web y los contenidos</v>
          </cell>
        </row>
        <row r="154">
          <cell r="AB154" t="str">
            <v>MP: Capacitar a funcionarios de la entidad   en lineamientos de Gobierno en línea para mejorar el desempeño institucional</v>
          </cell>
        </row>
        <row r="155">
          <cell r="AB155" t="str">
            <v>MP: Diseñar, implementar y mantener el plan de promoción y divulgación de la Estrategia de Gobierno en Linea</v>
          </cell>
        </row>
        <row r="156">
          <cell r="AB156" t="str">
            <v>MP: Diseñar, implementar y mantener el Esquema de monitoreo y evaluación de la estrategia GEL</v>
          </cell>
        </row>
        <row r="157">
          <cell r="AB157" t="str">
            <v>MP: Complementar y actualizar permanentemente la Caracterización de usuarios</v>
          </cell>
        </row>
        <row r="158">
          <cell r="AB158" t="str">
            <v>MP: Diseñar e implementar el plan de participación ciudadana por medios electrónicos</v>
          </cell>
        </row>
        <row r="159">
          <cell r="AB159" t="str">
            <v>MP: Diseñar, implementar y mantener el Sistema de Consulta interactiva de información sobre discapacidad visual (Mesa de ayuda y emisora virtual)</v>
          </cell>
        </row>
        <row r="160">
          <cell r="AB160" t="str">
            <v>MP: Diseñar e implementar el Plan de automatización y optimización de los procesos misionales</v>
          </cell>
        </row>
        <row r="161">
          <cell r="AB161" t="str">
            <v>MP: Diseñar e implementar Espacios de innovación abierta</v>
          </cell>
        </row>
        <row r="162">
          <cell r="AB162" t="str">
            <v>Otra actividad</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Acción anual"/>
      <sheetName val="Plan adquisiciones"/>
      <sheetName val="COMISIONES"/>
      <sheetName val="Listas PE"/>
      <sheetName val="Activ.Plan Estratégico"/>
      <sheetName val="Presup Plan Estratégico"/>
      <sheetName val="BPIN"/>
      <sheetName val="ACT-SUB"/>
    </sheetNames>
    <sheetDataSet>
      <sheetData sheetId="0"/>
      <sheetData sheetId="1"/>
      <sheetData sheetId="2"/>
      <sheetData sheetId="3">
        <row r="2">
          <cell r="AA2" t="str">
            <v>DC-01</v>
          </cell>
        </row>
        <row r="3">
          <cell r="AA3" t="str">
            <v>DC-02</v>
          </cell>
        </row>
        <row r="4">
          <cell r="AA4" t="str">
            <v>DC-03</v>
          </cell>
        </row>
        <row r="5">
          <cell r="AA5" t="str">
            <v>DC-04</v>
          </cell>
        </row>
        <row r="6">
          <cell r="AA6" t="str">
            <v>DC-05</v>
          </cell>
        </row>
        <row r="7">
          <cell r="AA7" t="str">
            <v>DC-06</v>
          </cell>
        </row>
        <row r="8">
          <cell r="AA8" t="str">
            <v>DC-07</v>
          </cell>
        </row>
        <row r="9">
          <cell r="AA9" t="str">
            <v>DC-08</v>
          </cell>
        </row>
        <row r="10">
          <cell r="AA10" t="str">
            <v>DC-09</v>
          </cell>
        </row>
        <row r="11">
          <cell r="AA11" t="str">
            <v>DC-10</v>
          </cell>
        </row>
        <row r="12">
          <cell r="AA12" t="str">
            <v>DC-11</v>
          </cell>
        </row>
        <row r="13">
          <cell r="AA13" t="str">
            <v>DC-12</v>
          </cell>
        </row>
        <row r="14">
          <cell r="AA14" t="str">
            <v>DC-13</v>
          </cell>
        </row>
        <row r="15">
          <cell r="AA15" t="str">
            <v>DC-14</v>
          </cell>
        </row>
        <row r="16">
          <cell r="AA16" t="str">
            <v>DC-15</v>
          </cell>
        </row>
        <row r="17">
          <cell r="AA17" t="str">
            <v>DC-16</v>
          </cell>
        </row>
        <row r="18">
          <cell r="AA18" t="str">
            <v>DC-17</v>
          </cell>
        </row>
        <row r="19">
          <cell r="AA19" t="str">
            <v>DC-18</v>
          </cell>
        </row>
        <row r="20">
          <cell r="AA20" t="str">
            <v>DC-19</v>
          </cell>
        </row>
        <row r="21">
          <cell r="AA21" t="str">
            <v>DC-20</v>
          </cell>
        </row>
        <row r="22">
          <cell r="AA22" t="str">
            <v>DC-21</v>
          </cell>
        </row>
        <row r="23">
          <cell r="AA23" t="str">
            <v>DC-22</v>
          </cell>
        </row>
        <row r="24">
          <cell r="AA24" t="str">
            <v>DC-23</v>
          </cell>
        </row>
        <row r="25">
          <cell r="AA25" t="str">
            <v>DC-24</v>
          </cell>
        </row>
        <row r="26">
          <cell r="AA26" t="str">
            <v>DC-25</v>
          </cell>
        </row>
        <row r="27">
          <cell r="AA27" t="str">
            <v>DC-26</v>
          </cell>
        </row>
        <row r="28">
          <cell r="AA28" t="str">
            <v>DC-27</v>
          </cell>
        </row>
        <row r="29">
          <cell r="AA29" t="str">
            <v>DC-28</v>
          </cell>
        </row>
        <row r="30">
          <cell r="AA30" t="str">
            <v>DC-29</v>
          </cell>
        </row>
        <row r="31">
          <cell r="AA31" t="str">
            <v>DC-30</v>
          </cell>
        </row>
        <row r="32">
          <cell r="AA32" t="str">
            <v>DC-31</v>
          </cell>
        </row>
        <row r="33">
          <cell r="AA33" t="str">
            <v>DC-32</v>
          </cell>
        </row>
        <row r="34">
          <cell r="AA34" t="str">
            <v>DC-33</v>
          </cell>
        </row>
        <row r="35">
          <cell r="AA35" t="str">
            <v>DC-34</v>
          </cell>
        </row>
        <row r="36">
          <cell r="AA36" t="str">
            <v>DC-35</v>
          </cell>
        </row>
        <row r="37">
          <cell r="AA37" t="str">
            <v>DC-36</v>
          </cell>
        </row>
        <row r="38">
          <cell r="AA38" t="str">
            <v>DC-37</v>
          </cell>
        </row>
        <row r="39">
          <cell r="AA39" t="str">
            <v>DC-38</v>
          </cell>
        </row>
        <row r="40">
          <cell r="AA40" t="str">
            <v>DC-39</v>
          </cell>
        </row>
        <row r="41">
          <cell r="AA41" t="str">
            <v>DC-40</v>
          </cell>
        </row>
        <row r="42">
          <cell r="AA42" t="str">
            <v>DC-41</v>
          </cell>
        </row>
        <row r="43">
          <cell r="AA43" t="str">
            <v>DC-42</v>
          </cell>
        </row>
        <row r="44">
          <cell r="AA44" t="str">
            <v>DC-43</v>
          </cell>
        </row>
        <row r="45">
          <cell r="AA45" t="str">
            <v>DC-45</v>
          </cell>
        </row>
        <row r="46">
          <cell r="AA46" t="str">
            <v>DC-46</v>
          </cell>
        </row>
        <row r="47">
          <cell r="AA47" t="str">
            <v>DC-47</v>
          </cell>
        </row>
        <row r="48">
          <cell r="AA48" t="str">
            <v>DC-48</v>
          </cell>
        </row>
        <row r="49">
          <cell r="AA49" t="str">
            <v>DC-48</v>
          </cell>
        </row>
        <row r="50">
          <cell r="AA50" t="str">
            <v>DC-48</v>
          </cell>
        </row>
        <row r="51">
          <cell r="AA51" t="str">
            <v>DC-49</v>
          </cell>
        </row>
        <row r="52">
          <cell r="AA52" t="str">
            <v>DC-49</v>
          </cell>
        </row>
        <row r="53">
          <cell r="AA53" t="str">
            <v>DC-49</v>
          </cell>
        </row>
        <row r="54">
          <cell r="AA54" t="str">
            <v>DC-49</v>
          </cell>
        </row>
        <row r="55">
          <cell r="AA55" t="str">
            <v>DC-50</v>
          </cell>
        </row>
        <row r="56">
          <cell r="AA56" t="str">
            <v>DC-51</v>
          </cell>
        </row>
        <row r="57">
          <cell r="AA57" t="str">
            <v>DC-53</v>
          </cell>
        </row>
        <row r="58">
          <cell r="AA58" t="str">
            <v>DC-54</v>
          </cell>
        </row>
        <row r="59">
          <cell r="AA59" t="str">
            <v>DC-55</v>
          </cell>
        </row>
        <row r="60">
          <cell r="AA60" t="str">
            <v>DC-56</v>
          </cell>
        </row>
        <row r="61">
          <cell r="AA61" t="str">
            <v>DC-57</v>
          </cell>
        </row>
        <row r="62">
          <cell r="AA62" t="str">
            <v>DC-58</v>
          </cell>
        </row>
        <row r="63">
          <cell r="AA63" t="str">
            <v>DC-59</v>
          </cell>
        </row>
        <row r="64">
          <cell r="AA64" t="str">
            <v>DC-60</v>
          </cell>
        </row>
        <row r="65">
          <cell r="AA65" t="str">
            <v>DC-61</v>
          </cell>
        </row>
        <row r="66">
          <cell r="AA66" t="str">
            <v>DC-62</v>
          </cell>
        </row>
        <row r="67">
          <cell r="AA67" t="str">
            <v>DC-63</v>
          </cell>
        </row>
        <row r="68">
          <cell r="AA68" t="str">
            <v>DC-64</v>
          </cell>
        </row>
        <row r="69">
          <cell r="AA69" t="str">
            <v>DC-65</v>
          </cell>
        </row>
        <row r="70">
          <cell r="AA70" t="str">
            <v>DC-66</v>
          </cell>
        </row>
        <row r="71">
          <cell r="AA71" t="str">
            <v>FP-01</v>
          </cell>
        </row>
        <row r="72">
          <cell r="AA72" t="str">
            <v>FP-02</v>
          </cell>
        </row>
        <row r="73">
          <cell r="AA73" t="str">
            <v>FP-03</v>
          </cell>
        </row>
        <row r="74">
          <cell r="AA74" t="str">
            <v>FP-04</v>
          </cell>
        </row>
        <row r="75">
          <cell r="AA75" t="str">
            <v>FP-05</v>
          </cell>
        </row>
        <row r="76">
          <cell r="AA76" t="str">
            <v>FP-06</v>
          </cell>
        </row>
        <row r="77">
          <cell r="AA77" t="str">
            <v>FP-07</v>
          </cell>
        </row>
        <row r="78">
          <cell r="AA78" t="str">
            <v>FP-08</v>
          </cell>
        </row>
        <row r="79">
          <cell r="AA79" t="str">
            <v>FP-09</v>
          </cell>
        </row>
        <row r="80">
          <cell r="AA80" t="str">
            <v>FP-10</v>
          </cell>
        </row>
        <row r="81">
          <cell r="AA81" t="str">
            <v>FP-11</v>
          </cell>
        </row>
        <row r="82">
          <cell r="AA82" t="str">
            <v>FP-12</v>
          </cell>
        </row>
        <row r="83">
          <cell r="AA83" t="str">
            <v>FP-13</v>
          </cell>
        </row>
        <row r="84">
          <cell r="AA84" t="str">
            <v>FP-14</v>
          </cell>
        </row>
        <row r="85">
          <cell r="AA85" t="str">
            <v>FP-15</v>
          </cell>
        </row>
        <row r="86">
          <cell r="AA86" t="str">
            <v>FP-16</v>
          </cell>
        </row>
        <row r="87">
          <cell r="AA87" t="str">
            <v>FP-17</v>
          </cell>
        </row>
        <row r="88">
          <cell r="AA88" t="str">
            <v>FP-18</v>
          </cell>
        </row>
        <row r="89">
          <cell r="AA89" t="str">
            <v>FP-19</v>
          </cell>
        </row>
        <row r="90">
          <cell r="AA90" t="str">
            <v>FP-20</v>
          </cell>
        </row>
        <row r="91">
          <cell r="AA91" t="str">
            <v>FP-21</v>
          </cell>
        </row>
        <row r="92">
          <cell r="AA92" t="str">
            <v>MP-01</v>
          </cell>
        </row>
        <row r="93">
          <cell r="AA93" t="str">
            <v>MP-02</v>
          </cell>
        </row>
        <row r="94">
          <cell r="AA94" t="str">
            <v>MP-03</v>
          </cell>
        </row>
        <row r="95">
          <cell r="AA95" t="str">
            <v>MP-04</v>
          </cell>
        </row>
        <row r="96">
          <cell r="AA96" t="str">
            <v>MP-05</v>
          </cell>
        </row>
        <row r="97">
          <cell r="AA97" t="str">
            <v>MP-06</v>
          </cell>
        </row>
        <row r="98">
          <cell r="AA98" t="str">
            <v>MP-07</v>
          </cell>
        </row>
        <row r="99">
          <cell r="AA99" t="str">
            <v>MP-08</v>
          </cell>
        </row>
        <row r="100">
          <cell r="AA100" t="str">
            <v>MP-09</v>
          </cell>
        </row>
        <row r="101">
          <cell r="AA101" t="str">
            <v>MP-10</v>
          </cell>
        </row>
        <row r="102">
          <cell r="AA102" t="str">
            <v>MP-11</v>
          </cell>
        </row>
        <row r="103">
          <cell r="AA103" t="str">
            <v>MP-12</v>
          </cell>
        </row>
        <row r="104">
          <cell r="AA104" t="str">
            <v>MP-13</v>
          </cell>
        </row>
        <row r="105">
          <cell r="AA105" t="str">
            <v>MP-14</v>
          </cell>
        </row>
        <row r="106">
          <cell r="AA106" t="str">
            <v>MP-15</v>
          </cell>
        </row>
        <row r="107">
          <cell r="AA107" t="str">
            <v>MP-16</v>
          </cell>
        </row>
        <row r="108">
          <cell r="AA108" t="str">
            <v>MP-17</v>
          </cell>
        </row>
        <row r="109">
          <cell r="AA109" t="str">
            <v>MP-18</v>
          </cell>
        </row>
        <row r="110">
          <cell r="AA110" t="str">
            <v>MP-19</v>
          </cell>
        </row>
        <row r="111">
          <cell r="AA111" t="str">
            <v>MP-20</v>
          </cell>
        </row>
        <row r="112">
          <cell r="AA112" t="str">
            <v>MP-21</v>
          </cell>
        </row>
        <row r="113">
          <cell r="AA113" t="str">
            <v>MP-22</v>
          </cell>
        </row>
        <row r="114">
          <cell r="AA114" t="str">
            <v>MP-23</v>
          </cell>
        </row>
        <row r="115">
          <cell r="AA115" t="str">
            <v>MP-24</v>
          </cell>
        </row>
        <row r="116">
          <cell r="AA116" t="str">
            <v>MP-25</v>
          </cell>
        </row>
        <row r="117">
          <cell r="AA117" t="str">
            <v>MP-26</v>
          </cell>
        </row>
        <row r="118">
          <cell r="AA118" t="str">
            <v>MP-27</v>
          </cell>
        </row>
        <row r="119">
          <cell r="AA119" t="str">
            <v>MP-28</v>
          </cell>
        </row>
        <row r="120">
          <cell r="AA120" t="str">
            <v>MP-29</v>
          </cell>
        </row>
        <row r="121">
          <cell r="AA121" t="str">
            <v>MP-30</v>
          </cell>
        </row>
        <row r="122">
          <cell r="AA122" t="str">
            <v>MP-31</v>
          </cell>
        </row>
        <row r="123">
          <cell r="AA123" t="str">
            <v>MP-32</v>
          </cell>
        </row>
        <row r="124">
          <cell r="AA124" t="str">
            <v>OT-01</v>
          </cell>
        </row>
        <row r="125">
          <cell r="AA125" t="str">
            <v>OT-02</v>
          </cell>
        </row>
        <row r="126">
          <cell r="AA126" t="str">
            <v>OT-03</v>
          </cell>
        </row>
        <row r="127">
          <cell r="AA127" t="str">
            <v>OT-04</v>
          </cell>
        </row>
        <row r="128">
          <cell r="AA128" t="str">
            <v>OT-05</v>
          </cell>
        </row>
        <row r="129">
          <cell r="AA129" t="str">
            <v>OT-06</v>
          </cell>
        </row>
        <row r="130">
          <cell r="AA130" t="str">
            <v>OT-07</v>
          </cell>
        </row>
        <row r="131">
          <cell r="AA131" t="str">
            <v>OT-08</v>
          </cell>
        </row>
        <row r="132">
          <cell r="AA132" t="str">
            <v>OT-09</v>
          </cell>
        </row>
        <row r="133">
          <cell r="AA133" t="str">
            <v>OT-10</v>
          </cell>
        </row>
        <row r="134">
          <cell r="AA134" t="str">
            <v>OT-11</v>
          </cell>
        </row>
        <row r="135">
          <cell r="AA135" t="str">
            <v>OT-12</v>
          </cell>
        </row>
        <row r="136">
          <cell r="AA136" t="str">
            <v>OT-13</v>
          </cell>
        </row>
        <row r="137">
          <cell r="AA137" t="str">
            <v>OT-14</v>
          </cell>
        </row>
        <row r="138">
          <cell r="AA138" t="str">
            <v>OT-15</v>
          </cell>
        </row>
        <row r="139">
          <cell r="AA139" t="str">
            <v>OT-16</v>
          </cell>
        </row>
        <row r="140">
          <cell r="AA140" t="str">
            <v>OT-17</v>
          </cell>
        </row>
        <row r="141">
          <cell r="AA141" t="str">
            <v>OT-18</v>
          </cell>
        </row>
        <row r="142">
          <cell r="AA142" t="str">
            <v>OT-19</v>
          </cell>
        </row>
        <row r="143">
          <cell r="AA143" t="str">
            <v>OT-20</v>
          </cell>
        </row>
        <row r="144">
          <cell r="AA144" t="str">
            <v>OT-21</v>
          </cell>
        </row>
        <row r="145">
          <cell r="AA145" t="str">
            <v>OT-22</v>
          </cell>
        </row>
        <row r="146">
          <cell r="AA146" t="str">
            <v>OT-23</v>
          </cell>
        </row>
        <row r="147">
          <cell r="AA147" t="str">
            <v>OT-24</v>
          </cell>
        </row>
        <row r="148">
          <cell r="AA148" t="str">
            <v>OT-25</v>
          </cell>
        </row>
        <row r="149">
          <cell r="AA149" t="str">
            <v>OT-26</v>
          </cell>
        </row>
        <row r="150">
          <cell r="AA150" t="str">
            <v>OT-27</v>
          </cell>
        </row>
        <row r="151">
          <cell r="AA151" t="str">
            <v>OT-28</v>
          </cell>
        </row>
        <row r="152">
          <cell r="AA152" t="str">
            <v>OT-29</v>
          </cell>
        </row>
        <row r="153">
          <cell r="AA153" t="str">
            <v>OT-30</v>
          </cell>
        </row>
        <row r="154">
          <cell r="AA154" t="str">
            <v>OT-31</v>
          </cell>
        </row>
        <row r="155">
          <cell r="AA155" t="str">
            <v>OT-32</v>
          </cell>
        </row>
        <row r="156">
          <cell r="AA156" t="str">
            <v>OT-33</v>
          </cell>
        </row>
        <row r="157">
          <cell r="AA157" t="str">
            <v>OT-34</v>
          </cell>
        </row>
        <row r="158">
          <cell r="AA158" t="str">
            <v>OT-35</v>
          </cell>
        </row>
        <row r="159">
          <cell r="AA159" t="str">
            <v>OT-36</v>
          </cell>
        </row>
        <row r="160">
          <cell r="AA160" t="str">
            <v>OT-37</v>
          </cell>
        </row>
        <row r="161">
          <cell r="AA161" t="str">
            <v>OT-38</v>
          </cell>
        </row>
        <row r="162">
          <cell r="AA162">
            <v>0</v>
          </cell>
        </row>
      </sheetData>
      <sheetData sheetId="4"/>
      <sheetData sheetId="5"/>
      <sheetData sheetId="6"/>
      <sheetData sheetId="7"/>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a2" displayName="Tabla2" ref="A2:F9" totalsRowShown="0" headerRowDxfId="68" dataDxfId="66" headerRowBorderDxfId="67" tableBorderDxfId="65">
  <autoFilter ref="A2:F9" xr:uid="{00000000-0009-0000-0100-000002000000}"/>
  <tableColumns count="6">
    <tableColumn id="1" xr3:uid="{00000000-0010-0000-0000-000001000000}" name="#" dataDxfId="64"/>
    <tableColumn id="2" xr3:uid="{00000000-0010-0000-0000-000002000000}" name="Subcomponente / Procesos" dataDxfId="63"/>
    <tableColumn id="3" xr3:uid="{00000000-0010-0000-0000-000003000000}" name="Actividad " dataDxfId="62"/>
    <tableColumn id="4" xr3:uid="{00000000-0010-0000-0000-000004000000}" name="Meta o producto " dataDxfId="61"/>
    <tableColumn id="5" xr3:uid="{00000000-0010-0000-0000-000005000000}" name="Responsable " dataDxfId="60"/>
    <tableColumn id="6" xr3:uid="{00000000-0010-0000-0000-000006000000}" name="Fecha Programada " dataDxfId="5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1000000}" name="Tabla3" displayName="Tabla3" ref="A2:L4" totalsRowShown="0" headerRowDxfId="58" dataDxfId="56" headerRowBorderDxfId="57" tableBorderDxfId="55" totalsRowBorderDxfId="54">
  <autoFilter ref="A2:L4" xr:uid="{00000000-0009-0000-0100-000003000000}"/>
  <tableColumns count="12">
    <tableColumn id="1" xr3:uid="{00000000-0010-0000-0100-000001000000}" name="#" dataDxfId="53"/>
    <tableColumn id="2" xr3:uid="{00000000-0010-0000-0100-000002000000}" name="Nombre del Servicio, Proceso o Procedimiento " dataDxfId="52"/>
    <tableColumn id="3" xr3:uid="{00000000-0010-0000-0100-000003000000}" name="Tipo de Racionalización" dataDxfId="51"/>
    <tableColumn id="4" xr3:uid="{00000000-0010-0000-0100-000004000000}" name="Acción de Racionalización" dataDxfId="50"/>
    <tableColumn id="6" xr3:uid="{00000000-0010-0000-0100-000006000000}" name="Descripción de la mejora a realizar " dataDxfId="49"/>
    <tableColumn id="7" xr3:uid="{00000000-0010-0000-0100-000007000000}" name="Beneficio al Ciudadano y/o entidad" dataDxfId="48"/>
    <tableColumn id="8" xr3:uid="{00000000-0010-0000-0100-000008000000}" name="Dependencia Responsable" dataDxfId="47"/>
    <tableColumn id="9" xr3:uid="{00000000-0010-0000-0100-000009000000}" name="Fecha Programada" dataDxfId="46"/>
    <tableColumn id="5" xr3:uid="{9A5C45EA-AA22-4C1C-AB3F-FB6A720F4CB5}" name="SEGUIMIENTO PRIMER CUATRIMESTRE" dataDxfId="45"/>
    <tableColumn id="12" xr3:uid="{D0691A81-C8B0-4105-83CE-CB72583D95A0}" name="SEGUIMIENTO SEGUNDO CUATRIMESTRE"/>
    <tableColumn id="10" xr3:uid="{9A7BE646-5D3B-41DE-86B2-84B1C32244D0}" name="SEGUIMIENTO OCI" dataDxfId="44"/>
    <tableColumn id="11" xr3:uid="{9DA950FC-BB13-4BF4-AD6F-D6391BEFE69B}" name="CUMPLIMIENTO" dataDxfId="43">
      <calculatedColumnFormula>SUBTOTAL(101,L2)</calculatedColumnFormula>
    </tableColumn>
  </tableColumns>
  <tableStyleInfo name="TableStyleLight13"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a5" displayName="Tabla5" ref="A2:J9" totalsRowShown="0" headerRowDxfId="42" dataDxfId="40" headerRowBorderDxfId="41" tableBorderDxfId="39">
  <autoFilter ref="A2:J9" xr:uid="{00000000-0009-0000-0100-000005000000}"/>
  <tableColumns count="10">
    <tableColumn id="1" xr3:uid="{00000000-0010-0000-0200-000001000000}" name="#" dataDxfId="38"/>
    <tableColumn id="2" xr3:uid="{00000000-0010-0000-0200-000002000000}" name="Subcomponente / Procesos" dataDxfId="37"/>
    <tableColumn id="3" xr3:uid="{00000000-0010-0000-0200-000003000000}" name="Actividad " dataDxfId="36"/>
    <tableColumn id="4" xr3:uid="{00000000-0010-0000-0200-000004000000}" name="Meta o producto " dataDxfId="35"/>
    <tableColumn id="5" xr3:uid="{00000000-0010-0000-0200-000005000000}" name="Responsable " dataDxfId="34"/>
    <tableColumn id="6" xr3:uid="{00000000-0010-0000-0200-000006000000}" name="Fecha Programada " dataDxfId="33"/>
    <tableColumn id="7" xr3:uid="{7BDA09D6-CC13-42BE-BC0B-7F3BBE405AF1}" name="SEGUIMIENTO PRIMER CUATRIMESTRE" dataDxfId="32"/>
    <tableColumn id="10" xr3:uid="{1A0D5A73-A50F-4BC5-9A37-2B82B93816F6}" name="SEGUIMIENTO SEGUNDO CUATRIMESTRE" dataDxfId="31"/>
    <tableColumn id="8" xr3:uid="{C933E502-0AA6-40F3-88DB-426ABDD5DF77}" name="SEGUIMIENTO OCI" dataDxfId="30"/>
    <tableColumn id="9" xr3:uid="{AD8EC394-FAE9-4306-90D5-A1AD3D5560A5}" name="CUMPLIMIENTO" dataDxfId="29" dataCellStyle="Porcentaje"/>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a6" displayName="Tabla6" ref="A2:J11" totalsRowShown="0" headerRowDxfId="28" dataDxfId="26" headerRowBorderDxfId="27" tableBorderDxfId="25" totalsRowBorderDxfId="24">
  <autoFilter ref="A2:J11" xr:uid="{00000000-0009-0000-0100-000006000000}"/>
  <tableColumns count="10">
    <tableColumn id="1" xr3:uid="{00000000-0010-0000-0300-000001000000}" name="#" dataDxfId="23"/>
    <tableColumn id="2" xr3:uid="{00000000-0010-0000-0300-000002000000}" name="Subcomponente / Procesos" dataDxfId="22"/>
    <tableColumn id="3" xr3:uid="{00000000-0010-0000-0300-000003000000}" name="Actividad " dataDxfId="21"/>
    <tableColumn id="4" xr3:uid="{00000000-0010-0000-0300-000004000000}" name="Meta o producto " dataDxfId="20"/>
    <tableColumn id="5" xr3:uid="{00000000-0010-0000-0300-000005000000}" name="Responsable " dataDxfId="19"/>
    <tableColumn id="6" xr3:uid="{00000000-0010-0000-0300-000006000000}" name="Fecha Programada " dataDxfId="18"/>
    <tableColumn id="7" xr3:uid="{04E7B2BF-9466-41DA-A472-F86C9A0FE08C}" name="SEGUIMIENTO PRIMER CUATRIMESTRE" dataDxfId="17"/>
    <tableColumn id="10" xr3:uid="{CB29F59C-B0ED-432E-8299-987B054A9684}" name="SEGUIMIENTO SEGUNDO CUATRIMESTRE" dataDxfId="16"/>
    <tableColumn id="8" xr3:uid="{5C5A49FB-8F51-4722-8779-96E4E0427AAB}" name="SEGUIMIENTO OCI" dataDxfId="15"/>
    <tableColumn id="9" xr3:uid="{6E5695EB-16E5-47BF-9F60-B5DE30504EE0}" name="CUMPLIMIENTO" dataDxfId="14"/>
  </tableColumns>
  <tableStyleInfo name="TableStyleLight13"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4000000}" name="Tabla10" displayName="Tabla10" ref="A2:J6" totalsRowShown="0" headerRowDxfId="13" dataDxfId="11" headerRowBorderDxfId="12" tableBorderDxfId="10">
  <autoFilter ref="A2:J6" xr:uid="{00000000-0009-0000-0100-00000A000000}"/>
  <tableColumns count="10">
    <tableColumn id="1" xr3:uid="{00000000-0010-0000-0400-000001000000}" name="#" dataDxfId="9"/>
    <tableColumn id="2" xr3:uid="{00000000-0010-0000-0400-000002000000}" name="Subcomponente / Procesos" dataDxfId="8"/>
    <tableColumn id="4" xr3:uid="{00000000-0010-0000-0400-000004000000}" name="Actividad " dataDxfId="7"/>
    <tableColumn id="5" xr3:uid="{00000000-0010-0000-0400-000005000000}" name="Meta o producto " dataDxfId="6"/>
    <tableColumn id="6" xr3:uid="{00000000-0010-0000-0400-000006000000}" name="Responsable " dataDxfId="5"/>
    <tableColumn id="7" xr3:uid="{00000000-0010-0000-0400-000007000000}" name="Fecha Programada " dataDxfId="4"/>
    <tableColumn id="3" xr3:uid="{27C8094B-DFAC-4ED3-91A5-F33A9C9319F7}" name="SEGUIMIENTO PRIMER CUATRIMESTRE" dataDxfId="3"/>
    <tableColumn id="10" xr3:uid="{5DB3A4E5-4DDD-4227-AC1E-68B75F658CDA}" name="SEGUIMIENTO SEGUNDO CUATRIMESTRE" dataDxfId="2"/>
    <tableColumn id="8" xr3:uid="{8D0C40E9-E508-4BC5-9674-FA2827022071}" name="SEGUIMIENTO OCI" dataDxfId="1"/>
    <tableColumn id="9" xr3:uid="{2AA7878F-7919-4352-9A45-7344E872E5D4}" name="CUMPLIMIENTO" dataDxfId="0"/>
  </tableColumns>
  <tableStyleInfo name="TableStyleLight13"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C2F7B-3525-4813-B26B-E0CA072DFBFA}">
  <sheetPr>
    <tabColor theme="0"/>
  </sheetPr>
  <dimension ref="A1:E25"/>
  <sheetViews>
    <sheetView tabSelected="1" topLeftCell="A13" workbookViewId="0">
      <selection activeCell="G12" sqref="G12"/>
    </sheetView>
  </sheetViews>
  <sheetFormatPr baseColWidth="10" defaultRowHeight="15" x14ac:dyDescent="0.25"/>
  <cols>
    <col min="1" max="1" width="41" customWidth="1"/>
    <col min="2" max="2" width="15" customWidth="1"/>
    <col min="3" max="3" width="14.85546875" customWidth="1"/>
    <col min="4" max="4" width="10.5703125" customWidth="1"/>
    <col min="5" max="5" width="25.42578125" customWidth="1"/>
  </cols>
  <sheetData>
    <row r="1" spans="1:5" x14ac:dyDescent="0.25">
      <c r="A1" s="125" t="s">
        <v>230</v>
      </c>
    </row>
    <row r="2" spans="1:5" x14ac:dyDescent="0.25">
      <c r="A2" s="125" t="s">
        <v>231</v>
      </c>
    </row>
    <row r="3" spans="1:5" x14ac:dyDescent="0.25">
      <c r="A3" s="125" t="s">
        <v>232</v>
      </c>
      <c r="B3" s="223" t="s">
        <v>314</v>
      </c>
    </row>
    <row r="4" spans="1:5" x14ac:dyDescent="0.25">
      <c r="A4" s="125" t="s">
        <v>233</v>
      </c>
      <c r="B4" s="223" t="s">
        <v>315</v>
      </c>
    </row>
    <row r="5" spans="1:5" x14ac:dyDescent="0.25">
      <c r="A5" s="125" t="s">
        <v>234</v>
      </c>
      <c r="B5" t="s">
        <v>316</v>
      </c>
    </row>
    <row r="6" spans="1:5" ht="15.75" thickBot="1" x14ac:dyDescent="0.3">
      <c r="A6" s="125"/>
    </row>
    <row r="7" spans="1:5" ht="15.75" thickBot="1" x14ac:dyDescent="0.3">
      <c r="A7" s="12"/>
      <c r="B7" s="193" t="s">
        <v>265</v>
      </c>
      <c r="C7" s="194"/>
      <c r="D7" s="194"/>
      <c r="E7" s="195"/>
    </row>
    <row r="8" spans="1:5" ht="60.75" thickBot="1" x14ac:dyDescent="0.3">
      <c r="A8" s="126" t="s">
        <v>235</v>
      </c>
      <c r="B8" s="128" t="s">
        <v>236</v>
      </c>
      <c r="C8" s="127" t="s">
        <v>237</v>
      </c>
      <c r="D8" s="127" t="s">
        <v>238</v>
      </c>
      <c r="E8" s="129" t="s">
        <v>239</v>
      </c>
    </row>
    <row r="9" spans="1:5" ht="45.75" customHeight="1" x14ac:dyDescent="0.25">
      <c r="A9" s="130" t="s">
        <v>240</v>
      </c>
      <c r="B9" s="131">
        <v>7</v>
      </c>
      <c r="C9" s="186">
        <v>4.33</v>
      </c>
      <c r="D9" s="133">
        <f>+C9/B9</f>
        <v>0.61857142857142855</v>
      </c>
      <c r="E9" s="134" t="s">
        <v>255</v>
      </c>
    </row>
    <row r="10" spans="1:5" ht="72.75" customHeight="1" x14ac:dyDescent="0.25">
      <c r="A10" s="224" t="s">
        <v>241</v>
      </c>
      <c r="B10" s="137">
        <v>1</v>
      </c>
      <c r="C10" s="132">
        <v>0.8</v>
      </c>
      <c r="D10" s="133">
        <f t="shared" ref="D10:D14" si="0">+C10/B10</f>
        <v>0.8</v>
      </c>
      <c r="E10" s="134" t="s">
        <v>267</v>
      </c>
    </row>
    <row r="11" spans="1:5" ht="38.25" x14ac:dyDescent="0.25">
      <c r="A11" s="135" t="s">
        <v>242</v>
      </c>
      <c r="B11" s="137">
        <v>12</v>
      </c>
      <c r="C11" s="132">
        <v>4.17</v>
      </c>
      <c r="D11" s="133">
        <f t="shared" si="0"/>
        <v>0.34749999999999998</v>
      </c>
      <c r="E11" s="138" t="s">
        <v>253</v>
      </c>
    </row>
    <row r="12" spans="1:5" ht="45.75" customHeight="1" x14ac:dyDescent="0.25">
      <c r="A12" s="135" t="s">
        <v>243</v>
      </c>
      <c r="B12" s="137">
        <v>7</v>
      </c>
      <c r="C12" s="136">
        <v>3.48</v>
      </c>
      <c r="D12" s="133">
        <f t="shared" si="0"/>
        <v>0.49714285714285716</v>
      </c>
      <c r="E12" s="138" t="s">
        <v>253</v>
      </c>
    </row>
    <row r="13" spans="1:5" ht="43.5" customHeight="1" x14ac:dyDescent="0.25">
      <c r="A13" s="135" t="s">
        <v>244</v>
      </c>
      <c r="B13" s="137">
        <v>8</v>
      </c>
      <c r="C13" s="139">
        <v>6.34</v>
      </c>
      <c r="D13" s="133">
        <f t="shared" si="0"/>
        <v>0.79249999999999998</v>
      </c>
      <c r="E13" s="138" t="s">
        <v>253</v>
      </c>
    </row>
    <row r="14" spans="1:5" ht="39" thickBot="1" x14ac:dyDescent="0.3">
      <c r="A14" s="135" t="s">
        <v>254</v>
      </c>
      <c r="B14" s="140">
        <v>3</v>
      </c>
      <c r="C14" s="141">
        <v>1.25</v>
      </c>
      <c r="D14" s="133">
        <f t="shared" si="0"/>
        <v>0.41666666666666669</v>
      </c>
      <c r="E14" s="138" t="s">
        <v>253</v>
      </c>
    </row>
    <row r="15" spans="1:5" s="143" customFormat="1" ht="15.75" thickBot="1" x14ac:dyDescent="0.3">
      <c r="A15" s="142" t="s">
        <v>245</v>
      </c>
      <c r="B15" s="219">
        <f>SUM(B9:B14)</f>
        <v>38</v>
      </c>
      <c r="C15" s="220">
        <f>SUM(C9:C14)</f>
        <v>20.37</v>
      </c>
      <c r="D15" s="221">
        <f t="shared" ref="D15" si="1">+C15/B15</f>
        <v>0.53605263157894745</v>
      </c>
      <c r="E15" s="222" t="s">
        <v>246</v>
      </c>
    </row>
    <row r="16" spans="1:5" ht="33.75" customHeight="1" x14ac:dyDescent="0.25">
      <c r="A16" s="196" t="s">
        <v>299</v>
      </c>
      <c r="B16" s="196"/>
      <c r="C16" s="196"/>
      <c r="D16" s="196"/>
      <c r="E16" s="196"/>
    </row>
    <row r="17" spans="1:5" x14ac:dyDescent="0.25">
      <c r="A17" s="144"/>
    </row>
    <row r="18" spans="1:5" x14ac:dyDescent="0.25">
      <c r="A18" s="125" t="s">
        <v>247</v>
      </c>
    </row>
    <row r="19" spans="1:5" ht="30.75" customHeight="1" x14ac:dyDescent="0.25">
      <c r="A19" s="197" t="s">
        <v>248</v>
      </c>
      <c r="B19" s="197"/>
      <c r="C19" s="197"/>
      <c r="D19" s="197"/>
      <c r="E19" s="197"/>
    </row>
    <row r="20" spans="1:5" ht="28.5" customHeight="1" x14ac:dyDescent="0.25">
      <c r="A20" s="197" t="s">
        <v>249</v>
      </c>
      <c r="B20" s="197"/>
      <c r="C20" s="197"/>
      <c r="D20" s="197"/>
      <c r="E20" s="197"/>
    </row>
    <row r="21" spans="1:5" x14ac:dyDescent="0.25">
      <c r="A21" s="145" t="s">
        <v>250</v>
      </c>
    </row>
    <row r="22" spans="1:5" x14ac:dyDescent="0.25">
      <c r="A22" s="146" t="s">
        <v>251</v>
      </c>
    </row>
    <row r="23" spans="1:5" x14ac:dyDescent="0.25">
      <c r="A23" s="147" t="s">
        <v>252</v>
      </c>
    </row>
    <row r="24" spans="1:5" x14ac:dyDescent="0.25">
      <c r="A24" s="12"/>
    </row>
    <row r="25" spans="1:5" x14ac:dyDescent="0.25">
      <c r="A25" s="125" t="s">
        <v>300</v>
      </c>
    </row>
  </sheetData>
  <mergeCells count="4">
    <mergeCell ref="B7:E7"/>
    <mergeCell ref="A16:E16"/>
    <mergeCell ref="A19:E19"/>
    <mergeCell ref="A20:E2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L33"/>
  <sheetViews>
    <sheetView showGridLines="0" topLeftCell="F1" zoomScale="90" zoomScaleNormal="90" zoomScaleSheetLayoutView="150" workbookViewId="0">
      <pane ySplit="2" topLeftCell="A8" activePane="bottomLeft" state="frozen"/>
      <selection pane="bottomLeft" activeCell="J9" sqref="J9"/>
    </sheetView>
  </sheetViews>
  <sheetFormatPr baseColWidth="10" defaultColWidth="11.42578125" defaultRowHeight="15" x14ac:dyDescent="0.25"/>
  <cols>
    <col min="1" max="1" width="6.28515625" style="6" customWidth="1"/>
    <col min="2" max="2" width="31.28515625" style="11" customWidth="1"/>
    <col min="3" max="3" width="34.85546875" style="6" customWidth="1"/>
    <col min="4" max="4" width="27.7109375" style="6" customWidth="1"/>
    <col min="5" max="5" width="23.85546875" style="6" customWidth="1"/>
    <col min="6" max="6" width="27.7109375" style="7" customWidth="1"/>
    <col min="7" max="7" width="36.140625" style="71" bestFit="1" customWidth="1"/>
    <col min="8" max="8" width="43.5703125" style="71" customWidth="1"/>
    <col min="9" max="9" width="44" style="6" customWidth="1"/>
    <col min="10" max="10" width="29.5703125" style="6" customWidth="1"/>
    <col min="11" max="16384" width="11.42578125" style="6"/>
  </cols>
  <sheetData>
    <row r="1" spans="1:12" ht="64.5" customHeight="1" thickTop="1" thickBot="1" x14ac:dyDescent="0.3">
      <c r="A1" s="198"/>
      <c r="B1" s="199"/>
      <c r="C1" s="200" t="s">
        <v>0</v>
      </c>
      <c r="D1" s="201"/>
      <c r="E1" s="201"/>
      <c r="F1" s="201"/>
      <c r="G1" s="202"/>
      <c r="H1" s="170"/>
    </row>
    <row r="2" spans="1:12" s="5" customFormat="1" ht="40.5" customHeight="1" thickTop="1" thickBot="1" x14ac:dyDescent="0.3">
      <c r="A2" s="47" t="s">
        <v>1</v>
      </c>
      <c r="B2" s="47" t="s">
        <v>2</v>
      </c>
      <c r="C2" s="47" t="s">
        <v>3</v>
      </c>
      <c r="D2" s="47" t="s">
        <v>4</v>
      </c>
      <c r="E2" s="47" t="s">
        <v>5</v>
      </c>
      <c r="F2" s="47" t="s">
        <v>6</v>
      </c>
      <c r="G2" s="73" t="s">
        <v>7</v>
      </c>
      <c r="H2" s="73" t="s">
        <v>258</v>
      </c>
      <c r="I2" s="94" t="s">
        <v>220</v>
      </c>
      <c r="J2" s="95" t="s">
        <v>221</v>
      </c>
    </row>
    <row r="3" spans="1:12" s="10" customFormat="1" ht="182.25" customHeight="1" thickBot="1" x14ac:dyDescent="0.3">
      <c r="A3" s="86">
        <v>1</v>
      </c>
      <c r="B3" s="18" t="s">
        <v>8</v>
      </c>
      <c r="C3" s="14" t="s">
        <v>9</v>
      </c>
      <c r="D3" s="14" t="s">
        <v>10</v>
      </c>
      <c r="E3" s="15" t="s">
        <v>11</v>
      </c>
      <c r="F3" s="19" t="s">
        <v>12</v>
      </c>
      <c r="G3" s="72" t="s">
        <v>13</v>
      </c>
      <c r="H3" s="172" t="s">
        <v>260</v>
      </c>
      <c r="I3" s="88" t="s">
        <v>259</v>
      </c>
      <c r="J3" s="171">
        <v>1</v>
      </c>
    </row>
    <row r="4" spans="1:12" s="10" customFormat="1" ht="93" customHeight="1" thickBot="1" x14ac:dyDescent="0.3">
      <c r="A4" s="86">
        <f>+A3+1</f>
        <v>2</v>
      </c>
      <c r="B4" s="18" t="s">
        <v>8</v>
      </c>
      <c r="C4" s="15" t="s">
        <v>14</v>
      </c>
      <c r="D4" s="15" t="s">
        <v>15</v>
      </c>
      <c r="E4" s="15" t="s">
        <v>11</v>
      </c>
      <c r="F4" s="20" t="s">
        <v>16</v>
      </c>
      <c r="G4" s="72" t="s">
        <v>13</v>
      </c>
      <c r="H4" s="72" t="s">
        <v>13</v>
      </c>
      <c r="I4" s="88" t="s">
        <v>264</v>
      </c>
      <c r="J4" s="89">
        <v>0</v>
      </c>
    </row>
    <row r="5" spans="1:12" s="10" customFormat="1" ht="93" customHeight="1" thickBot="1" x14ac:dyDescent="0.3">
      <c r="A5" s="86">
        <f t="shared" ref="A5:A9" si="0">+A4+1</f>
        <v>3</v>
      </c>
      <c r="B5" s="18" t="s">
        <v>8</v>
      </c>
      <c r="C5" s="15" t="s">
        <v>17</v>
      </c>
      <c r="D5" s="15" t="s">
        <v>18</v>
      </c>
      <c r="E5" s="15" t="s">
        <v>11</v>
      </c>
      <c r="F5" s="20" t="s">
        <v>16</v>
      </c>
      <c r="G5" s="72" t="s">
        <v>13</v>
      </c>
      <c r="H5" s="72" t="s">
        <v>13</v>
      </c>
      <c r="I5" s="88" t="s">
        <v>264</v>
      </c>
      <c r="J5" s="89">
        <v>0</v>
      </c>
    </row>
    <row r="6" spans="1:12" ht="81" customHeight="1" thickBot="1" x14ac:dyDescent="0.3">
      <c r="A6" s="86">
        <f t="shared" si="0"/>
        <v>4</v>
      </c>
      <c r="B6" s="18" t="s">
        <v>19</v>
      </c>
      <c r="C6" s="15" t="s">
        <v>20</v>
      </c>
      <c r="D6" s="15" t="s">
        <v>21</v>
      </c>
      <c r="E6" s="15" t="s">
        <v>11</v>
      </c>
      <c r="F6" s="20" t="s">
        <v>22</v>
      </c>
      <c r="G6" s="15" t="s">
        <v>23</v>
      </c>
      <c r="H6" s="15" t="s">
        <v>261</v>
      </c>
      <c r="I6" s="87" t="s">
        <v>223</v>
      </c>
      <c r="J6" s="90">
        <v>1</v>
      </c>
    </row>
    <row r="7" spans="1:12" ht="86.25" customHeight="1" thickBot="1" x14ac:dyDescent="0.3">
      <c r="A7" s="86">
        <f t="shared" si="0"/>
        <v>5</v>
      </c>
      <c r="B7" s="18" t="s">
        <v>24</v>
      </c>
      <c r="C7" s="15" t="s">
        <v>25</v>
      </c>
      <c r="D7" s="15" t="s">
        <v>26</v>
      </c>
      <c r="E7" s="15" t="s">
        <v>11</v>
      </c>
      <c r="F7" s="20" t="s">
        <v>27</v>
      </c>
      <c r="G7" s="15" t="s">
        <v>28</v>
      </c>
      <c r="H7" s="15" t="s">
        <v>262</v>
      </c>
      <c r="I7" s="87" t="s">
        <v>218</v>
      </c>
      <c r="J7" s="90">
        <v>1</v>
      </c>
    </row>
    <row r="8" spans="1:12" ht="86.25" customHeight="1" thickBot="1" x14ac:dyDescent="0.3">
      <c r="A8" s="86">
        <f t="shared" si="0"/>
        <v>6</v>
      </c>
      <c r="B8" s="18" t="s">
        <v>29</v>
      </c>
      <c r="C8" s="15" t="s">
        <v>30</v>
      </c>
      <c r="D8" s="15" t="s">
        <v>31</v>
      </c>
      <c r="E8" s="15" t="s">
        <v>32</v>
      </c>
      <c r="F8" s="21" t="s">
        <v>33</v>
      </c>
      <c r="G8" s="15" t="s">
        <v>34</v>
      </c>
      <c r="H8" s="15" t="s">
        <v>263</v>
      </c>
      <c r="I8" s="87" t="s">
        <v>224</v>
      </c>
      <c r="J8" s="90">
        <f>33%*2</f>
        <v>0.66</v>
      </c>
    </row>
    <row r="9" spans="1:12" ht="90" customHeight="1" thickBot="1" x14ac:dyDescent="0.3">
      <c r="A9" s="86">
        <f t="shared" si="0"/>
        <v>7</v>
      </c>
      <c r="B9" s="18" t="s">
        <v>35</v>
      </c>
      <c r="C9" s="18" t="s">
        <v>36</v>
      </c>
      <c r="D9" s="15" t="s">
        <v>37</v>
      </c>
      <c r="E9" s="18" t="s">
        <v>38</v>
      </c>
      <c r="F9" s="22" t="s">
        <v>39</v>
      </c>
      <c r="G9" s="74" t="s">
        <v>40</v>
      </c>
      <c r="H9" s="74" t="s">
        <v>40</v>
      </c>
      <c r="I9" s="91" t="s">
        <v>219</v>
      </c>
      <c r="J9" s="90">
        <f>33%*2</f>
        <v>0.66</v>
      </c>
      <c r="L9" s="161"/>
    </row>
    <row r="10" spans="1:12" ht="38.25" customHeight="1" thickBot="1" x14ac:dyDescent="0.3">
      <c r="A10" s="9" t="s">
        <v>41</v>
      </c>
      <c r="B10" s="13"/>
      <c r="F10" s="6"/>
      <c r="I10" s="162" t="s">
        <v>222</v>
      </c>
      <c r="J10" s="163">
        <f>AVERAGE(J3:J9)</f>
        <v>0.61714285714285722</v>
      </c>
    </row>
    <row r="11" spans="1:12" x14ac:dyDescent="0.25">
      <c r="B11" s="13"/>
      <c r="F11" s="6"/>
    </row>
    <row r="12" spans="1:12" x14ac:dyDescent="0.25">
      <c r="B12" s="13"/>
      <c r="F12" s="6"/>
    </row>
    <row r="13" spans="1:12" x14ac:dyDescent="0.25">
      <c r="B13" s="13"/>
      <c r="F13" s="6"/>
    </row>
    <row r="14" spans="1:12" x14ac:dyDescent="0.25">
      <c r="B14" s="13"/>
      <c r="F14" s="6"/>
    </row>
    <row r="15" spans="1:12" x14ac:dyDescent="0.25">
      <c r="B15" s="13"/>
      <c r="F15" s="6"/>
    </row>
    <row r="16" spans="1:12" x14ac:dyDescent="0.25">
      <c r="B16" s="13"/>
      <c r="F16" s="6"/>
    </row>
    <row r="17" spans="6:6" x14ac:dyDescent="0.25">
      <c r="F17" s="6"/>
    </row>
    <row r="18" spans="6:6" x14ac:dyDescent="0.25">
      <c r="F18" s="6"/>
    </row>
    <row r="19" spans="6:6" x14ac:dyDescent="0.25">
      <c r="F19" s="6"/>
    </row>
    <row r="20" spans="6:6" x14ac:dyDescent="0.25">
      <c r="F20" s="6"/>
    </row>
    <row r="21" spans="6:6" x14ac:dyDescent="0.25">
      <c r="F21" s="6"/>
    </row>
    <row r="22" spans="6:6" x14ac:dyDescent="0.25">
      <c r="F22" s="6"/>
    </row>
    <row r="23" spans="6:6" x14ac:dyDescent="0.25">
      <c r="F23" s="6"/>
    </row>
    <row r="24" spans="6:6" x14ac:dyDescent="0.25">
      <c r="F24" s="6"/>
    </row>
    <row r="25" spans="6:6" x14ac:dyDescent="0.25">
      <c r="F25" s="6"/>
    </row>
    <row r="26" spans="6:6" x14ac:dyDescent="0.25">
      <c r="F26" s="6"/>
    </row>
    <row r="27" spans="6:6" x14ac:dyDescent="0.25">
      <c r="F27" s="6"/>
    </row>
    <row r="28" spans="6:6" x14ac:dyDescent="0.25">
      <c r="F28" s="6"/>
    </row>
    <row r="29" spans="6:6" x14ac:dyDescent="0.25">
      <c r="F29" s="6"/>
    </row>
    <row r="30" spans="6:6" x14ac:dyDescent="0.25">
      <c r="F30" s="6"/>
    </row>
    <row r="31" spans="6:6" x14ac:dyDescent="0.25">
      <c r="F31" s="6"/>
    </row>
    <row r="32" spans="6:6" x14ac:dyDescent="0.25">
      <c r="F32" s="6"/>
    </row>
    <row r="33" spans="6:6" x14ac:dyDescent="0.25">
      <c r="F33" s="6"/>
    </row>
  </sheetData>
  <mergeCells count="2">
    <mergeCell ref="A1:B1"/>
    <mergeCell ref="C1:G1"/>
  </mergeCells>
  <phoneticPr fontId="21" type="noConversion"/>
  <dataValidations count="1">
    <dataValidation type="list" allowBlank="1" showInputMessage="1" showErrorMessage="1" sqref="B6:B9" xr:uid="{00000000-0002-0000-0000-000000000000}">
      <formula1>"Política de Administración de Riesgos,Construcción del Mapa de Riesgos de Corrupción,Consulta y Divulgación, Monitoreo Y Revisión, Seguimiento"</formula1>
    </dataValidation>
  </dataValidations>
  <pageMargins left="0.7" right="0.7" top="0.75" bottom="0.75" header="0.3" footer="0.3"/>
  <pageSetup scale="45" orientation="portrait" r:id="rId1"/>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L26"/>
  <sheetViews>
    <sheetView topLeftCell="F1" zoomScale="70" zoomScaleNormal="70" zoomScaleSheetLayoutView="110" workbookViewId="0">
      <pane ySplit="2" topLeftCell="A3" activePane="bottomLeft" state="frozen"/>
      <selection pane="bottomLeft" activeCell="J3" sqref="J3"/>
    </sheetView>
  </sheetViews>
  <sheetFormatPr baseColWidth="10" defaultColWidth="11.42578125" defaultRowHeight="15" x14ac:dyDescent="0.25"/>
  <cols>
    <col min="1" max="1" width="5.5703125" style="1" customWidth="1"/>
    <col min="2" max="2" width="37.28515625" style="1" customWidth="1"/>
    <col min="3" max="3" width="27" style="1" customWidth="1"/>
    <col min="4" max="4" width="29.28515625" style="1" customWidth="1"/>
    <col min="5" max="5" width="45" style="1" customWidth="1"/>
    <col min="6" max="6" width="34.28515625" style="3" customWidth="1"/>
    <col min="7" max="7" width="21" style="1" customWidth="1"/>
    <col min="8" max="8" width="22.140625" style="1" customWidth="1"/>
    <col min="9" max="10" width="42" style="1" customWidth="1"/>
    <col min="11" max="11" width="47" style="1" customWidth="1"/>
    <col min="12" max="12" width="20" style="1" customWidth="1"/>
    <col min="13" max="16384" width="11.42578125" style="1"/>
  </cols>
  <sheetData>
    <row r="1" spans="1:12" ht="64.5" customHeight="1" thickTop="1" thickBot="1" x14ac:dyDescent="0.3">
      <c r="A1" s="200"/>
      <c r="B1" s="201"/>
      <c r="C1" s="203" t="s">
        <v>42</v>
      </c>
      <c r="D1" s="204"/>
      <c r="E1" s="204"/>
      <c r="F1" s="204"/>
      <c r="G1" s="204"/>
      <c r="H1" s="204"/>
      <c r="I1" s="205"/>
      <c r="J1" s="170"/>
    </row>
    <row r="2" spans="1:12" s="23" customFormat="1" ht="46.5" customHeight="1" thickTop="1" x14ac:dyDescent="0.25">
      <c r="A2" s="47" t="s">
        <v>1</v>
      </c>
      <c r="B2" s="47" t="s">
        <v>43</v>
      </c>
      <c r="C2" s="47" t="s">
        <v>44</v>
      </c>
      <c r="D2" s="47" t="s">
        <v>45</v>
      </c>
      <c r="E2" s="47" t="s">
        <v>46</v>
      </c>
      <c r="F2" s="47" t="s">
        <v>47</v>
      </c>
      <c r="G2" s="47" t="s">
        <v>48</v>
      </c>
      <c r="H2" s="47" t="s">
        <v>49</v>
      </c>
      <c r="I2" s="75" t="s">
        <v>7</v>
      </c>
      <c r="J2" s="75" t="s">
        <v>258</v>
      </c>
      <c r="K2" s="92" t="s">
        <v>220</v>
      </c>
      <c r="L2" s="92" t="s">
        <v>221</v>
      </c>
    </row>
    <row r="3" spans="1:12" s="8" customFormat="1" ht="225.75" customHeight="1" thickBot="1" x14ac:dyDescent="0.3">
      <c r="A3" s="24">
        <v>1</v>
      </c>
      <c r="B3" s="25" t="s">
        <v>50</v>
      </c>
      <c r="C3" s="25" t="s">
        <v>51</v>
      </c>
      <c r="D3" s="26" t="s">
        <v>52</v>
      </c>
      <c r="E3" s="26" t="s">
        <v>53</v>
      </c>
      <c r="F3" s="27" t="s">
        <v>54</v>
      </c>
      <c r="G3" s="26" t="s">
        <v>55</v>
      </c>
      <c r="H3" s="28" t="s">
        <v>56</v>
      </c>
      <c r="I3" s="72" t="s">
        <v>301</v>
      </c>
      <c r="J3" s="32" t="s">
        <v>302</v>
      </c>
      <c r="K3" s="97" t="s">
        <v>266</v>
      </c>
      <c r="L3" s="173">
        <v>0.8</v>
      </c>
    </row>
    <row r="4" spans="1:12" ht="18.75" thickBot="1" x14ac:dyDescent="0.3">
      <c r="A4" s="24"/>
      <c r="B4" s="25"/>
      <c r="C4" s="25"/>
      <c r="D4" s="26"/>
      <c r="E4" s="26"/>
      <c r="F4" s="96"/>
      <c r="G4" s="26"/>
      <c r="H4" s="28"/>
      <c r="I4" s="78"/>
      <c r="J4" s="78"/>
      <c r="K4" s="166" t="s">
        <v>222</v>
      </c>
      <c r="L4" s="167">
        <f t="shared" ref="L4" si="0">SUBTOTAL(101,L3)</f>
        <v>0.8</v>
      </c>
    </row>
    <row r="5" spans="1:12" x14ac:dyDescent="0.25">
      <c r="F5" s="1"/>
    </row>
    <row r="6" spans="1:12" x14ac:dyDescent="0.25">
      <c r="F6" s="1"/>
    </row>
    <row r="7" spans="1:12" x14ac:dyDescent="0.25">
      <c r="F7" s="1"/>
    </row>
    <row r="8" spans="1:12" x14ac:dyDescent="0.25">
      <c r="F8" s="1"/>
    </row>
    <row r="9" spans="1:12" x14ac:dyDescent="0.25">
      <c r="E9" s="1" t="s">
        <v>57</v>
      </c>
      <c r="F9" s="1"/>
    </row>
    <row r="10" spans="1:12" x14ac:dyDescent="0.25">
      <c r="F10" s="1"/>
    </row>
    <row r="11" spans="1:12" x14ac:dyDescent="0.25">
      <c r="B11" s="12"/>
      <c r="C11"/>
      <c r="D11"/>
      <c r="E11"/>
      <c r="F11"/>
      <c r="G11"/>
      <c r="H11"/>
    </row>
    <row r="12" spans="1:12" x14ac:dyDescent="0.25">
      <c r="B12" s="12"/>
      <c r="C12" s="12"/>
      <c r="D12" s="12"/>
      <c r="E12" s="12"/>
      <c r="F12" s="12"/>
      <c r="G12" s="12"/>
      <c r="H12" s="12"/>
    </row>
    <row r="13" spans="1:12" x14ac:dyDescent="0.25">
      <c r="F13" s="1"/>
    </row>
    <row r="14" spans="1:12" x14ac:dyDescent="0.25">
      <c r="F14" s="1"/>
    </row>
    <row r="15" spans="1:12" x14ac:dyDescent="0.25">
      <c r="F15" s="1"/>
    </row>
    <row r="16" spans="1:12" x14ac:dyDescent="0.25">
      <c r="F16" s="1"/>
    </row>
    <row r="17" spans="6:6" x14ac:dyDescent="0.25">
      <c r="F17" s="1"/>
    </row>
    <row r="18" spans="6:6" x14ac:dyDescent="0.25">
      <c r="F18" s="1"/>
    </row>
    <row r="19" spans="6:6" x14ac:dyDescent="0.25">
      <c r="F19" s="1"/>
    </row>
    <row r="20" spans="6:6" x14ac:dyDescent="0.25">
      <c r="F20" s="1"/>
    </row>
    <row r="21" spans="6:6" x14ac:dyDescent="0.25">
      <c r="F21" s="1"/>
    </row>
    <row r="22" spans="6:6" x14ac:dyDescent="0.25">
      <c r="F22" s="1"/>
    </row>
    <row r="23" spans="6:6" x14ac:dyDescent="0.25">
      <c r="F23" s="1"/>
    </row>
    <row r="24" spans="6:6" x14ac:dyDescent="0.25">
      <c r="F24" s="1"/>
    </row>
    <row r="25" spans="6:6" x14ac:dyDescent="0.25">
      <c r="F25" s="1"/>
    </row>
    <row r="26" spans="6:6" x14ac:dyDescent="0.25">
      <c r="F26" s="1"/>
    </row>
  </sheetData>
  <mergeCells count="2">
    <mergeCell ref="A1:B1"/>
    <mergeCell ref="C1:I1"/>
  </mergeCells>
  <pageMargins left="0.7" right="0.7" top="0.75" bottom="0.75" header="0.3" footer="0.3"/>
  <pageSetup paperSize="9" scale="42"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T25"/>
  <sheetViews>
    <sheetView topLeftCell="C3" zoomScale="90" zoomScaleNormal="90" workbookViewId="0">
      <pane xSplit="3" ySplit="1" topLeftCell="R13" activePane="bottomRight" state="frozen"/>
      <selection activeCell="C3" sqref="C3"/>
      <selection pane="topRight" activeCell="F3" sqref="F3"/>
      <selection pane="bottomLeft" activeCell="C4" sqref="C4"/>
      <selection pane="bottomRight" activeCell="R18" sqref="R18"/>
    </sheetView>
  </sheetViews>
  <sheetFormatPr baseColWidth="10" defaultColWidth="11.42578125" defaultRowHeight="15" x14ac:dyDescent="0.2"/>
  <cols>
    <col min="1" max="1" width="11.42578125" style="31"/>
    <col min="2" max="2" width="34.42578125" style="31" customWidth="1"/>
    <col min="3" max="3" width="47.140625" style="31" customWidth="1"/>
    <col min="4" max="4" width="40.85546875" style="31" customWidth="1"/>
    <col min="5" max="5" width="38.140625" style="31" customWidth="1"/>
    <col min="6" max="6" width="10" style="34" customWidth="1"/>
    <col min="7" max="7" width="7.42578125" style="34" customWidth="1"/>
    <col min="8" max="8" width="10.5703125" style="34" customWidth="1"/>
    <col min="9" max="9" width="7.7109375" style="34" customWidth="1"/>
    <col min="10" max="10" width="10.5703125" style="34" customWidth="1"/>
    <col min="11" max="11" width="28.140625" style="31" customWidth="1"/>
    <col min="12" max="14" width="9.5703125" style="4" customWidth="1"/>
    <col min="15" max="15" width="27.42578125" style="35" customWidth="1"/>
    <col min="16" max="16" width="39.42578125" style="31" customWidth="1"/>
    <col min="17" max="17" width="50.85546875" style="31" customWidth="1"/>
    <col min="18" max="18" width="43.7109375" style="105" customWidth="1"/>
    <col min="19" max="19" width="22.7109375" style="99" customWidth="1"/>
    <col min="20" max="16384" width="11.42578125" style="31"/>
  </cols>
  <sheetData>
    <row r="1" spans="1:20" ht="64.5" customHeight="1" thickTop="1" thickBot="1" x14ac:dyDescent="0.3">
      <c r="C1" s="203" t="s">
        <v>58</v>
      </c>
      <c r="D1" s="204"/>
      <c r="E1" s="204"/>
      <c r="F1" s="204"/>
      <c r="G1" s="204"/>
      <c r="H1" s="204"/>
      <c r="I1" s="204"/>
      <c r="J1" s="204"/>
      <c r="K1" s="204"/>
      <c r="L1" s="204"/>
      <c r="M1" s="204"/>
      <c r="N1" s="204"/>
      <c r="O1" s="204"/>
      <c r="P1" s="205"/>
      <c r="Q1" s="170"/>
      <c r="R1" s="102"/>
    </row>
    <row r="2" spans="1:20" s="36" customFormat="1" ht="72.75" customHeight="1" thickTop="1" x14ac:dyDescent="0.25">
      <c r="B2" s="208" t="s">
        <v>59</v>
      </c>
      <c r="C2" s="209"/>
      <c r="D2" s="209"/>
      <c r="E2" s="209"/>
      <c r="F2" s="209"/>
      <c r="G2" s="209"/>
      <c r="H2" s="209"/>
      <c r="I2" s="209"/>
      <c r="J2" s="209"/>
      <c r="K2" s="209"/>
      <c r="L2" s="209"/>
      <c r="M2" s="209"/>
      <c r="N2" s="209"/>
      <c r="O2" s="209"/>
      <c r="P2" s="209"/>
      <c r="Q2" s="169"/>
      <c r="R2" s="103"/>
      <c r="S2" s="101"/>
    </row>
    <row r="3" spans="1:20" s="29" customFormat="1" ht="109.5" customHeight="1" x14ac:dyDescent="0.25">
      <c r="B3" s="42" t="s">
        <v>60</v>
      </c>
      <c r="C3" s="42" t="s">
        <v>61</v>
      </c>
      <c r="D3" s="42" t="s">
        <v>62</v>
      </c>
      <c r="E3" s="42" t="s">
        <v>63</v>
      </c>
      <c r="F3" s="43" t="s">
        <v>64</v>
      </c>
      <c r="G3" s="43" t="s">
        <v>65</v>
      </c>
      <c r="H3" s="43" t="s">
        <v>66</v>
      </c>
      <c r="I3" s="43" t="s">
        <v>67</v>
      </c>
      <c r="J3" s="43" t="s">
        <v>68</v>
      </c>
      <c r="K3" s="42" t="s">
        <v>69</v>
      </c>
      <c r="L3" s="43" t="s">
        <v>70</v>
      </c>
      <c r="M3" s="43" t="s">
        <v>71</v>
      </c>
      <c r="N3" s="43" t="s">
        <v>72</v>
      </c>
      <c r="O3" s="42" t="s">
        <v>73</v>
      </c>
      <c r="P3" s="76" t="s">
        <v>7</v>
      </c>
      <c r="Q3" s="174" t="s">
        <v>258</v>
      </c>
      <c r="R3" s="98" t="s">
        <v>220</v>
      </c>
      <c r="S3" s="98" t="s">
        <v>221</v>
      </c>
    </row>
    <row r="4" spans="1:20" ht="120" customHeight="1" x14ac:dyDescent="0.25">
      <c r="A4" s="31">
        <v>1</v>
      </c>
      <c r="B4" s="18" t="s">
        <v>74</v>
      </c>
      <c r="C4" s="37" t="s">
        <v>75</v>
      </c>
      <c r="D4" s="17" t="s">
        <v>76</v>
      </c>
      <c r="E4" s="40" t="s">
        <v>77</v>
      </c>
      <c r="F4" s="46"/>
      <c r="G4" s="46" t="s">
        <v>78</v>
      </c>
      <c r="H4" s="46"/>
      <c r="I4" s="46"/>
      <c r="J4" s="46"/>
      <c r="K4" s="16" t="s">
        <v>55</v>
      </c>
      <c r="L4" s="45" t="s">
        <v>79</v>
      </c>
      <c r="M4" s="45"/>
      <c r="N4" s="45"/>
      <c r="O4" s="17" t="s">
        <v>80</v>
      </c>
      <c r="P4" s="77" t="s">
        <v>81</v>
      </c>
      <c r="Q4" s="77" t="s">
        <v>268</v>
      </c>
      <c r="R4" s="104" t="s">
        <v>225</v>
      </c>
      <c r="S4" s="100">
        <v>1</v>
      </c>
    </row>
    <row r="5" spans="1:20" s="30" customFormat="1" ht="158.25" customHeight="1" x14ac:dyDescent="0.25">
      <c r="A5" s="30">
        <v>2</v>
      </c>
      <c r="B5" s="18" t="s">
        <v>82</v>
      </c>
      <c r="C5" s="37" t="s">
        <v>83</v>
      </c>
      <c r="D5" s="37" t="s">
        <v>84</v>
      </c>
      <c r="E5" s="37" t="s">
        <v>85</v>
      </c>
      <c r="F5" s="44" t="s">
        <v>78</v>
      </c>
      <c r="G5" s="44"/>
      <c r="H5" s="44"/>
      <c r="I5" s="44"/>
      <c r="J5" s="44"/>
      <c r="K5" s="16" t="s">
        <v>55</v>
      </c>
      <c r="L5" s="44" t="s">
        <v>78</v>
      </c>
      <c r="M5" s="44"/>
      <c r="N5" s="44"/>
      <c r="O5" s="38" t="s">
        <v>86</v>
      </c>
      <c r="P5" s="77" t="s">
        <v>87</v>
      </c>
      <c r="Q5" s="77" t="s">
        <v>269</v>
      </c>
      <c r="R5" s="104" t="s">
        <v>257</v>
      </c>
      <c r="S5" s="100">
        <v>1</v>
      </c>
    </row>
    <row r="6" spans="1:20" ht="159.75" customHeight="1" x14ac:dyDescent="0.25">
      <c r="A6" s="31">
        <v>3</v>
      </c>
      <c r="B6" s="49" t="s">
        <v>88</v>
      </c>
      <c r="C6" s="39" t="s">
        <v>89</v>
      </c>
      <c r="D6" s="37" t="s">
        <v>90</v>
      </c>
      <c r="E6" s="39" t="s">
        <v>91</v>
      </c>
      <c r="F6" s="46" t="s">
        <v>78</v>
      </c>
      <c r="G6" s="46"/>
      <c r="H6" s="46"/>
      <c r="I6" s="46"/>
      <c r="J6" s="46"/>
      <c r="K6" s="16" t="s">
        <v>92</v>
      </c>
      <c r="L6" s="45"/>
      <c r="M6" s="45"/>
      <c r="N6" s="45"/>
      <c r="O6" s="17" t="s">
        <v>93</v>
      </c>
      <c r="P6" s="77" t="s">
        <v>13</v>
      </c>
      <c r="Q6" s="77" t="s">
        <v>270</v>
      </c>
      <c r="R6" s="188" t="s">
        <v>308</v>
      </c>
      <c r="S6" s="100">
        <v>0.25</v>
      </c>
    </row>
    <row r="7" spans="1:20" s="32" customFormat="1" ht="241.5" customHeight="1" x14ac:dyDescent="0.25">
      <c r="A7" s="31">
        <v>4</v>
      </c>
      <c r="B7" s="18" t="s">
        <v>94</v>
      </c>
      <c r="C7" s="37" t="s">
        <v>95</v>
      </c>
      <c r="D7" s="39" t="s">
        <v>96</v>
      </c>
      <c r="E7" s="39" t="s">
        <v>97</v>
      </c>
      <c r="F7" s="45"/>
      <c r="G7" s="46" t="s">
        <v>79</v>
      </c>
      <c r="H7" s="46" t="s">
        <v>79</v>
      </c>
      <c r="I7" s="46"/>
      <c r="J7" s="46"/>
      <c r="K7" s="16" t="s">
        <v>98</v>
      </c>
      <c r="L7" s="45"/>
      <c r="M7" s="45"/>
      <c r="N7" s="45" t="s">
        <v>79</v>
      </c>
      <c r="O7" s="38" t="s">
        <v>99</v>
      </c>
      <c r="P7" s="77" t="s">
        <v>13</v>
      </c>
      <c r="Q7" s="77" t="s">
        <v>271</v>
      </c>
      <c r="R7" s="104" t="s">
        <v>309</v>
      </c>
      <c r="S7" s="100">
        <v>0.25</v>
      </c>
    </row>
    <row r="8" spans="1:20" ht="300" customHeight="1" x14ac:dyDescent="0.25">
      <c r="A8" s="30">
        <v>5</v>
      </c>
      <c r="B8" s="49" t="s">
        <v>74</v>
      </c>
      <c r="C8" s="39" t="s">
        <v>100</v>
      </c>
      <c r="D8" s="39" t="s">
        <v>101</v>
      </c>
      <c r="E8" s="39" t="s">
        <v>102</v>
      </c>
      <c r="F8" s="45"/>
      <c r="G8" s="45" t="s">
        <v>78</v>
      </c>
      <c r="H8" s="45" t="s">
        <v>78</v>
      </c>
      <c r="I8" s="45"/>
      <c r="J8" s="45"/>
      <c r="K8" s="16" t="s">
        <v>103</v>
      </c>
      <c r="L8" s="45"/>
      <c r="M8" s="45" t="s">
        <v>79</v>
      </c>
      <c r="N8" s="45"/>
      <c r="O8" s="38" t="s">
        <v>86</v>
      </c>
      <c r="P8" s="77" t="s">
        <v>13</v>
      </c>
      <c r="Q8" s="77" t="s">
        <v>303</v>
      </c>
      <c r="R8" s="104" t="s">
        <v>272</v>
      </c>
      <c r="S8" s="100">
        <v>1</v>
      </c>
    </row>
    <row r="9" spans="1:20" ht="55.5" customHeight="1" x14ac:dyDescent="0.25">
      <c r="A9" s="31">
        <v>6</v>
      </c>
      <c r="B9" s="49" t="s">
        <v>74</v>
      </c>
      <c r="C9" s="39" t="s">
        <v>104</v>
      </c>
      <c r="D9" s="206" t="s">
        <v>105</v>
      </c>
      <c r="E9" s="39" t="s">
        <v>106</v>
      </c>
      <c r="F9" s="45"/>
      <c r="G9" s="45" t="s">
        <v>78</v>
      </c>
      <c r="H9" s="45" t="s">
        <v>78</v>
      </c>
      <c r="I9" s="45"/>
      <c r="J9" s="45"/>
      <c r="K9" s="16" t="s">
        <v>55</v>
      </c>
      <c r="L9" s="45"/>
      <c r="M9" s="45" t="s">
        <v>79</v>
      </c>
      <c r="N9" s="45"/>
      <c r="O9" s="38" t="s">
        <v>107</v>
      </c>
      <c r="P9" s="77" t="s">
        <v>13</v>
      </c>
      <c r="Q9" s="77" t="s">
        <v>13</v>
      </c>
      <c r="R9" s="104" t="s">
        <v>226</v>
      </c>
      <c r="S9" s="100">
        <v>0</v>
      </c>
    </row>
    <row r="10" spans="1:20" ht="46.5" customHeight="1" x14ac:dyDescent="0.25">
      <c r="A10" s="31">
        <v>7</v>
      </c>
      <c r="B10" s="49" t="s">
        <v>74</v>
      </c>
      <c r="C10" s="39" t="s">
        <v>108</v>
      </c>
      <c r="D10" s="207"/>
      <c r="E10" s="39" t="s">
        <v>109</v>
      </c>
      <c r="F10" s="45"/>
      <c r="G10" s="45" t="s">
        <v>78</v>
      </c>
      <c r="H10" s="45" t="s">
        <v>78</v>
      </c>
      <c r="I10" s="45"/>
      <c r="J10" s="45"/>
      <c r="K10" s="16" t="s">
        <v>110</v>
      </c>
      <c r="L10" s="45"/>
      <c r="M10" s="45" t="s">
        <v>79</v>
      </c>
      <c r="N10" s="45"/>
      <c r="O10" s="38" t="s">
        <v>111</v>
      </c>
      <c r="P10" s="77" t="s">
        <v>13</v>
      </c>
      <c r="Q10" s="77" t="s">
        <v>13</v>
      </c>
      <c r="R10" s="104" t="s">
        <v>227</v>
      </c>
      <c r="S10" s="100">
        <v>0</v>
      </c>
    </row>
    <row r="11" spans="1:20" ht="63" customHeight="1" x14ac:dyDescent="0.25">
      <c r="A11" s="30">
        <v>8</v>
      </c>
      <c r="B11" s="49" t="s">
        <v>74</v>
      </c>
      <c r="C11" s="39" t="s">
        <v>112</v>
      </c>
      <c r="D11" s="39" t="s">
        <v>113</v>
      </c>
      <c r="E11" s="39" t="s">
        <v>114</v>
      </c>
      <c r="F11" s="45"/>
      <c r="G11" s="45" t="s">
        <v>78</v>
      </c>
      <c r="H11" s="45" t="s">
        <v>78</v>
      </c>
      <c r="I11" s="45"/>
      <c r="J11" s="45"/>
      <c r="K11" s="16" t="s">
        <v>110</v>
      </c>
      <c r="L11" s="45"/>
      <c r="M11" s="45" t="s">
        <v>79</v>
      </c>
      <c r="N11" s="45"/>
      <c r="O11" s="38" t="s">
        <v>111</v>
      </c>
      <c r="P11" s="77" t="s">
        <v>13</v>
      </c>
      <c r="Q11" s="77" t="s">
        <v>13</v>
      </c>
      <c r="R11" s="104" t="s">
        <v>227</v>
      </c>
      <c r="S11" s="100">
        <v>0</v>
      </c>
    </row>
    <row r="12" spans="1:20" ht="67.5" customHeight="1" x14ac:dyDescent="0.25">
      <c r="A12" s="31">
        <v>9</v>
      </c>
      <c r="B12" s="49" t="s">
        <v>115</v>
      </c>
      <c r="C12" s="39" t="s">
        <v>116</v>
      </c>
      <c r="D12" s="37" t="s">
        <v>117</v>
      </c>
      <c r="E12" s="39" t="s">
        <v>118</v>
      </c>
      <c r="F12" s="45"/>
      <c r="G12" s="45"/>
      <c r="H12" s="45"/>
      <c r="I12" s="45" t="s">
        <v>78</v>
      </c>
      <c r="J12" s="45" t="s">
        <v>78</v>
      </c>
      <c r="K12" s="16" t="s">
        <v>55</v>
      </c>
      <c r="L12" s="45"/>
      <c r="M12" s="45" t="s">
        <v>79</v>
      </c>
      <c r="N12" s="45"/>
      <c r="O12" s="18" t="s">
        <v>119</v>
      </c>
      <c r="P12" s="77" t="s">
        <v>13</v>
      </c>
      <c r="Q12" s="77" t="s">
        <v>13</v>
      </c>
      <c r="R12" s="104" t="s">
        <v>228</v>
      </c>
      <c r="S12" s="100">
        <v>0</v>
      </c>
    </row>
    <row r="13" spans="1:20" ht="48" customHeight="1" x14ac:dyDescent="0.25">
      <c r="A13" s="31">
        <v>10</v>
      </c>
      <c r="B13" s="49" t="s">
        <v>120</v>
      </c>
      <c r="C13" s="39" t="s">
        <v>121</v>
      </c>
      <c r="D13" s="37" t="s">
        <v>122</v>
      </c>
      <c r="E13" s="39" t="s">
        <v>123</v>
      </c>
      <c r="F13" s="45"/>
      <c r="G13" s="45"/>
      <c r="H13" s="45"/>
      <c r="I13" s="45" t="s">
        <v>78</v>
      </c>
      <c r="J13" s="45" t="s">
        <v>78</v>
      </c>
      <c r="K13" s="16" t="s">
        <v>55</v>
      </c>
      <c r="L13" s="45"/>
      <c r="M13" s="45" t="s">
        <v>79</v>
      </c>
      <c r="N13" s="45"/>
      <c r="O13" s="18" t="s">
        <v>119</v>
      </c>
      <c r="P13" s="77" t="s">
        <v>13</v>
      </c>
      <c r="Q13" s="77" t="s">
        <v>13</v>
      </c>
      <c r="R13" s="104" t="s">
        <v>228</v>
      </c>
      <c r="S13" s="100">
        <v>0</v>
      </c>
    </row>
    <row r="14" spans="1:20" ht="48" customHeight="1" x14ac:dyDescent="0.25">
      <c r="A14" s="30">
        <v>11</v>
      </c>
      <c r="B14" s="49" t="s">
        <v>120</v>
      </c>
      <c r="C14" s="39" t="s">
        <v>124</v>
      </c>
      <c r="D14" s="39" t="s">
        <v>125</v>
      </c>
      <c r="E14" s="39" t="s">
        <v>126</v>
      </c>
      <c r="F14" s="45"/>
      <c r="G14" s="45"/>
      <c r="H14" s="45"/>
      <c r="I14" s="45"/>
      <c r="J14" s="45" t="s">
        <v>78</v>
      </c>
      <c r="K14" s="16" t="s">
        <v>55</v>
      </c>
      <c r="L14" s="45"/>
      <c r="M14" s="45"/>
      <c r="N14" s="45"/>
      <c r="O14" s="18" t="s">
        <v>119</v>
      </c>
      <c r="P14" s="77" t="s">
        <v>13</v>
      </c>
      <c r="Q14" s="77" t="s">
        <v>13</v>
      </c>
      <c r="R14" s="104" t="s">
        <v>228</v>
      </c>
      <c r="S14" s="100">
        <v>0</v>
      </c>
    </row>
    <row r="15" spans="1:20" ht="72" customHeight="1" thickBot="1" x14ac:dyDescent="0.3">
      <c r="A15" s="31">
        <v>12</v>
      </c>
      <c r="B15" s="18" t="s">
        <v>120</v>
      </c>
      <c r="C15" s="40" t="s">
        <v>127</v>
      </c>
      <c r="D15" s="17" t="s">
        <v>128</v>
      </c>
      <c r="E15" s="17" t="s">
        <v>129</v>
      </c>
      <c r="F15" s="46"/>
      <c r="G15" s="46"/>
      <c r="H15" s="46"/>
      <c r="I15" s="46"/>
      <c r="J15" s="46" t="s">
        <v>78</v>
      </c>
      <c r="K15" s="17" t="s">
        <v>38</v>
      </c>
      <c r="L15" s="45"/>
      <c r="M15" s="45" t="s">
        <v>79</v>
      </c>
      <c r="N15" s="45" t="s">
        <v>79</v>
      </c>
      <c r="O15" s="17" t="s">
        <v>130</v>
      </c>
      <c r="P15" s="77" t="s">
        <v>13</v>
      </c>
      <c r="Q15" s="16" t="s">
        <v>13</v>
      </c>
      <c r="R15" s="189" t="s">
        <v>310</v>
      </c>
      <c r="S15" s="182">
        <f>2/3</f>
        <v>0.66666666666666663</v>
      </c>
    </row>
    <row r="16" spans="1:20" ht="30" customHeight="1" thickBot="1" x14ac:dyDescent="0.25">
      <c r="R16" s="106" t="s">
        <v>222</v>
      </c>
      <c r="S16" s="107">
        <f>AVERAGE(S4:S15)</f>
        <v>0.34722222222222227</v>
      </c>
      <c r="T16" s="187"/>
    </row>
    <row r="19" spans="2:15" x14ac:dyDescent="0.2">
      <c r="B19" s="33" t="s">
        <v>41</v>
      </c>
      <c r="O19" s="31"/>
    </row>
    <row r="20" spans="2:15" x14ac:dyDescent="0.2">
      <c r="O20" s="31"/>
    </row>
    <row r="21" spans="2:15" x14ac:dyDescent="0.2">
      <c r="O21" s="31"/>
    </row>
    <row r="22" spans="2:15" x14ac:dyDescent="0.2">
      <c r="O22" s="31"/>
    </row>
    <row r="23" spans="2:15" x14ac:dyDescent="0.2">
      <c r="O23" s="31"/>
    </row>
    <row r="24" spans="2:15" x14ac:dyDescent="0.2">
      <c r="O24" s="31"/>
    </row>
    <row r="25" spans="2:15" x14ac:dyDescent="0.2">
      <c r="O25" s="31"/>
    </row>
  </sheetData>
  <mergeCells count="3">
    <mergeCell ref="D9:D10"/>
    <mergeCell ref="C1:P1"/>
    <mergeCell ref="B2:P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K25"/>
  <sheetViews>
    <sheetView showGridLines="0" topLeftCell="A2" zoomScale="90" zoomScaleNormal="90" workbookViewId="0">
      <pane xSplit="4" ySplit="1" topLeftCell="I8" activePane="bottomRight" state="frozen"/>
      <selection activeCell="A2" sqref="A2"/>
      <selection pane="topRight" activeCell="E2" sqref="E2"/>
      <selection pane="bottomLeft" activeCell="A3" sqref="A3"/>
      <selection pane="bottomRight" activeCell="I8" sqref="I8"/>
    </sheetView>
  </sheetViews>
  <sheetFormatPr baseColWidth="10" defaultColWidth="11.42578125" defaultRowHeight="14.25" x14ac:dyDescent="0.2"/>
  <cols>
    <col min="1" max="1" width="5.28515625" style="83" customWidth="1"/>
    <col min="2" max="2" width="31.28515625" style="68" customWidth="1"/>
    <col min="3" max="3" width="47" style="80" customWidth="1"/>
    <col min="4" max="4" width="40.42578125" style="80" customWidth="1"/>
    <col min="5" max="5" width="32.5703125" style="80" customWidth="1"/>
    <col min="6" max="6" width="36.85546875" style="84" customWidth="1"/>
    <col min="7" max="8" width="44.85546875" style="80" customWidth="1"/>
    <col min="9" max="9" width="50" style="109" customWidth="1"/>
    <col min="10" max="10" width="26" style="149" customWidth="1"/>
    <col min="11" max="11" width="14" style="80" bestFit="1" customWidth="1"/>
    <col min="12" max="16384" width="11.42578125" style="80"/>
  </cols>
  <sheetData>
    <row r="1" spans="1:11" ht="64.5" customHeight="1" thickTop="1" thickBot="1" x14ac:dyDescent="0.25">
      <c r="A1" s="210"/>
      <c r="B1" s="211"/>
      <c r="C1" s="212" t="s">
        <v>131</v>
      </c>
      <c r="D1" s="213"/>
      <c r="E1" s="213"/>
      <c r="F1" s="213"/>
      <c r="G1" s="214"/>
      <c r="H1" s="175"/>
    </row>
    <row r="2" spans="1:11" s="29" customFormat="1" ht="56.25" customHeight="1" thickTop="1" thickBot="1" x14ac:dyDescent="0.3">
      <c r="A2" s="47" t="s">
        <v>1</v>
      </c>
      <c r="B2" s="47" t="s">
        <v>2</v>
      </c>
      <c r="C2" s="47" t="s">
        <v>3</v>
      </c>
      <c r="D2" s="47" t="s">
        <v>4</v>
      </c>
      <c r="E2" s="47" t="s">
        <v>5</v>
      </c>
      <c r="F2" s="47" t="s">
        <v>6</v>
      </c>
      <c r="G2" s="108" t="s">
        <v>7</v>
      </c>
      <c r="H2" s="176" t="s">
        <v>258</v>
      </c>
      <c r="I2" s="111" t="s">
        <v>220</v>
      </c>
      <c r="J2" s="150" t="s">
        <v>221</v>
      </c>
    </row>
    <row r="3" spans="1:11" s="29" customFormat="1" ht="168.75" customHeight="1" x14ac:dyDescent="0.25">
      <c r="A3" s="41">
        <v>1</v>
      </c>
      <c r="B3" s="49" t="s">
        <v>132</v>
      </c>
      <c r="C3" s="59" t="s">
        <v>133</v>
      </c>
      <c r="D3" s="41" t="s">
        <v>134</v>
      </c>
      <c r="E3" s="18" t="s">
        <v>135</v>
      </c>
      <c r="F3" s="18" t="s">
        <v>136</v>
      </c>
      <c r="G3" s="81" t="s">
        <v>13</v>
      </c>
      <c r="H3" s="17" t="s">
        <v>304</v>
      </c>
      <c r="I3" s="190" t="s">
        <v>311</v>
      </c>
      <c r="J3" s="191">
        <v>0</v>
      </c>
    </row>
    <row r="4" spans="1:11" s="29" customFormat="1" ht="225.75" customHeight="1" x14ac:dyDescent="0.25">
      <c r="A4" s="41">
        <f>+A3+1</f>
        <v>2</v>
      </c>
      <c r="B4" s="41" t="s">
        <v>137</v>
      </c>
      <c r="C4" s="59" t="s">
        <v>138</v>
      </c>
      <c r="D4" s="41" t="s">
        <v>139</v>
      </c>
      <c r="E4" s="41" t="s">
        <v>140</v>
      </c>
      <c r="F4" s="41" t="s">
        <v>56</v>
      </c>
      <c r="G4" s="81" t="s">
        <v>141</v>
      </c>
      <c r="H4" s="17" t="s">
        <v>312</v>
      </c>
      <c r="I4" s="110" t="s">
        <v>313</v>
      </c>
      <c r="J4" s="192">
        <v>0.5</v>
      </c>
    </row>
    <row r="5" spans="1:11" ht="135.75" customHeight="1" x14ac:dyDescent="0.25">
      <c r="A5" s="41">
        <f t="shared" ref="A5:A9" si="0">+A4+1</f>
        <v>3</v>
      </c>
      <c r="B5" s="49" t="s">
        <v>137</v>
      </c>
      <c r="C5" s="37" t="s">
        <v>142</v>
      </c>
      <c r="D5" s="37" t="s">
        <v>143</v>
      </c>
      <c r="E5" s="18" t="s">
        <v>140</v>
      </c>
      <c r="F5" s="18" t="s">
        <v>144</v>
      </c>
      <c r="G5" s="81" t="s">
        <v>145</v>
      </c>
      <c r="H5" s="17" t="s">
        <v>273</v>
      </c>
      <c r="I5" s="110" t="s">
        <v>278</v>
      </c>
      <c r="J5" s="152">
        <v>0.5</v>
      </c>
    </row>
    <row r="6" spans="1:11" ht="247.5" customHeight="1" x14ac:dyDescent="0.25">
      <c r="A6" s="41">
        <f t="shared" si="0"/>
        <v>4</v>
      </c>
      <c r="B6" s="49" t="s">
        <v>146</v>
      </c>
      <c r="C6" s="51" t="s">
        <v>147</v>
      </c>
      <c r="D6" s="17" t="s">
        <v>148</v>
      </c>
      <c r="E6" s="50" t="s">
        <v>149</v>
      </c>
      <c r="F6" s="50" t="s">
        <v>150</v>
      </c>
      <c r="G6" s="85" t="s">
        <v>151</v>
      </c>
      <c r="H6" s="17" t="s">
        <v>274</v>
      </c>
      <c r="I6" s="177" t="s">
        <v>276</v>
      </c>
      <c r="J6" s="178">
        <v>0.75</v>
      </c>
    </row>
    <row r="7" spans="1:11" ht="210" customHeight="1" x14ac:dyDescent="0.25">
      <c r="A7" s="41">
        <f t="shared" si="0"/>
        <v>5</v>
      </c>
      <c r="B7" s="49" t="s">
        <v>146</v>
      </c>
      <c r="C7" s="60" t="s">
        <v>152</v>
      </c>
      <c r="D7" s="39" t="s">
        <v>153</v>
      </c>
      <c r="E7" s="39" t="s">
        <v>154</v>
      </c>
      <c r="F7" s="39" t="s">
        <v>93</v>
      </c>
      <c r="G7" s="81" t="s">
        <v>13</v>
      </c>
      <c r="H7" s="17" t="s">
        <v>277</v>
      </c>
      <c r="I7" s="110" t="s">
        <v>305</v>
      </c>
      <c r="J7" s="148">
        <v>0.5</v>
      </c>
    </row>
    <row r="8" spans="1:11" ht="93.75" customHeight="1" x14ac:dyDescent="0.25">
      <c r="A8" s="41">
        <f t="shared" si="0"/>
        <v>6</v>
      </c>
      <c r="B8" s="49" t="s">
        <v>155</v>
      </c>
      <c r="C8" s="37" t="s">
        <v>156</v>
      </c>
      <c r="D8" s="37" t="s">
        <v>157</v>
      </c>
      <c r="E8" s="39" t="s">
        <v>158</v>
      </c>
      <c r="F8" s="39" t="s">
        <v>159</v>
      </c>
      <c r="G8" s="81" t="s">
        <v>160</v>
      </c>
      <c r="H8" s="17" t="s">
        <v>160</v>
      </c>
      <c r="I8" s="179" t="s">
        <v>256</v>
      </c>
      <c r="J8" s="180">
        <v>0.72719999999999996</v>
      </c>
      <c r="K8" s="151"/>
    </row>
    <row r="9" spans="1:11" ht="126" customHeight="1" x14ac:dyDescent="0.25">
      <c r="A9" s="41">
        <f t="shared" si="0"/>
        <v>7</v>
      </c>
      <c r="B9" s="48" t="s">
        <v>161</v>
      </c>
      <c r="C9" s="48" t="s">
        <v>162</v>
      </c>
      <c r="D9" s="48" t="s">
        <v>163</v>
      </c>
      <c r="E9" s="39" t="s">
        <v>140</v>
      </c>
      <c r="F9" s="39" t="s">
        <v>164</v>
      </c>
      <c r="G9" s="81" t="s">
        <v>13</v>
      </c>
      <c r="H9" s="17" t="s">
        <v>275</v>
      </c>
      <c r="I9" s="181" t="s">
        <v>279</v>
      </c>
      <c r="J9" s="182">
        <v>0.5</v>
      </c>
    </row>
    <row r="10" spans="1:11" ht="28.5" x14ac:dyDescent="0.2">
      <c r="A10" s="82" t="s">
        <v>165</v>
      </c>
      <c r="F10" s="80"/>
      <c r="I10" s="153" t="s">
        <v>222</v>
      </c>
      <c r="J10" s="154">
        <f>SUBTOTAL(101,Tabla5[CUMPLIMIENTO])</f>
        <v>0.4967428571428571</v>
      </c>
    </row>
    <row r="11" spans="1:11" x14ac:dyDescent="0.2">
      <c r="F11" s="80"/>
    </row>
    <row r="12" spans="1:11" x14ac:dyDescent="0.2">
      <c r="F12" s="80"/>
    </row>
    <row r="13" spans="1:11" x14ac:dyDescent="0.2">
      <c r="F13" s="80"/>
    </row>
    <row r="14" spans="1:11" x14ac:dyDescent="0.2">
      <c r="F14" s="80"/>
    </row>
    <row r="15" spans="1:11" x14ac:dyDescent="0.2">
      <c r="F15" s="80"/>
    </row>
    <row r="16" spans="1:11" x14ac:dyDescent="0.2">
      <c r="F16" s="80"/>
    </row>
    <row r="17" spans="6:6" x14ac:dyDescent="0.2">
      <c r="F17" s="80"/>
    </row>
    <row r="18" spans="6:6" x14ac:dyDescent="0.2">
      <c r="F18" s="80"/>
    </row>
    <row r="19" spans="6:6" x14ac:dyDescent="0.2">
      <c r="F19" s="80"/>
    </row>
    <row r="20" spans="6:6" x14ac:dyDescent="0.2">
      <c r="F20" s="80"/>
    </row>
    <row r="21" spans="6:6" x14ac:dyDescent="0.2">
      <c r="F21" s="80"/>
    </row>
    <row r="22" spans="6:6" x14ac:dyDescent="0.2">
      <c r="F22" s="80"/>
    </row>
    <row r="23" spans="6:6" x14ac:dyDescent="0.2">
      <c r="F23" s="80"/>
    </row>
    <row r="24" spans="6:6" x14ac:dyDescent="0.2">
      <c r="F24" s="80"/>
    </row>
    <row r="25" spans="6:6" x14ac:dyDescent="0.2">
      <c r="F25" s="80"/>
    </row>
  </sheetData>
  <mergeCells count="2">
    <mergeCell ref="A1:B1"/>
    <mergeCell ref="C1:G1"/>
  </mergeCells>
  <dataValidations count="1">
    <dataValidation type="list" allowBlank="1" showInputMessage="1" showErrorMessage="1" sqref="B4:B25" xr:uid="{00000000-0002-0000-0300-000000000000}">
      <formula1>"Estructura Adminsitrativa y Direccionamiento Estratégico, Fortalecimiento de los canales de atención,Talento Humano,Normativo y procedimental,Relacionamiento con el ciudadano"</formula1>
    </dataValidation>
  </dataValidations>
  <pageMargins left="0.7" right="0.7" top="0.75" bottom="0.75" header="0.3" footer="0.3"/>
  <pageSetup orientation="portrait" horizontalDpi="4294967295" verticalDpi="4294967295"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J33"/>
  <sheetViews>
    <sheetView showGridLines="0" topLeftCell="C2" zoomScale="90" zoomScaleNormal="90" zoomScaleSheetLayoutView="106" workbookViewId="0">
      <pane xSplit="2" ySplit="1" topLeftCell="H10" activePane="bottomRight" state="frozen"/>
      <selection activeCell="C2" sqref="C2"/>
      <selection pane="topRight" activeCell="E2" sqref="E2"/>
      <selection pane="bottomLeft" activeCell="C3" sqref="C3"/>
      <selection pane="bottomRight" activeCell="I12" sqref="I12"/>
    </sheetView>
  </sheetViews>
  <sheetFormatPr baseColWidth="10" defaultColWidth="11.42578125" defaultRowHeight="14.25" x14ac:dyDescent="0.25"/>
  <cols>
    <col min="1" max="1" width="5.7109375" style="68" customWidth="1"/>
    <col min="2" max="2" width="31.28515625" style="68" customWidth="1"/>
    <col min="3" max="3" width="46.140625" style="68" customWidth="1"/>
    <col min="4" max="4" width="45.28515625" style="68" customWidth="1"/>
    <col min="5" max="5" width="35" style="68" customWidth="1"/>
    <col min="6" max="6" width="29.140625" style="69" customWidth="1"/>
    <col min="7" max="7" width="53.7109375" style="68" customWidth="1"/>
    <col min="8" max="8" width="41.7109375" style="68" customWidth="1"/>
    <col min="9" max="9" width="32.5703125" style="68" customWidth="1"/>
    <col min="10" max="10" width="25.85546875" style="68" customWidth="1"/>
    <col min="11" max="16384" width="11.42578125" style="68"/>
  </cols>
  <sheetData>
    <row r="1" spans="1:10" ht="60.75" customHeight="1" thickTop="1" thickBot="1" x14ac:dyDescent="0.3">
      <c r="A1" s="215"/>
      <c r="B1" s="216"/>
      <c r="C1" s="203" t="s">
        <v>166</v>
      </c>
      <c r="D1" s="204"/>
      <c r="E1" s="204"/>
      <c r="F1" s="204"/>
      <c r="G1" s="205"/>
      <c r="H1" s="170"/>
    </row>
    <row r="2" spans="1:10" s="29" customFormat="1" ht="39.75" customHeight="1" thickTop="1" x14ac:dyDescent="0.25">
      <c r="A2" s="52" t="s">
        <v>1</v>
      </c>
      <c r="B2" s="53" t="s">
        <v>2</v>
      </c>
      <c r="C2" s="53" t="s">
        <v>3</v>
      </c>
      <c r="D2" s="53" t="s">
        <v>4</v>
      </c>
      <c r="E2" s="53" t="s">
        <v>5</v>
      </c>
      <c r="F2" s="54" t="s">
        <v>6</v>
      </c>
      <c r="G2" s="79" t="s">
        <v>7</v>
      </c>
      <c r="H2" s="79" t="s">
        <v>258</v>
      </c>
      <c r="I2" s="114" t="s">
        <v>220</v>
      </c>
      <c r="J2" s="114" t="s">
        <v>221</v>
      </c>
    </row>
    <row r="3" spans="1:10" s="29" customFormat="1" ht="108.75" customHeight="1" x14ac:dyDescent="0.25">
      <c r="A3" s="61">
        <v>1</v>
      </c>
      <c r="B3" s="49" t="s">
        <v>167</v>
      </c>
      <c r="C3" s="37" t="s">
        <v>168</v>
      </c>
      <c r="D3" s="49" t="s">
        <v>169</v>
      </c>
      <c r="E3" s="49" t="s">
        <v>170</v>
      </c>
      <c r="F3" s="62" t="s">
        <v>171</v>
      </c>
      <c r="G3" s="37" t="s">
        <v>172</v>
      </c>
      <c r="H3" s="184" t="s">
        <v>280</v>
      </c>
      <c r="I3" s="112" t="s">
        <v>287</v>
      </c>
      <c r="J3" s="115">
        <v>1</v>
      </c>
    </row>
    <row r="4" spans="1:10" s="29" customFormat="1" ht="159" customHeight="1" x14ac:dyDescent="0.25">
      <c r="A4" s="61">
        <f>+A3+1</f>
        <v>2</v>
      </c>
      <c r="B4" s="49" t="s">
        <v>167</v>
      </c>
      <c r="C4" s="37" t="s">
        <v>173</v>
      </c>
      <c r="D4" s="49" t="s">
        <v>174</v>
      </c>
      <c r="E4" s="49" t="s">
        <v>175</v>
      </c>
      <c r="F4" s="62" t="s">
        <v>176</v>
      </c>
      <c r="G4" s="37" t="s">
        <v>177</v>
      </c>
      <c r="H4" s="184" t="s">
        <v>177</v>
      </c>
      <c r="I4" s="17" t="s">
        <v>288</v>
      </c>
      <c r="J4" s="113">
        <v>1</v>
      </c>
    </row>
    <row r="5" spans="1:10" s="29" customFormat="1" ht="138" customHeight="1" x14ac:dyDescent="0.25">
      <c r="A5" s="61">
        <f>+A4+1</f>
        <v>3</v>
      </c>
      <c r="B5" s="49" t="s">
        <v>167</v>
      </c>
      <c r="C5" s="37" t="s">
        <v>178</v>
      </c>
      <c r="D5" s="18" t="s">
        <v>179</v>
      </c>
      <c r="E5" s="18" t="s">
        <v>154</v>
      </c>
      <c r="F5" s="62" t="s">
        <v>176</v>
      </c>
      <c r="G5" s="37" t="s">
        <v>180</v>
      </c>
      <c r="H5" s="184" t="s">
        <v>281</v>
      </c>
      <c r="I5" s="17" t="s">
        <v>289</v>
      </c>
      <c r="J5" s="113">
        <v>1</v>
      </c>
    </row>
    <row r="6" spans="1:10" s="29" customFormat="1" ht="345" customHeight="1" x14ac:dyDescent="0.25">
      <c r="A6" s="61">
        <f t="shared" ref="A6:A10" si="0">+A5+1</f>
        <v>4</v>
      </c>
      <c r="B6" s="49" t="s">
        <v>167</v>
      </c>
      <c r="C6" s="37" t="s">
        <v>181</v>
      </c>
      <c r="D6" s="37" t="s">
        <v>182</v>
      </c>
      <c r="E6" s="18" t="s">
        <v>183</v>
      </c>
      <c r="F6" s="62" t="s">
        <v>176</v>
      </c>
      <c r="G6" s="37" t="s">
        <v>184</v>
      </c>
      <c r="H6" s="184" t="s">
        <v>282</v>
      </c>
      <c r="I6" s="40" t="s">
        <v>290</v>
      </c>
      <c r="J6" s="168">
        <v>0.65</v>
      </c>
    </row>
    <row r="7" spans="1:10" s="29" customFormat="1" ht="154.5" customHeight="1" x14ac:dyDescent="0.25">
      <c r="A7" s="61">
        <f t="shared" si="0"/>
        <v>5</v>
      </c>
      <c r="B7" s="49" t="s">
        <v>185</v>
      </c>
      <c r="C7" s="37" t="s">
        <v>186</v>
      </c>
      <c r="D7" s="18" t="s">
        <v>187</v>
      </c>
      <c r="E7" s="18" t="s">
        <v>175</v>
      </c>
      <c r="F7" s="62" t="s">
        <v>188</v>
      </c>
      <c r="G7" s="37" t="s">
        <v>189</v>
      </c>
      <c r="H7" s="184" t="s">
        <v>283</v>
      </c>
      <c r="I7" s="17" t="s">
        <v>291</v>
      </c>
      <c r="J7" s="113">
        <v>1</v>
      </c>
    </row>
    <row r="8" spans="1:10" s="29" customFormat="1" ht="271.5" customHeight="1" x14ac:dyDescent="0.25">
      <c r="A8" s="61">
        <f t="shared" si="0"/>
        <v>6</v>
      </c>
      <c r="B8" s="18" t="s">
        <v>190</v>
      </c>
      <c r="C8" s="63" t="s">
        <v>191</v>
      </c>
      <c r="D8" s="63" t="s">
        <v>192</v>
      </c>
      <c r="E8" s="18" t="s">
        <v>11</v>
      </c>
      <c r="F8" s="64" t="s">
        <v>136</v>
      </c>
      <c r="G8" s="63" t="s">
        <v>193</v>
      </c>
      <c r="H8" s="63" t="s">
        <v>284</v>
      </c>
      <c r="I8" s="17" t="s">
        <v>292</v>
      </c>
      <c r="J8" s="113">
        <v>0.5</v>
      </c>
    </row>
    <row r="9" spans="1:10" s="29" customFormat="1" ht="96.75" customHeight="1" x14ac:dyDescent="0.25">
      <c r="A9" s="61">
        <f t="shared" si="0"/>
        <v>7</v>
      </c>
      <c r="B9" s="18" t="s">
        <v>194</v>
      </c>
      <c r="C9" s="37" t="s">
        <v>195</v>
      </c>
      <c r="D9" s="49" t="s">
        <v>196</v>
      </c>
      <c r="E9" s="49" t="s">
        <v>197</v>
      </c>
      <c r="F9" s="64" t="s">
        <v>198</v>
      </c>
      <c r="G9" s="37" t="s">
        <v>199</v>
      </c>
      <c r="H9" s="184" t="s">
        <v>285</v>
      </c>
      <c r="I9" s="165" t="s">
        <v>293</v>
      </c>
      <c r="J9" s="164">
        <v>0.69</v>
      </c>
    </row>
    <row r="10" spans="1:10" ht="182.25" customHeight="1" x14ac:dyDescent="0.25">
      <c r="A10" s="61">
        <f t="shared" si="0"/>
        <v>8</v>
      </c>
      <c r="B10" s="65" t="s">
        <v>200</v>
      </c>
      <c r="C10" s="70" t="s">
        <v>201</v>
      </c>
      <c r="D10" s="66" t="s">
        <v>202</v>
      </c>
      <c r="E10" s="65" t="s">
        <v>203</v>
      </c>
      <c r="F10" s="67" t="s">
        <v>204</v>
      </c>
      <c r="G10" s="70" t="s">
        <v>205</v>
      </c>
      <c r="H10" s="185" t="s">
        <v>286</v>
      </c>
      <c r="I10" s="65" t="s">
        <v>294</v>
      </c>
      <c r="J10" s="158">
        <v>0.5</v>
      </c>
    </row>
    <row r="11" spans="1:10" ht="31.5" customHeight="1" x14ac:dyDescent="0.25">
      <c r="A11" s="155"/>
      <c r="B11" s="26"/>
      <c r="C11" s="156"/>
      <c r="D11" s="26"/>
      <c r="E11" s="26"/>
      <c r="F11" s="157"/>
      <c r="G11" s="70"/>
      <c r="H11" s="183"/>
      <c r="I11" s="159" t="s">
        <v>222</v>
      </c>
      <c r="J11" s="160">
        <f>SUBTOTAL(101,J3:J10)</f>
        <v>0.79249999999999998</v>
      </c>
    </row>
    <row r="12" spans="1:10" x14ac:dyDescent="0.25">
      <c r="F12" s="68"/>
    </row>
    <row r="13" spans="1:10" x14ac:dyDescent="0.25">
      <c r="F13" s="68"/>
    </row>
    <row r="14" spans="1:10" x14ac:dyDescent="0.25">
      <c r="F14" s="68"/>
    </row>
    <row r="15" spans="1:10" x14ac:dyDescent="0.25">
      <c r="F15" s="68"/>
    </row>
    <row r="16" spans="1:10" x14ac:dyDescent="0.25">
      <c r="F16" s="68"/>
    </row>
    <row r="17" spans="6:6" x14ac:dyDescent="0.25">
      <c r="F17" s="68"/>
    </row>
    <row r="18" spans="6:6" x14ac:dyDescent="0.25">
      <c r="F18" s="68"/>
    </row>
    <row r="19" spans="6:6" x14ac:dyDescent="0.25">
      <c r="F19" s="68"/>
    </row>
    <row r="20" spans="6:6" x14ac:dyDescent="0.25">
      <c r="F20" s="68"/>
    </row>
    <row r="21" spans="6:6" x14ac:dyDescent="0.25">
      <c r="F21" s="68"/>
    </row>
    <row r="22" spans="6:6" x14ac:dyDescent="0.25">
      <c r="F22" s="68"/>
    </row>
    <row r="23" spans="6:6" x14ac:dyDescent="0.25">
      <c r="F23" s="68"/>
    </row>
    <row r="24" spans="6:6" x14ac:dyDescent="0.25">
      <c r="F24" s="68"/>
    </row>
    <row r="25" spans="6:6" x14ac:dyDescent="0.25">
      <c r="F25" s="68"/>
    </row>
    <row r="26" spans="6:6" x14ac:dyDescent="0.25">
      <c r="F26" s="68"/>
    </row>
    <row r="27" spans="6:6" x14ac:dyDescent="0.25">
      <c r="F27" s="68"/>
    </row>
    <row r="28" spans="6:6" x14ac:dyDescent="0.25">
      <c r="F28" s="68"/>
    </row>
    <row r="29" spans="6:6" x14ac:dyDescent="0.25">
      <c r="F29" s="68"/>
    </row>
    <row r="30" spans="6:6" x14ac:dyDescent="0.25">
      <c r="F30" s="68"/>
    </row>
    <row r="31" spans="6:6" x14ac:dyDescent="0.25">
      <c r="F31" s="68"/>
    </row>
    <row r="32" spans="6:6" x14ac:dyDescent="0.25">
      <c r="F32" s="68"/>
    </row>
    <row r="33" spans="6:6" x14ac:dyDescent="0.25">
      <c r="F33" s="68"/>
    </row>
  </sheetData>
  <mergeCells count="2">
    <mergeCell ref="A1:B1"/>
    <mergeCell ref="C1:G1"/>
  </mergeCells>
  <phoneticPr fontId="21" type="noConversion"/>
  <dataValidations count="1">
    <dataValidation type="list" allowBlank="1" showInputMessage="1" showErrorMessage="1" sqref="B11:B30" xr:uid="{00000000-0002-0000-0400-000000000000}">
      <formula1>"Lineamientos de Transparencia activa,Lineamientos de Transparencia pasiva,Elaboración de los instrumentos de Gestión de la Información,Criterio diferencial de la información,Criterio diferencial de accesibilidad,Monitoreo del Acceso a la información públi"</formula1>
    </dataValidation>
  </dataValidations>
  <pageMargins left="0.7" right="0.7" top="0.75" bottom="0.75" header="0.3" footer="0.3"/>
  <pageSetup paperSize="9" scale="38" orientation="portrait" r:id="rId1"/>
  <drawing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J27"/>
  <sheetViews>
    <sheetView showGridLines="0" topLeftCell="A2" zoomScale="110" zoomScaleNormal="110" zoomScaleSheetLayoutView="100" workbookViewId="0">
      <pane xSplit="4" ySplit="1" topLeftCell="E5" activePane="bottomRight" state="frozen"/>
      <selection activeCell="A2" sqref="A2"/>
      <selection pane="topRight" activeCell="E2" sqref="E2"/>
      <selection pane="bottomLeft" activeCell="A3" sqref="A3"/>
      <selection pane="bottomRight" activeCell="A5" sqref="A5"/>
    </sheetView>
  </sheetViews>
  <sheetFormatPr baseColWidth="10" defaultColWidth="11.42578125" defaultRowHeight="15" x14ac:dyDescent="0.25"/>
  <cols>
    <col min="1" max="1" width="5.42578125" style="1" customWidth="1"/>
    <col min="2" max="2" width="35" style="1" customWidth="1"/>
    <col min="3" max="3" width="53" style="1" customWidth="1"/>
    <col min="4" max="4" width="21.42578125" style="1" customWidth="1"/>
    <col min="5" max="5" width="23.85546875" style="1" customWidth="1"/>
    <col min="6" max="6" width="21.85546875" style="3" customWidth="1"/>
    <col min="7" max="7" width="41.140625" style="1" customWidth="1"/>
    <col min="8" max="8" width="38.42578125" style="1" customWidth="1"/>
    <col min="9" max="9" width="33.5703125" style="1" customWidth="1"/>
    <col min="10" max="10" width="22.42578125" style="1" customWidth="1"/>
    <col min="11" max="16384" width="11.42578125" style="1"/>
  </cols>
  <sheetData>
    <row r="1" spans="1:10" ht="60" customHeight="1" thickTop="1" thickBot="1" x14ac:dyDescent="0.3">
      <c r="A1" s="217"/>
      <c r="B1" s="218"/>
      <c r="C1" s="203" t="s">
        <v>206</v>
      </c>
      <c r="D1" s="204"/>
      <c r="E1" s="204"/>
      <c r="F1" s="204"/>
      <c r="G1" s="205"/>
      <c r="H1" s="170"/>
    </row>
    <row r="2" spans="1:10" s="2" customFormat="1" ht="37.5" customHeight="1" thickTop="1" x14ac:dyDescent="0.25">
      <c r="A2" s="55" t="s">
        <v>1</v>
      </c>
      <c r="B2" s="55" t="s">
        <v>2</v>
      </c>
      <c r="C2" s="55" t="s">
        <v>3</v>
      </c>
      <c r="D2" s="55" t="s">
        <v>4</v>
      </c>
      <c r="E2" s="55" t="s">
        <v>5</v>
      </c>
      <c r="F2" s="55" t="s">
        <v>6</v>
      </c>
      <c r="G2" s="75" t="s">
        <v>7</v>
      </c>
      <c r="H2" s="75" t="s">
        <v>258</v>
      </c>
      <c r="I2" s="93" t="s">
        <v>220</v>
      </c>
      <c r="J2" s="93" t="s">
        <v>221</v>
      </c>
    </row>
    <row r="3" spans="1:10" ht="69" customHeight="1" x14ac:dyDescent="0.25">
      <c r="A3" s="56">
        <v>1</v>
      </c>
      <c r="B3" s="57" t="s">
        <v>207</v>
      </c>
      <c r="C3" s="57" t="s">
        <v>208</v>
      </c>
      <c r="D3" s="57" t="s">
        <v>209</v>
      </c>
      <c r="E3" s="57" t="s">
        <v>210</v>
      </c>
      <c r="F3" s="58" t="s">
        <v>136</v>
      </c>
      <c r="G3" s="57" t="s">
        <v>211</v>
      </c>
      <c r="H3" s="56" t="s">
        <v>295</v>
      </c>
      <c r="I3" s="118" t="s">
        <v>229</v>
      </c>
      <c r="J3" s="119">
        <v>1</v>
      </c>
    </row>
    <row r="4" spans="1:10" ht="289.5" customHeight="1" x14ac:dyDescent="0.25">
      <c r="A4" s="56">
        <v>2</v>
      </c>
      <c r="B4" s="57" t="s">
        <v>212</v>
      </c>
      <c r="C4" s="57" t="s">
        <v>213</v>
      </c>
      <c r="D4" s="57" t="s">
        <v>214</v>
      </c>
      <c r="E4" s="57" t="s">
        <v>210</v>
      </c>
      <c r="F4" s="58" t="s">
        <v>215</v>
      </c>
      <c r="G4" s="57" t="s">
        <v>306</v>
      </c>
      <c r="H4" s="56" t="s">
        <v>296</v>
      </c>
      <c r="I4" s="118" t="s">
        <v>307</v>
      </c>
      <c r="J4" s="117">
        <v>0.25</v>
      </c>
    </row>
    <row r="5" spans="1:10" ht="195.75" customHeight="1" x14ac:dyDescent="0.25">
      <c r="A5" s="56">
        <v>3</v>
      </c>
      <c r="B5" s="57" t="s">
        <v>212</v>
      </c>
      <c r="C5" s="57" t="s">
        <v>216</v>
      </c>
      <c r="D5" s="57" t="s">
        <v>217</v>
      </c>
      <c r="E5" s="57" t="s">
        <v>210</v>
      </c>
      <c r="F5" s="58" t="s">
        <v>111</v>
      </c>
      <c r="G5" s="57" t="s">
        <v>13</v>
      </c>
      <c r="H5" s="56" t="s">
        <v>297</v>
      </c>
      <c r="I5" s="120" t="s">
        <v>298</v>
      </c>
      <c r="J5" s="121">
        <v>0</v>
      </c>
    </row>
    <row r="6" spans="1:10" ht="18.75" x14ac:dyDescent="0.25">
      <c r="A6" s="116"/>
      <c r="B6" s="120"/>
      <c r="C6" s="120"/>
      <c r="D6" s="120"/>
      <c r="E6" s="120"/>
      <c r="F6" s="122"/>
      <c r="G6" s="120"/>
      <c r="H6" s="120"/>
      <c r="I6" s="123" t="s">
        <v>222</v>
      </c>
      <c r="J6" s="124">
        <f>SUBTOTAL(101,J3:J5)</f>
        <v>0.41666666666666669</v>
      </c>
    </row>
    <row r="7" spans="1:10" x14ac:dyDescent="0.25">
      <c r="F7" s="1"/>
    </row>
    <row r="8" spans="1:10" x14ac:dyDescent="0.25">
      <c r="F8" s="1"/>
    </row>
    <row r="9" spans="1:10" x14ac:dyDescent="0.25">
      <c r="F9" s="1"/>
    </row>
    <row r="10" spans="1:10" x14ac:dyDescent="0.25">
      <c r="F10" s="1"/>
    </row>
    <row r="11" spans="1:10" x14ac:dyDescent="0.25">
      <c r="F11" s="1"/>
    </row>
    <row r="12" spans="1:10" x14ac:dyDescent="0.25">
      <c r="F12" s="1"/>
    </row>
    <row r="13" spans="1:10" x14ac:dyDescent="0.25">
      <c r="F13" s="1"/>
    </row>
    <row r="14" spans="1:10" x14ac:dyDescent="0.25">
      <c r="F14" s="1"/>
    </row>
    <row r="15" spans="1:10" x14ac:dyDescent="0.25">
      <c r="F15" s="1"/>
    </row>
    <row r="16" spans="1:10" x14ac:dyDescent="0.25">
      <c r="F16" s="1"/>
    </row>
    <row r="17" spans="6:6" x14ac:dyDescent="0.25">
      <c r="F17" s="1"/>
    </row>
    <row r="18" spans="6:6" x14ac:dyDescent="0.25">
      <c r="F18" s="1"/>
    </row>
    <row r="19" spans="6:6" x14ac:dyDescent="0.25">
      <c r="F19" s="1"/>
    </row>
    <row r="20" spans="6:6" x14ac:dyDescent="0.25">
      <c r="F20" s="1"/>
    </row>
    <row r="21" spans="6:6" x14ac:dyDescent="0.25">
      <c r="F21" s="1"/>
    </row>
    <row r="22" spans="6:6" x14ac:dyDescent="0.25">
      <c r="F22" s="1"/>
    </row>
    <row r="23" spans="6:6" x14ac:dyDescent="0.25">
      <c r="F23" s="1"/>
    </row>
    <row r="24" spans="6:6" x14ac:dyDescent="0.25">
      <c r="F24" s="1"/>
    </row>
    <row r="25" spans="6:6" x14ac:dyDescent="0.25">
      <c r="F25" s="1"/>
    </row>
    <row r="26" spans="6:6" x14ac:dyDescent="0.25">
      <c r="F26" s="1"/>
    </row>
    <row r="27" spans="6:6" x14ac:dyDescent="0.25">
      <c r="F27" s="1"/>
    </row>
  </sheetData>
  <mergeCells count="2">
    <mergeCell ref="A1:B1"/>
    <mergeCell ref="C1:G1"/>
  </mergeCells>
  <pageMargins left="0.7" right="0.7" top="0.75" bottom="0.75" header="0.3" footer="0.3"/>
  <pageSetup scale="52"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Consolidado</vt:lpstr>
      <vt:lpstr>Gestión del Riesgo </vt:lpstr>
      <vt:lpstr>Racionalización de Tramites</vt:lpstr>
      <vt:lpstr>Rendición de cuentas</vt:lpstr>
      <vt:lpstr>Mejora atención al ciudadano</vt:lpstr>
      <vt:lpstr>Transparencia y acceso Info</vt:lpstr>
      <vt:lpstr> Iniciativas Adicionales</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Andrea Chaves</dc:creator>
  <cp:keywords/>
  <dc:description/>
  <cp:lastModifiedBy>USUARIO</cp:lastModifiedBy>
  <cp:revision/>
  <dcterms:created xsi:type="dcterms:W3CDTF">2016-01-18T19:13:57Z</dcterms:created>
  <dcterms:modified xsi:type="dcterms:W3CDTF">2021-09-16T00:04:30Z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95b7a48d-185d-4289-9cef-e7a0ed4158ce</vt:lpwstr>
  </property>
</Properties>
</file>