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39ce86a8a321f718/My Documents/MARTHA TRABAJO/PÁGINA WEB/"/>
    </mc:Choice>
  </mc:AlternateContent>
  <xr:revisionPtr revIDLastSave="0" documentId="8_{27741538-3525-4089-832B-CD37F072AD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ACCIÓN ANUAL AYF 2024" sheetId="1" r:id="rId1"/>
    <sheet name="Hoja1" sheetId="2" r:id="rId2"/>
  </sheets>
  <externalReferences>
    <externalReference r:id="rId3"/>
    <externalReference r:id="rId4"/>
  </externalReferences>
  <definedNames>
    <definedName name="_Fecha">TEXT(TODAY(),"[$-F800]dddd, mmmm dd, aaaa'")</definedName>
    <definedName name="_xlnm._FilterDatabase" localSheetId="0" hidden="1">'PLAN ACCIÓN ANUAL AYF 2024'!$A$10:$D$46</definedName>
    <definedName name="Aporte_ARL">[1]Datos!$D$98</definedName>
    <definedName name="Aporte_Pension">[1]Datos!$D$97</definedName>
    <definedName name="Aporte_Salud">[1]Datos!$D$96</definedName>
    <definedName name="Banco_1">[1]Datos!$D$16</definedName>
    <definedName name="Bancos">[1]Data!$I$3:$I$25</definedName>
    <definedName name="Cargo">[1]Datos!$D$115</definedName>
    <definedName name="Contratista">[1]Datos!$D$9</definedName>
    <definedName name="Contrato_Año">[1]Datos!$D$24</definedName>
    <definedName name="Contrato_N°">[1]Datos!$D$23</definedName>
    <definedName name="Correo">[1]Datos!$D$10</definedName>
    <definedName name="Correo_1">[1]Datos!$D$11</definedName>
    <definedName name="Correo_Supervisor">[1]Datos!$D$117</definedName>
    <definedName name="Dependencia">[1]Datos!$D$116</definedName>
    <definedName name="Disponible_Pagar">[1]Datos!$D$44</definedName>
    <definedName name="DV_Supervisor">[1]Datos!$G$114</definedName>
    <definedName name="EMPRESA">[2]LISTA!$B$6:$B$8</definedName>
    <definedName name="Factura">[1]Datos!$D$83</definedName>
    <definedName name="Fecha_Elaboracion">[1]Datos!$D$118</definedName>
    <definedName name="Fecha_Fac">[1]Datos!$D$85</definedName>
    <definedName name="Fecha_SGSS">[1]Datos!$D$95</definedName>
    <definedName name="Fechas">[1]Data!$B$3:$B$1098</definedName>
    <definedName name="ID_Contratista">[1]Datos!$D$8</definedName>
    <definedName name="ID_Supervisor">[1]Datos!$D$114</definedName>
    <definedName name="Lider_Fin">[1]Datos!$D$119</definedName>
    <definedName name="N°_Cuenta">[1]Datos!$D$17</definedName>
    <definedName name="NIT_DV">[1]Datos!$G$8</definedName>
    <definedName name="Objeto">[1]Datos!$D$27</definedName>
    <definedName name="Pago_N°">[1]Datos!$D$84</definedName>
    <definedName name="PCI">[1]Data!$D$3:$D$16</definedName>
    <definedName name="Pension_Vol">[1]Datos!$D$102</definedName>
    <definedName name="Periodo_Aporte">[1]Datos!$D$94</definedName>
    <definedName name="PLanilla">[1]Datos!$D$93</definedName>
    <definedName name="PLanilla_AFC">[1]Datos!$D$106</definedName>
    <definedName name="Porcentaje_1">[1]Datos!$D$45</definedName>
    <definedName name="Recurso">[1]Data!$F$3:$F$9</definedName>
    <definedName name="Rubros">[1]Data!$K$3:$K$222</definedName>
    <definedName name="Supervisor">[1]Datos!$D$113</definedName>
    <definedName name="Telefono_1">[1]Datos!$D$12</definedName>
    <definedName name="Tipo_Cuenta">[1]Datos!$D$18</definedName>
    <definedName name="Total_Ejecutado">[1]Datos!$D$43</definedName>
    <definedName name="Total_Girado">[1]Datos!$D$41</definedName>
    <definedName name="Usos">[1]Data!$M$3:$M$191</definedName>
    <definedName name="Valor_Adiciones">[1]Datos!$D$37</definedName>
    <definedName name="Valor_AFC">[1]Datos!$D$107</definedName>
    <definedName name="Valor_Contrato_Inicial">[1]Datos!$D$36</definedName>
    <definedName name="Valor_Pvol">[1]Datos!$D$103</definedName>
    <definedName name="Valor_Reducciones">[1]Datos!$D$38</definedName>
    <definedName name="Valor_total_Contrato">[1]Datos!$D$39</definedName>
    <definedName name="Vr_Causado_NO">[1]Datos!$D$42</definedName>
    <definedName name="Vr_Girado">[1]Datos!$G$78</definedName>
    <definedName name="Vr_Pagar">[1]Datos!$D$88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AC13" i="1" l="1"/>
  <c r="T42" i="1" l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18" i="1"/>
  <c r="AC17" i="1"/>
  <c r="AC16" i="1"/>
  <c r="AC15" i="1"/>
  <c r="AB42" i="1" l="1"/>
  <c r="AA42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E42" i="1"/>
  <c r="E43" i="1" s="1"/>
  <c r="A58" i="1"/>
  <c r="L42" i="1"/>
  <c r="K42" i="1"/>
  <c r="J42" i="1"/>
  <c r="I42" i="1"/>
  <c r="H42" i="1"/>
  <c r="G42" i="1"/>
  <c r="F42" i="1"/>
  <c r="N54" i="1" l="1"/>
  <c r="L53" i="1"/>
  <c r="L54" i="1"/>
  <c r="O54" i="1"/>
  <c r="O53" i="1"/>
  <c r="N53" i="1"/>
  <c r="G43" i="1"/>
  <c r="I43" i="1" s="1"/>
  <c r="M54" i="1"/>
  <c r="E45" i="1"/>
  <c r="G45" i="1" s="1"/>
  <c r="I45" i="1" s="1"/>
  <c r="M53" i="1"/>
  <c r="P54" i="1" l="1"/>
  <c r="P53" i="1"/>
  <c r="L55" i="1"/>
  <c r="K45" i="1"/>
  <c r="M45" i="1" s="1"/>
  <c r="O45" i="1" s="1"/>
  <c r="Q45" i="1" s="1"/>
  <c r="S45" i="1" s="1"/>
  <c r="O55" i="1"/>
  <c r="N55" i="1"/>
  <c r="M55" i="1"/>
  <c r="K43" i="1"/>
  <c r="M43" i="1" s="1"/>
  <c r="AC14" i="1"/>
  <c r="AC21" i="1"/>
  <c r="U45" i="1" l="1"/>
  <c r="W45" i="1" s="1"/>
  <c r="Y45" i="1" s="1"/>
  <c r="AA45" i="1" s="1"/>
  <c r="P55" i="1"/>
  <c r="O43" i="1" l="1"/>
  <c r="Q43" i="1" l="1"/>
  <c r="S43" i="1" l="1"/>
  <c r="U43" i="1" l="1"/>
  <c r="W43" i="1" s="1"/>
  <c r="Y43" i="1" l="1"/>
  <c r="AA43" i="1" l="1"/>
  <c r="W46" i="1" l="1"/>
  <c r="B68" i="1" s="1"/>
  <c r="E44" i="1"/>
  <c r="A59" i="1" s="1"/>
  <c r="AA46" i="1"/>
  <c r="AC44" i="1" s="1"/>
  <c r="Y46" i="1"/>
  <c r="B69" i="1" s="1"/>
  <c r="U44" i="1"/>
  <c r="A67" i="1" s="1"/>
  <c r="S46" i="1"/>
  <c r="B66" i="1" s="1"/>
  <c r="K46" i="1"/>
  <c r="B62" i="1" s="1"/>
  <c r="G46" i="1"/>
  <c r="B60" i="1" s="1"/>
  <c r="Q46" i="1"/>
  <c r="B65" i="1" s="1"/>
  <c r="E46" i="1"/>
  <c r="B59" i="1" s="1"/>
  <c r="M44" i="1"/>
  <c r="A63" i="1" s="1"/>
  <c r="AA44" i="1"/>
  <c r="O46" i="1"/>
  <c r="B64" i="1" s="1"/>
  <c r="M46" i="1"/>
  <c r="B63" i="1" s="1"/>
  <c r="U46" i="1"/>
  <c r="B67" i="1" s="1"/>
  <c r="K44" i="1"/>
  <c r="A62" i="1" s="1"/>
  <c r="G44" i="1"/>
  <c r="A60" i="1" s="1"/>
  <c r="I46" i="1"/>
  <c r="B61" i="1" s="1"/>
  <c r="I44" i="1"/>
  <c r="A61" i="1" s="1"/>
  <c r="O44" i="1"/>
  <c r="A64" i="1" s="1"/>
  <c r="Q44" i="1"/>
  <c r="A65" i="1" s="1"/>
  <c r="S44" i="1"/>
  <c r="A66" i="1" s="1"/>
  <c r="W44" i="1"/>
  <c r="A68" i="1" s="1"/>
  <c r="Y44" i="1"/>
  <c r="A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Marcela Castro Murcia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U18" authorId="0" shapeId="0" xr:uid="{727E53E1-427E-4470-83F3-4289DBCA24FA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O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al contrato</t>
        </r>
      </text>
    </comment>
  </commentList>
</comments>
</file>

<file path=xl/sharedStrings.xml><?xml version="1.0" encoding="utf-8"?>
<sst xmlns="http://schemas.openxmlformats.org/spreadsheetml/2006/main" count="157" uniqueCount="97">
  <si>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</si>
  <si>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</si>
  <si>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</si>
  <si>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</si>
  <si>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</si>
  <si>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</si>
  <si>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</si>
  <si>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</si>
  <si>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</si>
  <si>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</si>
  <si>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</si>
  <si>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</si>
  <si>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</si>
  <si>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</si>
  <si>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</si>
  <si>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</si>
  <si>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</si>
  <si>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</si>
  <si>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</si>
  <si>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</si>
  <si>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</si>
  <si>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</si>
  <si>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PROFESIONAL AMBIENTAL, GESTOR AMBIENTAL , GESTIÓN HUMANA Y  OFICINA DE COMUNICACIONES </t>
  </si>
  <si>
    <t>PROFESIONAL AMBIENTAL, GESTOR AMBIENTAL , GESTIÓN HUMANA Y  OFICINA DE COMUNICACIONES .</t>
  </si>
  <si>
    <t>PROGRAMA DE USO EFICIENTE Y AHORRO DEL AGUA</t>
  </si>
  <si>
    <t xml:space="preserve">TODOS LOS PROGRAMAS 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</si>
  <si>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</si>
  <si>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</si>
  <si>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</si>
  <si>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diagnóstico del estado de las instalaciones hidrosanitarias y  eléctricas</t>
  </si>
  <si>
    <t xml:space="preserve">PROFESIONAL AMBIENTAL, GESTIÓN HUMANA Y  COORDINADOR ADMINISTRATIVA Y FINANCIERA 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</si>
  <si>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</si>
  <si>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</si>
  <si>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</si>
  <si>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</si>
  <si>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Gestionar la adquisición o adecuación de los contenedores y otros elementos para la adecuación de los cuartos de almacenamiento de residuos peligrosos</t>
  </si>
  <si>
    <t>Realizar seguimiento a la actualización de las bitácoras de residuos sólidos</t>
  </si>
  <si>
    <t>Realizar una capacitación con el personal de servicios generales sobre el manejo de residuos peligrosos.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</si>
  <si>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</si>
  <si>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Divulgar piezas comunicacionales para promover un adecuado manejo y separación de residuos sólidos</t>
  </si>
  <si>
    <t>Vigencia: 16/06/2023</t>
  </si>
  <si>
    <t xml:space="preserve">Código: </t>
  </si>
  <si>
    <t>Versión: 0002</t>
  </si>
  <si>
    <t>Realizar inducción, reinducción y capacitación ambiental a todo el personal del INCI (personal administrativo, operativo y contratistas.</t>
  </si>
  <si>
    <t>PROGRAMA DE GESTION DE RESIDUOS
PROGRAMA DE USO EFICIENTE Y AHORRO DE AGUA
PROGRAMA DE USO EFICIENTE Y AHORRO DE ENERGÍA
PROGRAMA DE CONSUMO SOSTENIBLE
PROGRAMA DE IMPLEMENTACION DE PRACTICAS SOSTENIBLES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</si>
  <si>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</si>
  <si>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</si>
  <si>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</si>
  <si>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</si>
  <si>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</si>
  <si>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</si>
  <si>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</si>
  <si>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</si>
  <si>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</si>
  <si>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</si>
  <si>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</si>
  <si>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</si>
  <si>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</si>
  <si>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</si>
  <si>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</si>
  <si>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</si>
  <si>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</si>
  <si>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</si>
  <si>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</si>
  <si>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</si>
  <si>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</si>
  <si>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Realizar una capacitación ambiental sobre compras verdes</t>
  </si>
  <si>
    <t xml:space="preserve">
Implementar una campaña cero papel (+ medios digitales - árboles = + vida)
</t>
  </si>
  <si>
    <t>META</t>
  </si>
  <si>
    <t>VARIABLES</t>
  </si>
  <si>
    <t>TRIMESTRE</t>
  </si>
  <si>
    <t>TOTAL</t>
  </si>
  <si>
    <t>(Número de actividades ejecutadas / Número de actividades programadas ) *100</t>
  </si>
  <si>
    <t>Actividades programadas</t>
  </si>
  <si>
    <t>Actividades ejecutadas</t>
  </si>
  <si>
    <t>Resultado</t>
  </si>
  <si>
    <t>,</t>
  </si>
  <si>
    <t>% ejecución</t>
  </si>
  <si>
    <t xml:space="preserve">.
</t>
  </si>
  <si>
    <t>PLAN DE ACCIÓN PIGA 2024</t>
  </si>
  <si>
    <t>Analizar trimestralmente  la información recolectada en la caracterización y línea base de residuos</t>
  </si>
  <si>
    <t>Elaborar Plan de Accion Anual  para el año 2025 en el marco de la implementación del PIGA</t>
  </si>
  <si>
    <t xml:space="preserve">Entregar  informe de ejecución del Plan de Accion Anual  del PIGA al Comié PIGA </t>
  </si>
  <si>
    <t>Actualizar el Plan Institucional de Gestión Ambiental -PIGA 2024</t>
  </si>
  <si>
    <t>Elaborar un (1) instructivo para la formulación, actualización e implementación del Plan Institucional de Gestion Ambiental – PIGA</t>
  </si>
  <si>
    <t xml:space="preserve">Elaborar los informes mensuales de seguimiento de la implementación del  plan de acción PIGA 2024 con sus respectivos soportes y/o evidencias </t>
  </si>
  <si>
    <t>Apoyar en la elaboración de estudios previos y estudios de mercado para la contratación del servicio lavado de tanques, fumigación, desinfección y desratización.</t>
  </si>
  <si>
    <t xml:space="preserve">PROFESIONAL AMBIENTAL,  GRUPO DE UNIDADES PRODUCTIVAS Y COORDINADOR ADMINISTRATIVA Y FINANCIERA </t>
  </si>
  <si>
    <t>GRUPO DE UNIDADES PRODUCTIVAS</t>
  </si>
  <si>
    <t xml:space="preserve">PROFESIONAL AMBIENTAL, GESTOR AMBIENTAL, GESTIÓN HUMANA Y  OFICINA DE COMUNICACIONES </t>
  </si>
  <si>
    <t xml:space="preserve">Realizar inspecciones a los cuartos de almacenamiento de residuos sólidos </t>
  </si>
  <si>
    <t>Gestionar los estudios previos, de mercado y perfeccionamiento del contrato para el manejo y disposición final adecuada de los residuos peligrosos generados en el Instituto Nacional para Ciegos -INCI</t>
  </si>
  <si>
    <t>Realizar la entrega y gestión para el manejo  y disposición final adecuada de los residuos peligrosos asociado a las obligaciones de contrato RICOH (repuestos y toner)</t>
  </si>
  <si>
    <t>Realizar la recolección, cuantificación, almacenamiento y gestión de los residuos peligrosos diferentes a los entregados en el marco del contrato de RICOH.</t>
  </si>
  <si>
    <t>ÁREA DE MANTENIMIENTO
PROFESIONAL AMBIENTAL, COORDINADOR ADMINISTRATIVA Y FINANCIERA</t>
  </si>
  <si>
    <t xml:space="preserve">PROFESIONAL AMBIENTAL,  GRUPO DE UNIDADES PRODUCTIVAS,  COORDINADOR ADMINISTRATIVA Y FINANCIERA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</si>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</sst>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/>
    <xf numFmtId="15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vertical="center" wrapText="1"/>
    </xf>
    <xf numFmtId="9" fontId="5" fillId="8" borderId="3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justify" vertical="center"/>
    </xf>
    <xf numFmtId="0" fontId="2" fillId="3" borderId="3" xfId="2" applyFill="1" applyBorder="1" applyAlignment="1">
      <alignment horizontal="center" vertical="center"/>
    </xf>
    <xf numFmtId="0" fontId="2" fillId="11" borderId="3" xfId="2" applyFill="1" applyBorder="1" applyAlignment="1">
      <alignment horizontal="center" vertical="center" wrapText="1"/>
    </xf>
    <xf numFmtId="9" fontId="5" fillId="8" borderId="3" xfId="3" applyFont="1" applyFill="1" applyBorder="1" applyAlignment="1">
      <alignment horizontal="center" vertical="center" wrapText="1"/>
    </xf>
    <xf numFmtId="0" fontId="5" fillId="6" borderId="17" xfId="2" applyFont="1" applyFill="1" applyBorder="1" applyAlignment="1">
      <alignment horizontal="center" vertical="center"/>
    </xf>
    <xf numFmtId="9" fontId="5" fillId="11" borderId="17" xfId="3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65" fontId="5" fillId="0" borderId="0" xfId="4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/>
    <xf numFmtId="9" fontId="9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1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5" fillId="0" borderId="14" xfId="1" applyFont="1" applyBorder="1" applyAlignment="1">
      <alignment horizontal="center" vertical="center" wrapText="1"/>
    </xf>
    <xf numFmtId="9" fontId="5" fillId="0" borderId="16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5" fillId="6" borderId="1" xfId="0" applyNumberFormat="1" applyFont="1" applyFill="1" applyBorder="1" applyAlignment="1">
      <alignment horizontal="center" vertical="center"/>
    </xf>
    <xf numFmtId="9" fontId="15" fillId="6" borderId="6" xfId="0" applyNumberFormat="1" applyFont="1" applyFill="1" applyBorder="1" applyAlignment="1">
      <alignment horizontal="center" vertical="center"/>
    </xf>
    <xf numFmtId="9" fontId="15" fillId="6" borderId="17" xfId="0" applyNumberFormat="1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5" fillId="6" borderId="7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/>
    </xf>
    <xf numFmtId="9" fontId="5" fillId="2" borderId="16" xfId="1" applyFont="1" applyFill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/>
    </xf>
    <xf numFmtId="9" fontId="8" fillId="8" borderId="6" xfId="0" applyNumberFormat="1" applyFont="1" applyFill="1" applyBorder="1" applyAlignment="1">
      <alignment horizontal="center" vertical="center"/>
    </xf>
    <xf numFmtId="9" fontId="8" fillId="8" borderId="4" xfId="0" applyNumberFormat="1" applyFont="1" applyFill="1" applyBorder="1" applyAlignment="1">
      <alignment horizontal="center" vertical="center"/>
    </xf>
    <xf numFmtId="9" fontId="8" fillId="8" borderId="7" xfId="0" applyNumberFormat="1" applyFont="1" applyFill="1" applyBorder="1" applyAlignment="1">
      <alignment horizontal="center" vertical="center"/>
    </xf>
    <xf numFmtId="43" fontId="5" fillId="0" borderId="15" xfId="4" applyFont="1" applyFill="1" applyBorder="1" applyAlignment="1">
      <alignment horizontal="left" vertical="center" wrapText="1"/>
    </xf>
    <xf numFmtId="43" fontId="5" fillId="0" borderId="16" xfId="4" applyFont="1" applyFill="1" applyBorder="1" applyAlignment="1">
      <alignment horizontal="left" vertical="center" wrapText="1"/>
    </xf>
    <xf numFmtId="0" fontId="14" fillId="3" borderId="15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10" borderId="14" xfId="2" applyFont="1" applyFill="1" applyBorder="1" applyAlignment="1">
      <alignment horizontal="center" vertical="center"/>
    </xf>
    <xf numFmtId="0" fontId="5" fillId="10" borderId="15" xfId="2" applyFont="1" applyFill="1" applyBorder="1" applyAlignment="1">
      <alignment horizontal="center" vertical="center"/>
    </xf>
    <xf numFmtId="0" fontId="5" fillId="10" borderId="16" xfId="2" applyFont="1" applyFill="1" applyBorder="1" applyAlignment="1">
      <alignment horizontal="center" vertical="center"/>
    </xf>
    <xf numFmtId="0" fontId="2" fillId="6" borderId="17" xfId="2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2" fillId="6" borderId="18" xfId="2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2" fillId="6" borderId="7" xfId="2" applyFill="1" applyBorder="1" applyAlignment="1">
      <alignment horizontal="center" vertical="center"/>
    </xf>
    <xf numFmtId="17" fontId="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7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3" borderId="3" xfId="2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left" vertical="center" wrapText="1"/>
    </xf>
    <xf numFmtId="0" fontId="9" fillId="11" borderId="2" xfId="2" applyFont="1" applyFill="1" applyBorder="1" applyAlignment="1">
      <alignment horizontal="left" vertical="center" wrapText="1"/>
    </xf>
    <xf numFmtId="0" fontId="9" fillId="11" borderId="6" xfId="2" applyFont="1" applyFill="1" applyBorder="1" applyAlignment="1">
      <alignment horizontal="left" vertical="center" wrapText="1"/>
    </xf>
    <xf numFmtId="0" fontId="9" fillId="11" borderId="17" xfId="2" applyFont="1" applyFill="1" applyBorder="1" applyAlignment="1">
      <alignment horizontal="left" vertical="center" wrapText="1"/>
    </xf>
    <xf numFmtId="0" fontId="9" fillId="11" borderId="0" xfId="2" applyFont="1" applyFill="1" applyAlignment="1">
      <alignment horizontal="left" vertical="center" wrapText="1"/>
    </xf>
    <xf numFmtId="0" fontId="9" fillId="11" borderId="18" xfId="2" applyFont="1" applyFill="1" applyBorder="1" applyAlignment="1">
      <alignment horizontal="left" vertical="center" wrapText="1"/>
    </xf>
    <xf numFmtId="0" fontId="9" fillId="11" borderId="4" xfId="2" applyFont="1" applyFill="1" applyBorder="1" applyAlignment="1">
      <alignment horizontal="left" vertical="center" wrapText="1"/>
    </xf>
    <xf numFmtId="0" fontId="9" fillId="11" borderId="5" xfId="2" applyFont="1" applyFill="1" applyBorder="1" applyAlignment="1">
      <alignment horizontal="left" vertical="center" wrapText="1"/>
    </xf>
    <xf numFmtId="0" fontId="9" fillId="11" borderId="7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9" fontId="2" fillId="3" borderId="6" xfId="3" applyFont="1" applyFill="1" applyBorder="1" applyAlignment="1">
      <alignment horizontal="center" vertical="center"/>
    </xf>
    <xf numFmtId="9" fontId="2" fillId="3" borderId="17" xfId="3" applyFont="1" applyFill="1" applyBorder="1" applyAlignment="1">
      <alignment horizontal="center" vertical="center"/>
    </xf>
    <xf numFmtId="9" fontId="2" fillId="3" borderId="18" xfId="3" applyFont="1" applyFill="1" applyBorder="1" applyAlignment="1">
      <alignment horizontal="center" vertical="center"/>
    </xf>
    <xf numFmtId="9" fontId="2" fillId="3" borderId="4" xfId="3" applyFont="1" applyFill="1" applyBorder="1" applyAlignment="1">
      <alignment horizontal="center" vertical="center"/>
    </xf>
    <xf numFmtId="9" fontId="2" fillId="3" borderId="7" xfId="3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 wrapText="1"/>
    </xf>
    <xf numFmtId="0" fontId="2" fillId="8" borderId="3" xfId="2" applyFill="1" applyBorder="1" applyAlignment="1">
      <alignment horizontal="center" vertical="center" wrapText="1"/>
    </xf>
    <xf numFmtId="0" fontId="5" fillId="11" borderId="14" xfId="3" applyNumberFormat="1" applyFont="1" applyFill="1" applyBorder="1" applyAlignment="1">
      <alignment horizontal="center" vertical="center"/>
    </xf>
    <xf numFmtId="0" fontId="5" fillId="11" borderId="15" xfId="3" applyNumberFormat="1" applyFont="1" applyFill="1" applyBorder="1" applyAlignment="1">
      <alignment horizontal="center" vertical="center"/>
    </xf>
    <xf numFmtId="0" fontId="5" fillId="11" borderId="16" xfId="3" applyNumberFormat="1" applyFont="1" applyFill="1" applyBorder="1" applyAlignment="1">
      <alignment horizontal="center" vertical="center"/>
    </xf>
    <xf numFmtId="9" fontId="5" fillId="8" borderId="14" xfId="3" applyFont="1" applyFill="1" applyBorder="1" applyAlignment="1">
      <alignment horizontal="center" vertical="center" wrapText="1"/>
    </xf>
    <xf numFmtId="9" fontId="5" fillId="8" borderId="15" xfId="3" applyFont="1" applyFill="1" applyBorder="1" applyAlignment="1">
      <alignment horizontal="center" vertical="center" wrapText="1"/>
    </xf>
    <xf numFmtId="9" fontId="5" fillId="8" borderId="16" xfId="3" applyFont="1" applyFill="1" applyBorder="1" applyAlignment="1">
      <alignment horizontal="center" vertical="center" wrapText="1"/>
    </xf>
  </cellXfs>
  <cellStyles count="10">
    <cellStyle name="Hipervínculo 2" xfId="7" xr:uid="{BA789733-70C0-4D0E-B3C7-AEB8BDD26CC2}"/>
    <cellStyle name="Millares" xfId="4" builtinId="3"/>
    <cellStyle name="Millares [0] 2" xfId="6" xr:uid="{9E4D80DA-39FE-4D2A-9B57-3C36B13B631B}"/>
    <cellStyle name="Millares 2" xfId="9" xr:uid="{6B6DE475-8234-4698-BE69-3A00CEC8251A}"/>
    <cellStyle name="Moneda [0] 2" xfId="8" xr:uid="{97565320-D897-4C27-8B06-6BF176734EF4}"/>
    <cellStyle name="Normal" xfId="0" builtinId="0"/>
    <cellStyle name="Normal 2" xfId="5" xr:uid="{D6D40C13-ED59-4E0E-B8D5-B729974270BA}"/>
    <cellStyle name="Normal 2 2" xfId="2" xr:uid="{00000000-0005-0000-0000-000002000000}"/>
    <cellStyle name="Porcentaje" xfId="1" builtinId="5"/>
    <cellStyle name="Porcentual 2 2" xfId="3" xr:uid="{00000000-0005-0000-0000-000004000000}"/>
  </cellStyles>
  <dxfs count="46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8</xdr:row>
      <xdr:rowOff>38100</xdr:rowOff>
    </xdr:from>
    <xdr:to>
      <xdr:col>7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8</xdr:col>
      <xdr:colOff>88900</xdr:colOff>
      <xdr:row>8</xdr:row>
      <xdr:rowOff>63500</xdr:rowOff>
    </xdr:from>
    <xdr:to>
      <xdr:col>9</xdr:col>
      <xdr:colOff>363762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280638</xdr:colOff>
      <xdr:row>8</xdr:row>
      <xdr:rowOff>190500</xdr:rowOff>
    </xdr:from>
    <xdr:to>
      <xdr:col>7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4</xdr:col>
      <xdr:colOff>76200</xdr:colOff>
      <xdr:row>8</xdr:row>
      <xdr:rowOff>63500</xdr:rowOff>
    </xdr:from>
    <xdr:to>
      <xdr:col>5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875494" y="3582147"/>
          <a:ext cx="867335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598714</xdr:colOff>
      <xdr:row>0</xdr:row>
      <xdr:rowOff>105656</xdr:rowOff>
    </xdr:from>
    <xdr:to>
      <xdr:col>2</xdr:col>
      <xdr:colOff>959079</xdr:colOff>
      <xdr:row>2</xdr:row>
      <xdr:rowOff>185364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2BC5279-0D76-4B24-808B-C38C0998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105656"/>
          <a:ext cx="3653295" cy="841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Admin/Downloads/GF-FT-20_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"/>
      <sheetName val="1) CERTIFICADO DE PAGO"/>
      <sheetName val="2) DOC EQUIVALENTE"/>
      <sheetName val="Num_letras"/>
    </sheetNames>
    <sheetDataSet>
      <sheetData sheetId="0">
        <row r="3">
          <cell r="B3">
            <v>43101</v>
          </cell>
          <cell r="D3" t="str">
            <v>22-01-01</v>
          </cell>
          <cell r="F3">
            <v>10</v>
          </cell>
          <cell r="I3" t="str">
            <v>BANCO DE BOGOTÁ</v>
          </cell>
          <cell r="K3" t="str">
            <v>A-01-01-01-001-001</v>
          </cell>
          <cell r="M3" t="str">
            <v>A-02-02-02-005-004-01-1</v>
          </cell>
        </row>
        <row r="4">
          <cell r="B4">
            <v>43102</v>
          </cell>
          <cell r="D4" t="str">
            <v>22-01-01-000</v>
          </cell>
          <cell r="F4">
            <v>11</v>
          </cell>
          <cell r="I4" t="str">
            <v>BANCO POPULAR</v>
          </cell>
          <cell r="K4" t="str">
            <v>A-01-01-01-001-002</v>
          </cell>
          <cell r="M4" t="str">
            <v>A-02-02-02-005-004-01-2</v>
          </cell>
        </row>
        <row r="5">
          <cell r="B5">
            <v>43103</v>
          </cell>
          <cell r="D5" t="str">
            <v>22-01-01-004</v>
          </cell>
          <cell r="F5">
            <v>13</v>
          </cell>
          <cell r="I5" t="str">
            <v>BANCO CORPBANCA COLOMBIA S.A.</v>
          </cell>
          <cell r="K5" t="str">
            <v>A-01-01-01-001-003</v>
          </cell>
          <cell r="M5" t="str">
            <v>A-02-02-02-005-004-02-1</v>
          </cell>
        </row>
        <row r="6">
          <cell r="B6">
            <v>43104</v>
          </cell>
          <cell r="D6" t="str">
            <v>22-01-01-009</v>
          </cell>
          <cell r="F6">
            <v>14</v>
          </cell>
          <cell r="I6" t="str">
            <v>BANCOLOMBIA S.A.</v>
          </cell>
          <cell r="K6" t="str">
            <v>A-01-01-01-001-004</v>
          </cell>
          <cell r="M6" t="str">
            <v>A-02-02-02-005-004-02-2</v>
          </cell>
        </row>
        <row r="7">
          <cell r="B7">
            <v>43105</v>
          </cell>
          <cell r="D7" t="str">
            <v>22-01-01-00A</v>
          </cell>
          <cell r="F7">
            <v>16</v>
          </cell>
          <cell r="I7" t="str">
            <v>CITIBANK COLOMBIA</v>
          </cell>
          <cell r="K7" t="str">
            <v>A-01-01-01-001-005</v>
          </cell>
          <cell r="M7" t="str">
            <v>A-02-02-02-005-004-02-3</v>
          </cell>
        </row>
        <row r="8">
          <cell r="B8">
            <v>43106</v>
          </cell>
          <cell r="D8" t="str">
            <v>22-01-01-00H</v>
          </cell>
          <cell r="F8">
            <v>17</v>
          </cell>
          <cell r="I8" t="str">
            <v>SCOTIABANK COLPATRIA</v>
          </cell>
          <cell r="K8" t="str">
            <v>A-01-01-01-001-006</v>
          </cell>
          <cell r="M8" t="str">
            <v>A-02-02-02-005-004-02-4</v>
          </cell>
        </row>
        <row r="9">
          <cell r="B9">
            <v>43107</v>
          </cell>
          <cell r="D9" t="str">
            <v>22-01-01-00K</v>
          </cell>
          <cell r="F9">
            <v>132201</v>
          </cell>
          <cell r="I9" t="str">
            <v>BANCO GNB COLOMBIA S.A.</v>
          </cell>
          <cell r="K9" t="str">
            <v>A-01-01-01-001-007</v>
          </cell>
          <cell r="M9" t="str">
            <v>A-02-02-02-005-004-02-5</v>
          </cell>
        </row>
        <row r="10">
          <cell r="B10">
            <v>43108</v>
          </cell>
          <cell r="D10" t="str">
            <v>22-01-01-00M</v>
          </cell>
          <cell r="I10" t="str">
            <v>BANCO GNB SUDAMERIS COLOMBIA</v>
          </cell>
          <cell r="K10" t="str">
            <v>A-01-01-01-001-008</v>
          </cell>
          <cell r="M10" t="str">
            <v>A-02-02-02-005-004-02-6</v>
          </cell>
        </row>
        <row r="11">
          <cell r="B11">
            <v>43109</v>
          </cell>
          <cell r="D11" t="str">
            <v>22-01-01-00N</v>
          </cell>
          <cell r="I11" t="str">
            <v>BBVA COLOMBIA</v>
          </cell>
          <cell r="K11" t="str">
            <v>A-01-01-01-001-009</v>
          </cell>
          <cell r="M11" t="str">
            <v>A-02-02-02-005-004-02-7</v>
          </cell>
        </row>
        <row r="12">
          <cell r="B12">
            <v>43110</v>
          </cell>
          <cell r="D12" t="str">
            <v>22-01-01-00O</v>
          </cell>
          <cell r="I12" t="str">
            <v>HELM BANK</v>
          </cell>
          <cell r="K12" t="str">
            <v>A-01-01-01-001-010</v>
          </cell>
          <cell r="M12" t="str">
            <v>A-02-02-02-005-004-02-9</v>
          </cell>
        </row>
        <row r="13">
          <cell r="B13">
            <v>43111</v>
          </cell>
          <cell r="D13" t="str">
            <v>22-01-01-00P</v>
          </cell>
          <cell r="I13" t="str">
            <v>RED MULTIBANCA COLPATRIA S.A.</v>
          </cell>
          <cell r="K13" t="str">
            <v>A-01-01-02-001</v>
          </cell>
          <cell r="M13" t="str">
            <v>A-02-02-02-005-004-03</v>
          </cell>
        </row>
        <row r="14">
          <cell r="B14">
            <v>43112</v>
          </cell>
          <cell r="D14" t="str">
            <v>22-01-01-00Q</v>
          </cell>
          <cell r="I14" t="str">
            <v>BANCO DE OCCIDENTE</v>
          </cell>
          <cell r="K14" t="str">
            <v>A-01-01-02-002</v>
          </cell>
          <cell r="M14" t="str">
            <v>A-02-02-02-005-004-04</v>
          </cell>
        </row>
        <row r="15">
          <cell r="B15">
            <v>43113</v>
          </cell>
          <cell r="D15" t="str">
            <v>22-01-01-00R</v>
          </cell>
          <cell r="I15" t="str">
            <v>BANCO CAJA SOCIAL - BCSC S.A.</v>
          </cell>
          <cell r="K15" t="str">
            <v>A-01-01-02-003</v>
          </cell>
          <cell r="M15" t="str">
            <v>A-02-02-02-005-004-05</v>
          </cell>
        </row>
        <row r="16">
          <cell r="B16">
            <v>43114</v>
          </cell>
          <cell r="D16" t="str">
            <v>01-22-01-00</v>
          </cell>
          <cell r="I16" t="str">
            <v>BANCO AGRARIO DE COLOMBIA S.A.</v>
          </cell>
          <cell r="K16" t="str">
            <v>A-01-01-02-004</v>
          </cell>
          <cell r="M16" t="str">
            <v>A-02-02-02-005-004-06</v>
          </cell>
        </row>
        <row r="17">
          <cell r="B17">
            <v>43115</v>
          </cell>
          <cell r="I17" t="str">
            <v>BANCO DAVIVIENDA S.A.</v>
          </cell>
          <cell r="K17" t="str">
            <v>A-01-01-02-005</v>
          </cell>
          <cell r="M17" t="str">
            <v>A-02-02-02-005-004-07</v>
          </cell>
        </row>
        <row r="18">
          <cell r="B18">
            <v>43116</v>
          </cell>
          <cell r="I18" t="str">
            <v>BANCO AV VILLAS</v>
          </cell>
          <cell r="K18" t="str">
            <v>A-01-01-02-006</v>
          </cell>
          <cell r="M18" t="str">
            <v>A-02-02-02-006-003-01</v>
          </cell>
        </row>
        <row r="19">
          <cell r="B19">
            <v>43117</v>
          </cell>
          <cell r="I19" t="str">
            <v>BANCO PROCREDIT</v>
          </cell>
          <cell r="K19" t="str">
            <v>A-01-01-02-007</v>
          </cell>
          <cell r="M19" t="str">
            <v>A-02-02-02-006-003-02</v>
          </cell>
        </row>
        <row r="20">
          <cell r="B20">
            <v>43118</v>
          </cell>
          <cell r="I20" t="str">
            <v>BANCAMIA</v>
          </cell>
          <cell r="K20" t="str">
            <v>A-01-01-02-008</v>
          </cell>
          <cell r="M20" t="str">
            <v>A-02-02-02-006-003-03</v>
          </cell>
        </row>
        <row r="21">
          <cell r="B21">
            <v>43119</v>
          </cell>
          <cell r="I21" t="str">
            <v>BANCO PICHINCHA S.A.</v>
          </cell>
          <cell r="K21" t="str">
            <v>A-01-01-02-009</v>
          </cell>
          <cell r="M21" t="str">
            <v>A-02-02-02-006-003-04</v>
          </cell>
        </row>
        <row r="22">
          <cell r="B22">
            <v>43120</v>
          </cell>
          <cell r="I22" t="str">
            <v>BANCOOMEVA</v>
          </cell>
          <cell r="K22" t="str">
            <v>A-01-01-03-001-001</v>
          </cell>
          <cell r="M22" t="str">
            <v>A-02-02-02-006-004</v>
          </cell>
        </row>
        <row r="23">
          <cell r="B23">
            <v>43121</v>
          </cell>
          <cell r="I23" t="str">
            <v>BANCO FALABELLA S.A.</v>
          </cell>
          <cell r="K23" t="str">
            <v>A-01-01-03-001-002</v>
          </cell>
          <cell r="M23" t="str">
            <v>A-02-02-02-006-005-01</v>
          </cell>
        </row>
        <row r="24">
          <cell r="B24">
            <v>43122</v>
          </cell>
          <cell r="I24" t="str">
            <v>BANCO FINANDINA S.A.</v>
          </cell>
          <cell r="K24" t="str">
            <v>A-01-01-03-001-003</v>
          </cell>
          <cell r="M24" t="str">
            <v>A-02-02-02-006-005-02</v>
          </cell>
        </row>
        <row r="25">
          <cell r="B25">
            <v>43123</v>
          </cell>
          <cell r="I25" t="str">
            <v>BANCO COOPERATIVO COOPCENTRAL</v>
          </cell>
          <cell r="K25" t="str">
            <v>A-01-01-03-002</v>
          </cell>
          <cell r="M25" t="str">
            <v>A-02-02-02-006-005-03</v>
          </cell>
        </row>
        <row r="26">
          <cell r="B26">
            <v>43124</v>
          </cell>
          <cell r="K26" t="str">
            <v>A-01-01-03-005</v>
          </cell>
          <cell r="M26" t="str">
            <v>A-02-02-02-006-006</v>
          </cell>
        </row>
        <row r="27">
          <cell r="B27">
            <v>43125</v>
          </cell>
          <cell r="K27" t="str">
            <v>A-01-01-03-007</v>
          </cell>
          <cell r="M27" t="str">
            <v>A-02-02-02-006-007-01</v>
          </cell>
        </row>
        <row r="28">
          <cell r="B28">
            <v>43126</v>
          </cell>
          <cell r="K28" t="str">
            <v>A-01-01-03-016</v>
          </cell>
          <cell r="M28" t="str">
            <v>A-02-02-02-006-007-02</v>
          </cell>
        </row>
        <row r="29">
          <cell r="B29">
            <v>43127</v>
          </cell>
          <cell r="K29" t="str">
            <v>A-01-01-03-030</v>
          </cell>
          <cell r="M29" t="str">
            <v>A-02-02-02-006-007-03</v>
          </cell>
        </row>
        <row r="30">
          <cell r="B30">
            <v>43128</v>
          </cell>
          <cell r="K30" t="str">
            <v>A-01-02-01-001-001</v>
          </cell>
          <cell r="M30" t="str">
            <v>A-02-02-02-006-007-04</v>
          </cell>
        </row>
        <row r="31">
          <cell r="B31">
            <v>43129</v>
          </cell>
          <cell r="K31" t="str">
            <v>A-01-02-01-001-004</v>
          </cell>
          <cell r="M31" t="str">
            <v>A-02-02-02-006-007-05</v>
          </cell>
        </row>
        <row r="32">
          <cell r="B32">
            <v>43130</v>
          </cell>
          <cell r="K32" t="str">
            <v>A-01-02-01-001-005</v>
          </cell>
          <cell r="M32" t="str">
            <v>A-02-02-02-006-007-06</v>
          </cell>
        </row>
        <row r="33">
          <cell r="B33">
            <v>43131</v>
          </cell>
          <cell r="K33" t="str">
            <v>A-01-02-01-001-006</v>
          </cell>
          <cell r="M33" t="str">
            <v>A-02-02-02-006-007-09</v>
          </cell>
        </row>
        <row r="34">
          <cell r="B34">
            <v>43132</v>
          </cell>
          <cell r="K34" t="str">
            <v>A-01-02-01-001-007</v>
          </cell>
          <cell r="M34" t="str">
            <v>A-02-02-02-006-008</v>
          </cell>
        </row>
        <row r="35">
          <cell r="B35">
            <v>43133</v>
          </cell>
          <cell r="K35" t="str">
            <v>A-01-02-01-001-008</v>
          </cell>
          <cell r="M35" t="str">
            <v>A-02-02-02-006-009-01</v>
          </cell>
        </row>
        <row r="36">
          <cell r="B36">
            <v>43134</v>
          </cell>
          <cell r="K36" t="str">
            <v>A-01-02-01-001-009</v>
          </cell>
          <cell r="M36" t="str">
            <v>A-02-02-02-006-009-02</v>
          </cell>
        </row>
        <row r="37">
          <cell r="B37">
            <v>43135</v>
          </cell>
          <cell r="K37" t="str">
            <v>A-01-02-01-001-010</v>
          </cell>
          <cell r="M37" t="str">
            <v>A-02-02-02-007-001-01-1</v>
          </cell>
        </row>
        <row r="38">
          <cell r="B38">
            <v>43136</v>
          </cell>
          <cell r="K38" t="str">
            <v>A-01-02-02-001</v>
          </cell>
          <cell r="M38" t="str">
            <v>A-02-02-02-007-001-01-2</v>
          </cell>
        </row>
        <row r="39">
          <cell r="B39">
            <v>43137</v>
          </cell>
          <cell r="K39" t="str">
            <v>A-01-02-02-002</v>
          </cell>
          <cell r="M39" t="str">
            <v>A-02-02-02-007-001-01-3</v>
          </cell>
        </row>
        <row r="40">
          <cell r="B40">
            <v>43138</v>
          </cell>
          <cell r="K40" t="str">
            <v>A-01-02-02-003</v>
          </cell>
          <cell r="M40" t="str">
            <v>A-02-02-02-007-001-01-4</v>
          </cell>
        </row>
        <row r="41">
          <cell r="B41">
            <v>43139</v>
          </cell>
          <cell r="K41" t="str">
            <v>A-01-02-02-004</v>
          </cell>
          <cell r="M41" t="str">
            <v>A-02-02-02-007-001-01-9</v>
          </cell>
        </row>
        <row r="42">
          <cell r="B42">
            <v>43140</v>
          </cell>
          <cell r="K42" t="str">
            <v>A-01-02-02-005</v>
          </cell>
          <cell r="M42" t="str">
            <v>A-02-02-02-007-001-02</v>
          </cell>
        </row>
        <row r="43">
          <cell r="B43">
            <v>43141</v>
          </cell>
          <cell r="K43" t="str">
            <v>A-01-02-02-006</v>
          </cell>
          <cell r="M43" t="str">
            <v>A-02-02-02-007-001-03-1</v>
          </cell>
        </row>
        <row r="44">
          <cell r="B44">
            <v>43142</v>
          </cell>
          <cell r="K44" t="str">
            <v>A-01-02-02-007</v>
          </cell>
          <cell r="M44" t="str">
            <v>A-02-02-02-007-001-03-2</v>
          </cell>
        </row>
        <row r="45">
          <cell r="B45">
            <v>43143</v>
          </cell>
          <cell r="K45" t="str">
            <v>A-01-02-02-008</v>
          </cell>
          <cell r="M45" t="str">
            <v>A-02-02-02-007-001-03-3</v>
          </cell>
        </row>
        <row r="46">
          <cell r="B46">
            <v>43144</v>
          </cell>
          <cell r="K46" t="str">
            <v>A-01-02-02-009</v>
          </cell>
          <cell r="M46" t="str">
            <v>A-02-02-02-007-001-03-4</v>
          </cell>
        </row>
        <row r="47">
          <cell r="B47">
            <v>43145</v>
          </cell>
          <cell r="K47" t="str">
            <v>A-01-02-03-001-002</v>
          </cell>
          <cell r="M47" t="str">
            <v>A-02-02-02-007-001-03-5-01</v>
          </cell>
        </row>
        <row r="48">
          <cell r="B48">
            <v>43146</v>
          </cell>
          <cell r="K48" t="str">
            <v>A-01-02-03-001-003</v>
          </cell>
          <cell r="M48" t="str">
            <v>A-02-02-02-007-001-03-5-02</v>
          </cell>
        </row>
        <row r="49">
          <cell r="B49">
            <v>43147</v>
          </cell>
          <cell r="K49" t="str">
            <v>A-02-01-01-004</v>
          </cell>
          <cell r="M49" t="str">
            <v>A-02-02-02-007-001-03-5-03</v>
          </cell>
        </row>
        <row r="50">
          <cell r="B50">
            <v>43148</v>
          </cell>
          <cell r="K50" t="str">
            <v>A-02-02-01-001</v>
          </cell>
          <cell r="M50" t="str">
            <v>A-02-02-02-007-001-03-5-04</v>
          </cell>
        </row>
        <row r="51">
          <cell r="B51">
            <v>43149</v>
          </cell>
          <cell r="K51" t="str">
            <v>A-02-02-01-002</v>
          </cell>
          <cell r="M51" t="str">
            <v>A-02-02-02-007-001-03-5-05</v>
          </cell>
        </row>
        <row r="52">
          <cell r="B52">
            <v>43150</v>
          </cell>
          <cell r="K52" t="str">
            <v>A-02-02-01-003</v>
          </cell>
          <cell r="M52" t="str">
            <v>A-02-02-02-007-001-03-5-06</v>
          </cell>
        </row>
        <row r="53">
          <cell r="B53">
            <v>43151</v>
          </cell>
          <cell r="K53" t="str">
            <v>A-02-02-02-005</v>
          </cell>
          <cell r="M53" t="str">
            <v>A-02-02-02-007-001-03-5-07</v>
          </cell>
        </row>
        <row r="54">
          <cell r="B54">
            <v>43152</v>
          </cell>
          <cell r="K54" t="str">
            <v>A-02-02-02-006</v>
          </cell>
          <cell r="M54" t="str">
            <v>A-02-02-02-007-001-03-5-08</v>
          </cell>
        </row>
        <row r="55">
          <cell r="B55">
            <v>43153</v>
          </cell>
          <cell r="K55" t="str">
            <v>A-02-02-02-007</v>
          </cell>
          <cell r="M55" t="str">
            <v>A-02-02-02-007-001-03-5-09</v>
          </cell>
        </row>
        <row r="56">
          <cell r="B56">
            <v>43154</v>
          </cell>
          <cell r="K56" t="str">
            <v>A-02-02-02-008</v>
          </cell>
          <cell r="M56" t="str">
            <v>A-02-02-02-007-001-03-5-10</v>
          </cell>
        </row>
        <row r="57">
          <cell r="B57">
            <v>43155</v>
          </cell>
          <cell r="K57" t="str">
            <v>A-02-02-02-008</v>
          </cell>
          <cell r="M57" t="str">
            <v>A-02-02-02-007-001-03-5-11</v>
          </cell>
        </row>
        <row r="58">
          <cell r="B58">
            <v>43156</v>
          </cell>
          <cell r="K58" t="str">
            <v>A-02-02-02-009</v>
          </cell>
          <cell r="M58" t="str">
            <v>A-02-02-02-007-001-03-6</v>
          </cell>
        </row>
        <row r="59">
          <cell r="B59">
            <v>43157</v>
          </cell>
          <cell r="K59" t="str">
            <v>A-02-02-02-010</v>
          </cell>
          <cell r="M59" t="str">
            <v>A-02-02-02-007-001-04</v>
          </cell>
        </row>
        <row r="60">
          <cell r="B60">
            <v>43158</v>
          </cell>
          <cell r="K60" t="str">
            <v>A-03-02-022-001</v>
          </cell>
          <cell r="M60" t="str">
            <v>A-02-02-02-007-001-05-1</v>
          </cell>
        </row>
        <row r="61">
          <cell r="B61">
            <v>43159</v>
          </cell>
          <cell r="K61" t="str">
            <v>A-03-02-110-001</v>
          </cell>
          <cell r="M61" t="str">
            <v>A-02-02-02-007-001-05-2</v>
          </cell>
        </row>
        <row r="62">
          <cell r="B62">
            <v>43160</v>
          </cell>
          <cell r="K62" t="str">
            <v>A-03-02-111-001</v>
          </cell>
          <cell r="M62" t="str">
            <v>A-02-02-02-007-001-05-3</v>
          </cell>
        </row>
        <row r="63">
          <cell r="B63">
            <v>43161</v>
          </cell>
          <cell r="K63" t="str">
            <v>A-03-02-112-001</v>
          </cell>
          <cell r="M63" t="str">
            <v>A-02-02-02-007-001-05-4</v>
          </cell>
        </row>
        <row r="64">
          <cell r="B64">
            <v>43162</v>
          </cell>
          <cell r="K64" t="str">
            <v>A-03-03-04-017-001</v>
          </cell>
          <cell r="M64" t="str">
            <v>A-02-02-02-007-001-05-5</v>
          </cell>
        </row>
        <row r="65">
          <cell r="B65">
            <v>43163</v>
          </cell>
          <cell r="K65" t="str">
            <v>A-03-03-04-017-002</v>
          </cell>
          <cell r="M65" t="str">
            <v>A-02-02-02-007-001-05-9</v>
          </cell>
        </row>
        <row r="66">
          <cell r="B66">
            <v>43164</v>
          </cell>
          <cell r="K66" t="str">
            <v>A-03-03-04-017-003</v>
          </cell>
          <cell r="M66" t="str">
            <v>A-02-02-02-007-001-06-1</v>
          </cell>
        </row>
        <row r="67">
          <cell r="B67">
            <v>43165</v>
          </cell>
          <cell r="K67" t="str">
            <v>A-03-03-04-017-004</v>
          </cell>
          <cell r="M67" t="str">
            <v>A-02-02-02-007-001-06-2</v>
          </cell>
        </row>
        <row r="68">
          <cell r="B68">
            <v>43166</v>
          </cell>
          <cell r="K68" t="str">
            <v>A-03-03-04-017-005</v>
          </cell>
          <cell r="M68" t="str">
            <v>A-02-02-02-007-001-06-3</v>
          </cell>
        </row>
        <row r="69">
          <cell r="B69">
            <v>43167</v>
          </cell>
          <cell r="K69" t="str">
            <v>A-03-03-04-017-006</v>
          </cell>
          <cell r="M69" t="str">
            <v>A-02-02-02-007-001-06-4</v>
          </cell>
        </row>
        <row r="70">
          <cell r="B70">
            <v>43168</v>
          </cell>
          <cell r="K70" t="str">
            <v>A-03-03-04-017-007</v>
          </cell>
          <cell r="M70" t="str">
            <v>A-02-02-02-007-001-06-9</v>
          </cell>
        </row>
        <row r="71">
          <cell r="B71">
            <v>43169</v>
          </cell>
          <cell r="K71" t="str">
            <v>A-03-03-04-017-008</v>
          </cell>
          <cell r="M71" t="str">
            <v>A-02-02-02-007-001-07</v>
          </cell>
        </row>
        <row r="72">
          <cell r="B72">
            <v>43170</v>
          </cell>
          <cell r="K72" t="str">
            <v>A-03-03-04-017-009</v>
          </cell>
          <cell r="M72" t="str">
            <v>A-02-02-02-007-002-01-1</v>
          </cell>
        </row>
        <row r="73">
          <cell r="B73">
            <v>43171</v>
          </cell>
          <cell r="K73" t="str">
            <v>A-03-03-04-017-010</v>
          </cell>
          <cell r="M73" t="str">
            <v>A-02-02-02-007-002-01-2</v>
          </cell>
        </row>
        <row r="74">
          <cell r="B74">
            <v>43172</v>
          </cell>
          <cell r="K74" t="str">
            <v>A-03-03-04-017-011</v>
          </cell>
          <cell r="M74" t="str">
            <v>A-02-02-02-007-002-01-3</v>
          </cell>
        </row>
        <row r="75">
          <cell r="B75">
            <v>43173</v>
          </cell>
          <cell r="K75" t="str">
            <v>A-03-03-04-017-012</v>
          </cell>
          <cell r="M75" t="str">
            <v>A-02-02-02-007-002-02-1</v>
          </cell>
        </row>
        <row r="76">
          <cell r="B76">
            <v>43174</v>
          </cell>
          <cell r="K76" t="str">
            <v>A-03-03-04-017-013</v>
          </cell>
          <cell r="M76" t="str">
            <v>A-02-02-02-007-002-02-2</v>
          </cell>
        </row>
        <row r="77">
          <cell r="B77">
            <v>43175</v>
          </cell>
          <cell r="K77" t="str">
            <v>A-03-03-04-017-014</v>
          </cell>
          <cell r="M77" t="str">
            <v>A-02-02-02-007-002-02-3</v>
          </cell>
        </row>
        <row r="78">
          <cell r="B78">
            <v>43176</v>
          </cell>
          <cell r="K78" t="str">
            <v>A-03-03-04-017-015</v>
          </cell>
          <cell r="M78" t="str">
            <v>A-02-02-02-007-002-02-4</v>
          </cell>
        </row>
        <row r="79">
          <cell r="B79">
            <v>43177</v>
          </cell>
          <cell r="K79" t="str">
            <v>A-03-03-04-017-016</v>
          </cell>
          <cell r="M79" t="str">
            <v>A-02-02-02-007-002-02-5</v>
          </cell>
        </row>
        <row r="80">
          <cell r="B80">
            <v>43178</v>
          </cell>
          <cell r="K80" t="str">
            <v>A-03-03-04-017-017</v>
          </cell>
          <cell r="M80" t="str">
            <v>A-02-02-02-007-003-01</v>
          </cell>
        </row>
        <row r="81">
          <cell r="B81">
            <v>43179</v>
          </cell>
          <cell r="K81" t="str">
            <v>A-03-03-04-017-018</v>
          </cell>
          <cell r="M81" t="str">
            <v>A-02-02-02-007-003-02</v>
          </cell>
        </row>
        <row r="82">
          <cell r="B82">
            <v>43180</v>
          </cell>
          <cell r="K82" t="str">
            <v>A-03-03-04-017-019</v>
          </cell>
          <cell r="M82" t="str">
            <v>A-02-02-02-008-001-01</v>
          </cell>
        </row>
        <row r="83">
          <cell r="B83">
            <v>43181</v>
          </cell>
          <cell r="K83" t="str">
            <v>A-03-03-04-017-020</v>
          </cell>
          <cell r="M83" t="str">
            <v>A-02-02-02-008-001-02</v>
          </cell>
        </row>
        <row r="84">
          <cell r="B84">
            <v>43182</v>
          </cell>
          <cell r="K84" t="str">
            <v>A-03-03-04-017-021</v>
          </cell>
          <cell r="M84" t="str">
            <v>A-02-02-02-008-001-03</v>
          </cell>
        </row>
        <row r="85">
          <cell r="B85">
            <v>43183</v>
          </cell>
          <cell r="K85" t="str">
            <v>A-03-03-04-017-022</v>
          </cell>
          <cell r="M85" t="str">
            <v>A-02-02-02-008-002-01</v>
          </cell>
        </row>
        <row r="86">
          <cell r="B86">
            <v>43184</v>
          </cell>
          <cell r="K86" t="str">
            <v>A-03-03-04-017-023</v>
          </cell>
          <cell r="M86" t="str">
            <v>A-02-02-02-008-002-02</v>
          </cell>
        </row>
        <row r="87">
          <cell r="B87">
            <v>43185</v>
          </cell>
          <cell r="K87" t="str">
            <v>A-03-03-04-017-024</v>
          </cell>
          <cell r="M87" t="str">
            <v>A-02-02-02-008-002-03</v>
          </cell>
        </row>
        <row r="88">
          <cell r="B88">
            <v>43186</v>
          </cell>
          <cell r="K88" t="str">
            <v>A-03-03-04-017-025</v>
          </cell>
          <cell r="M88" t="str">
            <v>A-02-02-02-008-002-04</v>
          </cell>
        </row>
        <row r="89">
          <cell r="B89">
            <v>43187</v>
          </cell>
          <cell r="K89" t="str">
            <v>A-03-03-04-017-026</v>
          </cell>
          <cell r="M89" t="str">
            <v>A-02-02-02-008-003-01-1</v>
          </cell>
        </row>
        <row r="90">
          <cell r="B90">
            <v>43188</v>
          </cell>
          <cell r="K90" t="str">
            <v>A-03-03-04-017-027</v>
          </cell>
          <cell r="M90" t="str">
            <v>A-02-02-02-008-003-01-2</v>
          </cell>
        </row>
        <row r="91">
          <cell r="B91">
            <v>43189</v>
          </cell>
          <cell r="K91" t="str">
            <v>A-03-03-04-017-028</v>
          </cell>
          <cell r="M91" t="str">
            <v>A-02-02-02-008-003-01-3</v>
          </cell>
        </row>
        <row r="92">
          <cell r="B92">
            <v>43190</v>
          </cell>
          <cell r="K92" t="str">
            <v>A-03-03-04-017-029</v>
          </cell>
          <cell r="M92" t="str">
            <v>A-02-02-02-008-003-01-4</v>
          </cell>
        </row>
        <row r="93">
          <cell r="B93">
            <v>43191</v>
          </cell>
          <cell r="K93" t="str">
            <v>A-03-03-04-017-030</v>
          </cell>
          <cell r="M93" t="str">
            <v>A-02-02-02-008-003-01-5</v>
          </cell>
        </row>
        <row r="94">
          <cell r="B94">
            <v>43192</v>
          </cell>
          <cell r="K94" t="str">
            <v>A-03-03-04-017-031</v>
          </cell>
          <cell r="M94" t="str">
            <v>A-02-02-02-008-003-01-6</v>
          </cell>
        </row>
        <row r="95">
          <cell r="B95">
            <v>43193</v>
          </cell>
          <cell r="K95" t="str">
            <v>A-03-03-04-017-032</v>
          </cell>
          <cell r="M95" t="str">
            <v>A-02-02-02-008-003-01-9</v>
          </cell>
        </row>
        <row r="96">
          <cell r="B96">
            <v>43194</v>
          </cell>
          <cell r="K96" t="str">
            <v>A-03-03-04-017-033</v>
          </cell>
          <cell r="M96" t="str">
            <v>A-02-02-02-008-003-02</v>
          </cell>
        </row>
        <row r="97">
          <cell r="B97">
            <v>43195</v>
          </cell>
          <cell r="K97" t="str">
            <v>A-03-03-05</v>
          </cell>
          <cell r="M97" t="str">
            <v>A-02-02-02-008-003-03</v>
          </cell>
        </row>
        <row r="98">
          <cell r="B98">
            <v>43196</v>
          </cell>
          <cell r="K98" t="str">
            <v>A-03-04-02-001-001</v>
          </cell>
          <cell r="M98" t="str">
            <v>A-02-02-02-008-003-04-1</v>
          </cell>
        </row>
        <row r="99">
          <cell r="B99">
            <v>43197</v>
          </cell>
          <cell r="K99" t="str">
            <v>A-03-04-02-007</v>
          </cell>
          <cell r="M99" t="str">
            <v>A-02-02-02-008-003-04-2</v>
          </cell>
        </row>
        <row r="100">
          <cell r="B100">
            <v>43198</v>
          </cell>
          <cell r="K100" t="str">
            <v>A-03-04-02-012-001</v>
          </cell>
          <cell r="M100" t="str">
            <v>A-02-02-02-008-003-04-3</v>
          </cell>
        </row>
        <row r="101">
          <cell r="B101">
            <v>43199</v>
          </cell>
          <cell r="K101" t="str">
            <v>A-03-04-02-031</v>
          </cell>
          <cell r="M101" t="str">
            <v>A-02-02-02-008-003-04-4</v>
          </cell>
        </row>
        <row r="102">
          <cell r="B102">
            <v>43200</v>
          </cell>
          <cell r="K102" t="str">
            <v>A-03-04-03-006-001</v>
          </cell>
          <cell r="M102" t="str">
            <v>A-02-02-02-008-003-05</v>
          </cell>
        </row>
        <row r="103">
          <cell r="B103">
            <v>43201</v>
          </cell>
          <cell r="K103" t="str">
            <v>A-03-04-03-006-002</v>
          </cell>
          <cell r="M103" t="str">
            <v>A-02-02-02-008-003-06</v>
          </cell>
        </row>
        <row r="104">
          <cell r="B104">
            <v>43202</v>
          </cell>
          <cell r="K104" t="str">
            <v>A-03-04-03-006-003</v>
          </cell>
          <cell r="M104" t="str">
            <v>A-02-02-02-008-003-07</v>
          </cell>
        </row>
        <row r="105">
          <cell r="B105">
            <v>43203</v>
          </cell>
          <cell r="K105" t="str">
            <v>A-03-04-03-006-004</v>
          </cell>
          <cell r="M105" t="str">
            <v>A-02-02-02-008-003-08</v>
          </cell>
        </row>
        <row r="106">
          <cell r="B106">
            <v>43204</v>
          </cell>
          <cell r="K106" t="str">
            <v>A-03-04-03-006-005</v>
          </cell>
          <cell r="M106" t="str">
            <v>A-02-02-02-008-003-09</v>
          </cell>
        </row>
        <row r="107">
          <cell r="B107">
            <v>43205</v>
          </cell>
          <cell r="K107" t="str">
            <v>A-03-04-03-006-006</v>
          </cell>
          <cell r="M107" t="str">
            <v>A-02-02-02-008-004-01</v>
          </cell>
        </row>
        <row r="108">
          <cell r="B108">
            <v>43206</v>
          </cell>
          <cell r="K108" t="str">
            <v>A-08-01-02-001</v>
          </cell>
          <cell r="M108" t="str">
            <v>A-02-02-02-008-004-02</v>
          </cell>
        </row>
        <row r="109">
          <cell r="B109">
            <v>43207</v>
          </cell>
          <cell r="K109" t="str">
            <v>C-2201-0700-8-0-2201005-02</v>
          </cell>
          <cell r="M109" t="str">
            <v>A-02-02-02-008-004-03</v>
          </cell>
        </row>
        <row r="110">
          <cell r="B110">
            <v>43208</v>
          </cell>
          <cell r="K110" t="str">
            <v>C-2201-0700-8-0-2201015-02</v>
          </cell>
          <cell r="M110" t="str">
            <v>A-02-02-02-008-004-04</v>
          </cell>
        </row>
        <row r="111">
          <cell r="B111">
            <v>43209</v>
          </cell>
          <cell r="K111" t="str">
            <v>C-2201-0700-8-0-2201036-02</v>
          </cell>
          <cell r="M111" t="str">
            <v>A-02-02-02-008-004-05</v>
          </cell>
        </row>
        <row r="112">
          <cell r="B112">
            <v>43210</v>
          </cell>
          <cell r="K112" t="str">
            <v>C-2201-0700-8-0-2201046-02</v>
          </cell>
          <cell r="M112" t="str">
            <v>A-02-02-02-008-004-06</v>
          </cell>
        </row>
        <row r="113">
          <cell r="B113">
            <v>43211</v>
          </cell>
          <cell r="K113" t="str">
            <v>C-2201-0700-9-0-2201002-02</v>
          </cell>
          <cell r="M113" t="str">
            <v>A-02-02-02-008-005-01</v>
          </cell>
        </row>
        <row r="114">
          <cell r="B114">
            <v>43212</v>
          </cell>
          <cell r="K114" t="str">
            <v>C-2201-0700-9-0-2201045-03</v>
          </cell>
          <cell r="M114" t="str">
            <v>A-02-02-02-008-005-02</v>
          </cell>
        </row>
        <row r="115">
          <cell r="B115">
            <v>43213</v>
          </cell>
          <cell r="K115" t="str">
            <v>C-2201-0700-9-0-2201048-02</v>
          </cell>
          <cell r="M115" t="str">
            <v>A-02-02-02-008-005-03</v>
          </cell>
        </row>
        <row r="116">
          <cell r="B116">
            <v>43214</v>
          </cell>
          <cell r="K116" t="str">
            <v>C-2201-0700-9-0-2201045-03</v>
          </cell>
          <cell r="M116" t="str">
            <v>A-02-02-02-008-005-04</v>
          </cell>
        </row>
        <row r="117">
          <cell r="B117">
            <v>43215</v>
          </cell>
          <cell r="K117" t="str">
            <v>C-2201-0700-10-0-2201002-02</v>
          </cell>
          <cell r="M117" t="str">
            <v>A-02-02-02-008-005-05</v>
          </cell>
        </row>
        <row r="118">
          <cell r="B118">
            <v>43216</v>
          </cell>
          <cell r="K118" t="str">
            <v>C-2201-0700-10-0-2201006-02</v>
          </cell>
          <cell r="M118" t="str">
            <v>A-02-02-02-008-005-09-1</v>
          </cell>
        </row>
        <row r="119">
          <cell r="B119">
            <v>43217</v>
          </cell>
          <cell r="K119" t="str">
            <v>C-2201-0700-10-0-2201008-02</v>
          </cell>
          <cell r="M119" t="str">
            <v>A-02-02-02-008-005-09-2</v>
          </cell>
        </row>
        <row r="120">
          <cell r="B120">
            <v>43218</v>
          </cell>
          <cell r="K120" t="str">
            <v>C-2201-0700-10-0-2201010-02</v>
          </cell>
          <cell r="M120" t="str">
            <v>A-02-02-02-008-005-09-3</v>
          </cell>
        </row>
        <row r="121">
          <cell r="B121">
            <v>43219</v>
          </cell>
          <cell r="K121" t="str">
            <v>C-2201-0700-10-0-2201018-02</v>
          </cell>
          <cell r="M121" t="str">
            <v>A-02-02-02-008-005-09-4</v>
          </cell>
        </row>
        <row r="122">
          <cell r="B122">
            <v>43220</v>
          </cell>
          <cell r="K122" t="str">
            <v>C-2201-0700-10-0-2201027-02</v>
          </cell>
          <cell r="M122" t="str">
            <v>A-02-02-02-008-005-09-5</v>
          </cell>
        </row>
        <row r="123">
          <cell r="B123">
            <v>43221</v>
          </cell>
          <cell r="K123" t="str">
            <v>C-2201-0700-10-0-2201036-02</v>
          </cell>
          <cell r="M123" t="str">
            <v>A-02-02-02-008-005-09-6</v>
          </cell>
        </row>
        <row r="124">
          <cell r="B124">
            <v>43222</v>
          </cell>
          <cell r="K124" t="str">
            <v>C-2201-0700-10-0-2201041-02</v>
          </cell>
          <cell r="M124" t="str">
            <v>A-02-02-02-008-005-09-7</v>
          </cell>
        </row>
        <row r="125">
          <cell r="B125">
            <v>43223</v>
          </cell>
          <cell r="K125" t="str">
            <v>C-2201-0700-10-0-2201048-02</v>
          </cell>
          <cell r="M125" t="str">
            <v>A-02-02-02-008-005-09-9</v>
          </cell>
        </row>
        <row r="126">
          <cell r="B126">
            <v>43224</v>
          </cell>
          <cell r="K126" t="str">
            <v>C-2201-0700-11-0-2201006-02</v>
          </cell>
          <cell r="M126" t="str">
            <v>A-02-02-02-008-006-01</v>
          </cell>
        </row>
        <row r="127">
          <cell r="B127">
            <v>43225</v>
          </cell>
          <cell r="K127" t="str">
            <v>C-2201-0700-11-0-2201030-02</v>
          </cell>
          <cell r="M127" t="str">
            <v>A-02-02-02-008-006-02</v>
          </cell>
        </row>
        <row r="128">
          <cell r="B128">
            <v>43226</v>
          </cell>
          <cell r="K128" t="str">
            <v>C-2201-0700-11-0-2201032-02</v>
          </cell>
          <cell r="M128" t="str">
            <v>A-02-02-02-008-006-03</v>
          </cell>
        </row>
        <row r="129">
          <cell r="B129">
            <v>43227</v>
          </cell>
          <cell r="K129" t="str">
            <v>C-2201-0700-11-0-2201053-02</v>
          </cell>
          <cell r="M129" t="str">
            <v>A-02-02-02-008-007-01-1</v>
          </cell>
        </row>
        <row r="130">
          <cell r="B130">
            <v>43228</v>
          </cell>
          <cell r="K130" t="str">
            <v>C-2201-0700-11-0-2201054-02</v>
          </cell>
          <cell r="M130" t="str">
            <v>A-02-02-02-008-007-01-2</v>
          </cell>
        </row>
        <row r="131">
          <cell r="B131">
            <v>43229</v>
          </cell>
          <cell r="K131" t="str">
            <v>C-2201-0700-12-0-2201004-02</v>
          </cell>
          <cell r="M131" t="str">
            <v>A-02-02-02-008-007-01-3</v>
          </cell>
        </row>
        <row r="132">
          <cell r="B132">
            <v>43230</v>
          </cell>
          <cell r="K132" t="str">
            <v>C-2201-0700-12-0-2201006-02</v>
          </cell>
          <cell r="M132" t="str">
            <v>A-02-02-02-008-007-01-4</v>
          </cell>
        </row>
        <row r="133">
          <cell r="B133">
            <v>43231</v>
          </cell>
          <cell r="K133" t="str">
            <v>C-2201-0700-12-0-2201015-02</v>
          </cell>
          <cell r="M133" t="str">
            <v>A-02-02-02-008-007-01-5</v>
          </cell>
        </row>
        <row r="134">
          <cell r="B134">
            <v>43232</v>
          </cell>
          <cell r="K134" t="str">
            <v>C-2201-0700-12-0-2201016-02</v>
          </cell>
          <cell r="M134" t="str">
            <v>A-02-02-02-008-007-02-1</v>
          </cell>
        </row>
        <row r="135">
          <cell r="B135">
            <v>43233</v>
          </cell>
          <cell r="K135" t="str">
            <v>C-2201-0700-12-0-2201048-02</v>
          </cell>
          <cell r="M135" t="str">
            <v>A-02-02-02-008-007-02-2</v>
          </cell>
        </row>
        <row r="136">
          <cell r="B136">
            <v>43234</v>
          </cell>
          <cell r="K136" t="str">
            <v>C-2201-0700-13-0-2201005-02</v>
          </cell>
          <cell r="M136" t="str">
            <v>A-02-02-02-008-007-02-3</v>
          </cell>
        </row>
        <row r="137">
          <cell r="B137">
            <v>43235</v>
          </cell>
          <cell r="K137" t="str">
            <v>C-2201-0700-13-0-2201006-02</v>
          </cell>
          <cell r="M137" t="str">
            <v>A-02-02-02-008-007-02-4</v>
          </cell>
        </row>
        <row r="138">
          <cell r="B138">
            <v>43236</v>
          </cell>
          <cell r="K138" t="str">
            <v>C-2201-0700-13-0-2201007-02</v>
          </cell>
          <cell r="M138" t="str">
            <v>A-02-02-02-008-007-02-9</v>
          </cell>
        </row>
        <row r="139">
          <cell r="B139">
            <v>43237</v>
          </cell>
          <cell r="K139" t="str">
            <v>C-2201-0700-13-0-2201009-01</v>
          </cell>
          <cell r="M139" t="str">
            <v>A-02-02-02-008-007-03-1</v>
          </cell>
        </row>
        <row r="140">
          <cell r="B140">
            <v>43238</v>
          </cell>
          <cell r="K140" t="str">
            <v>C-2201-0700-13-0-2201009-02</v>
          </cell>
          <cell r="M140" t="str">
            <v>A-02-02-02-008-007-03-2</v>
          </cell>
        </row>
        <row r="141">
          <cell r="B141">
            <v>43239</v>
          </cell>
          <cell r="K141" t="str">
            <v>C-2201-0700-13-0-2201011-02</v>
          </cell>
          <cell r="M141" t="str">
            <v>A-02-02-02-008-007-03-3</v>
          </cell>
        </row>
        <row r="142">
          <cell r="B142">
            <v>43240</v>
          </cell>
          <cell r="K142" t="str">
            <v>C-2201-0700-13-0-2201027-02</v>
          </cell>
          <cell r="M142" t="str">
            <v>A-02-02-02-008-007-03-4</v>
          </cell>
        </row>
        <row r="143">
          <cell r="B143">
            <v>43241</v>
          </cell>
          <cell r="K143" t="str">
            <v>C-2201-0700-13-0-2201049-02</v>
          </cell>
          <cell r="M143" t="str">
            <v>A-02-02-02-008-007-03-5</v>
          </cell>
        </row>
        <row r="144">
          <cell r="B144">
            <v>43242</v>
          </cell>
          <cell r="K144" t="str">
            <v>C-2201-0700-13-0-2201058-02</v>
          </cell>
          <cell r="M144" t="str">
            <v>A-02-02-02-008-007-03-6</v>
          </cell>
        </row>
        <row r="145">
          <cell r="B145">
            <v>43243</v>
          </cell>
          <cell r="K145" t="str">
            <v>C-2201-0700-13-0-2201059-02</v>
          </cell>
          <cell r="M145" t="str">
            <v>A-02-02-02-008-007-03-9</v>
          </cell>
        </row>
        <row r="146">
          <cell r="B146">
            <v>43244</v>
          </cell>
          <cell r="K146" t="str">
            <v>C-2201-0700-13-0-2201009-02</v>
          </cell>
          <cell r="M146" t="str">
            <v>A-02-02-02-008-008-01</v>
          </cell>
        </row>
        <row r="147">
          <cell r="B147">
            <v>43245</v>
          </cell>
          <cell r="K147" t="str">
            <v>C-2201-0700-14-0-2201004-02</v>
          </cell>
          <cell r="M147" t="str">
            <v>A-02-02-02-008-008-02</v>
          </cell>
        </row>
        <row r="148">
          <cell r="B148">
            <v>43246</v>
          </cell>
          <cell r="K148" t="str">
            <v>C-2201-0700-14-0-2201006-02</v>
          </cell>
          <cell r="M148" t="str">
            <v>A-02-02-02-008-008-03</v>
          </cell>
        </row>
        <row r="149">
          <cell r="B149">
            <v>43247</v>
          </cell>
          <cell r="K149" t="str">
            <v>C-2201-0700-14-0-2201056-02</v>
          </cell>
          <cell r="M149" t="str">
            <v>A-02-02-02-008-008-04</v>
          </cell>
        </row>
        <row r="150">
          <cell r="B150">
            <v>43248</v>
          </cell>
          <cell r="K150" t="str">
            <v>C-2201-0700-15-0-2201006-02</v>
          </cell>
          <cell r="M150" t="str">
            <v>A-02-02-02-008-008-05</v>
          </cell>
        </row>
        <row r="151">
          <cell r="B151">
            <v>43249</v>
          </cell>
          <cell r="K151" t="str">
            <v>C-2201-0700-15-0-2201030-02</v>
          </cell>
          <cell r="M151" t="str">
            <v>A-02-02-02-008-008-06</v>
          </cell>
        </row>
        <row r="152">
          <cell r="B152">
            <v>43250</v>
          </cell>
          <cell r="K152" t="str">
            <v>C-2201-0700-15-0-2201033-02</v>
          </cell>
          <cell r="M152" t="str">
            <v>A-02-02-02-008-008-07</v>
          </cell>
        </row>
        <row r="153">
          <cell r="B153">
            <v>43251</v>
          </cell>
          <cell r="K153" t="str">
            <v>C-2201-0700-15-0-2201048-02</v>
          </cell>
          <cell r="M153" t="str">
            <v>A-02-02-02-008-008-08</v>
          </cell>
        </row>
        <row r="154">
          <cell r="B154">
            <v>43252</v>
          </cell>
          <cell r="K154" t="str">
            <v>C-2201-0700-15-0-2201055-02</v>
          </cell>
          <cell r="M154" t="str">
            <v>A-02-02-02-008-008-09</v>
          </cell>
        </row>
        <row r="155">
          <cell r="B155">
            <v>43253</v>
          </cell>
          <cell r="K155" t="str">
            <v>C-2201-0700-16-0-2201004-02</v>
          </cell>
          <cell r="M155" t="str">
            <v>A-02-02-02-008-009-01</v>
          </cell>
        </row>
        <row r="156">
          <cell r="B156">
            <v>43254</v>
          </cell>
          <cell r="K156" t="str">
            <v>C-2201-0700-16-0-2201005-02</v>
          </cell>
          <cell r="M156" t="str">
            <v>A-02-02-02-008-009-02</v>
          </cell>
        </row>
        <row r="157">
          <cell r="B157">
            <v>43255</v>
          </cell>
          <cell r="K157" t="str">
            <v>C-2201-0700-16-0-2201006-02</v>
          </cell>
          <cell r="M157" t="str">
            <v>A-02-02-02-008-009-03</v>
          </cell>
        </row>
        <row r="158">
          <cell r="B158">
            <v>43256</v>
          </cell>
          <cell r="K158" t="str">
            <v>C-2201-0700-16-0-2201027-02</v>
          </cell>
          <cell r="M158" t="str">
            <v>A-02-02-02-008-009-04</v>
          </cell>
        </row>
        <row r="159">
          <cell r="B159">
            <v>43257</v>
          </cell>
          <cell r="K159" t="str">
            <v>C-2201-0700-16-0-2201048-02</v>
          </cell>
          <cell r="M159" t="str">
            <v>A-02-02-02-009-002-01</v>
          </cell>
        </row>
        <row r="160">
          <cell r="B160">
            <v>43258</v>
          </cell>
          <cell r="K160" t="str">
            <v>C-2201-0700-16-0-2201051-02</v>
          </cell>
          <cell r="M160" t="str">
            <v>A-02-02-02-009-002-02</v>
          </cell>
        </row>
        <row r="161">
          <cell r="B161">
            <v>43259</v>
          </cell>
          <cell r="K161" t="str">
            <v>C-2201-0700-16-0-2201051-02</v>
          </cell>
          <cell r="M161" t="str">
            <v>A-02-02-02-009-002-03</v>
          </cell>
        </row>
        <row r="162">
          <cell r="B162">
            <v>43260</v>
          </cell>
          <cell r="K162" t="str">
            <v>C-2201-0700-16-0-2201052-02</v>
          </cell>
          <cell r="M162" t="str">
            <v>A-02-02-02-009-002-04</v>
          </cell>
        </row>
        <row r="163">
          <cell r="B163">
            <v>43261</v>
          </cell>
          <cell r="K163" t="str">
            <v>C-2201-0700-16-0-2201052-02</v>
          </cell>
          <cell r="M163" t="str">
            <v>A-02-02-02-009-002-05</v>
          </cell>
        </row>
        <row r="164">
          <cell r="B164">
            <v>43262</v>
          </cell>
          <cell r="K164" t="str">
            <v>C-2202-0700-26-0-2202032-02</v>
          </cell>
          <cell r="M164" t="str">
            <v>A-02-02-02-009-002-09</v>
          </cell>
        </row>
        <row r="165">
          <cell r="B165">
            <v>43263</v>
          </cell>
          <cell r="K165" t="str">
            <v>C-2202-0700-27-0-2202030-03</v>
          </cell>
          <cell r="M165" t="str">
            <v>A-02-02-02-009-003-01</v>
          </cell>
        </row>
        <row r="166">
          <cell r="B166">
            <v>43264</v>
          </cell>
          <cell r="K166" t="str">
            <v>C-2202-0700-28-0-2202030-03</v>
          </cell>
          <cell r="M166" t="str">
            <v>A-02-02-02-009-003-02</v>
          </cell>
        </row>
        <row r="167">
          <cell r="B167">
            <v>43265</v>
          </cell>
          <cell r="K167" t="str">
            <v>C-2202-0700-29-0-2202030-03</v>
          </cell>
          <cell r="M167" t="str">
            <v>A-02-02-02-009-003-03</v>
          </cell>
        </row>
        <row r="168">
          <cell r="B168">
            <v>43266</v>
          </cell>
          <cell r="K168" t="str">
            <v>C-2202-0700-30-0-2202030-03</v>
          </cell>
          <cell r="M168" t="str">
            <v>A-02-02-02-009-003-04</v>
          </cell>
        </row>
        <row r="169">
          <cell r="B169">
            <v>43267</v>
          </cell>
          <cell r="K169" t="str">
            <v>C-2202-0700-32-0-2202010-02</v>
          </cell>
          <cell r="M169" t="str">
            <v>A-02-02-02-009-003-05</v>
          </cell>
        </row>
        <row r="170">
          <cell r="B170">
            <v>43268</v>
          </cell>
          <cell r="K170" t="str">
            <v>C-2202-0700-32-0-2202014-02</v>
          </cell>
          <cell r="M170" t="str">
            <v>A-02-02-02-009-004-01</v>
          </cell>
        </row>
        <row r="171">
          <cell r="B171">
            <v>43269</v>
          </cell>
          <cell r="K171" t="str">
            <v>C-2202-0700-32-0-2202017-02</v>
          </cell>
          <cell r="M171" t="str">
            <v>A-02-02-02-009-004-02</v>
          </cell>
        </row>
        <row r="172">
          <cell r="B172">
            <v>43270</v>
          </cell>
          <cell r="K172" t="str">
            <v>C-2202-0700-32-0-2202045-02</v>
          </cell>
          <cell r="M172" t="str">
            <v>A-02-02-02-009-004-03</v>
          </cell>
        </row>
        <row r="173">
          <cell r="B173">
            <v>43271</v>
          </cell>
          <cell r="K173" t="str">
            <v>C-2202-0700-33-0-2202030-03</v>
          </cell>
          <cell r="M173" t="str">
            <v>A-02-02-02-009-004-04</v>
          </cell>
        </row>
        <row r="174">
          <cell r="B174">
            <v>43272</v>
          </cell>
          <cell r="K174" t="str">
            <v>C-2202-0700-34-0-2202030-03</v>
          </cell>
          <cell r="M174" t="str">
            <v>A-02-02-02-009-004-05</v>
          </cell>
        </row>
        <row r="175">
          <cell r="B175">
            <v>43273</v>
          </cell>
          <cell r="K175" t="str">
            <v>C-2202-0700-35-0-2202030-03</v>
          </cell>
          <cell r="M175" t="str">
            <v>A-02-02-02-009-004-09</v>
          </cell>
        </row>
        <row r="176">
          <cell r="B176">
            <v>43274</v>
          </cell>
          <cell r="K176" t="str">
            <v>C-2202-0700-36-0-2202030-03</v>
          </cell>
          <cell r="M176" t="str">
            <v>A-02-02-02-009-005-01</v>
          </cell>
        </row>
        <row r="177">
          <cell r="B177">
            <v>43275</v>
          </cell>
          <cell r="K177" t="str">
            <v>C-2202-0700-37-0-2202030-03</v>
          </cell>
          <cell r="M177" t="str">
            <v>A-02-02-02-009-005-02</v>
          </cell>
        </row>
        <row r="178">
          <cell r="B178">
            <v>43276</v>
          </cell>
          <cell r="K178" t="str">
            <v>C-2202-0700-38-0-2202030-03</v>
          </cell>
          <cell r="M178" t="str">
            <v>A-02-02-02-009-005-09</v>
          </cell>
        </row>
        <row r="179">
          <cell r="B179">
            <v>43277</v>
          </cell>
          <cell r="K179" t="str">
            <v>C-2202-0700-39-0-2202030-03</v>
          </cell>
          <cell r="M179" t="str">
            <v>A-02-02-02-009-006-01</v>
          </cell>
        </row>
        <row r="180">
          <cell r="B180">
            <v>43278</v>
          </cell>
          <cell r="K180" t="str">
            <v>C-2202-0700-40-0-2202030-03</v>
          </cell>
          <cell r="M180" t="str">
            <v>A-02-02-02-009-006-02</v>
          </cell>
        </row>
        <row r="181">
          <cell r="B181">
            <v>43279</v>
          </cell>
          <cell r="K181" t="str">
            <v>C-2202-0700-41-0-2202030-03</v>
          </cell>
          <cell r="M181" t="str">
            <v>A-02-02-02-009-006-03</v>
          </cell>
        </row>
        <row r="182">
          <cell r="B182">
            <v>43280</v>
          </cell>
          <cell r="K182" t="str">
            <v>C-2202-0700-42-0-2202030-03</v>
          </cell>
          <cell r="M182" t="str">
            <v>A-02-02-02-009-006-04</v>
          </cell>
        </row>
        <row r="183">
          <cell r="B183">
            <v>43281</v>
          </cell>
          <cell r="K183" t="str">
            <v>C-2202-0700-43-0-2202030-03</v>
          </cell>
          <cell r="M183" t="str">
            <v>A-02-02-02-009-006-05</v>
          </cell>
        </row>
        <row r="184">
          <cell r="B184">
            <v>43282</v>
          </cell>
          <cell r="K184" t="str">
            <v>C-2202-0700-44-0-2202030-03</v>
          </cell>
          <cell r="M184" t="str">
            <v>A-02-02-02-009-006-06</v>
          </cell>
        </row>
        <row r="185">
          <cell r="B185">
            <v>43283</v>
          </cell>
          <cell r="K185" t="str">
            <v>C-2202-0700-45-0-2202009-02</v>
          </cell>
          <cell r="M185" t="str">
            <v>A-02-02-02-009-006-09</v>
          </cell>
        </row>
        <row r="186">
          <cell r="B186">
            <v>43284</v>
          </cell>
          <cell r="K186" t="str">
            <v>C-2202-0700-45-0-2202013-02</v>
          </cell>
          <cell r="M186" t="str">
            <v>A-02-02-02-009-007-01</v>
          </cell>
        </row>
        <row r="187">
          <cell r="B187">
            <v>43285</v>
          </cell>
          <cell r="K187" t="str">
            <v>C-2202-0700-45-0-2202014-02</v>
          </cell>
          <cell r="M187" t="str">
            <v>A-02-02-02-009-007-02</v>
          </cell>
        </row>
        <row r="188">
          <cell r="B188">
            <v>43286</v>
          </cell>
          <cell r="K188" t="str">
            <v>C-2202-0700-45-0-2202043-02</v>
          </cell>
          <cell r="M188" t="str">
            <v>A-02-02-02-009-007-03</v>
          </cell>
        </row>
        <row r="189">
          <cell r="B189">
            <v>43287</v>
          </cell>
          <cell r="K189" t="str">
            <v>C-2202-0700-45-0-2202044-02</v>
          </cell>
          <cell r="M189" t="str">
            <v>A-02-02-02-009-007-09</v>
          </cell>
        </row>
        <row r="190">
          <cell r="B190">
            <v>43288</v>
          </cell>
          <cell r="K190" t="str">
            <v>C-2202-0700-45-0-2202009-02</v>
          </cell>
          <cell r="M190" t="str">
            <v>A-02-02-02-009-009</v>
          </cell>
        </row>
        <row r="191">
          <cell r="B191">
            <v>43289</v>
          </cell>
          <cell r="K191" t="str">
            <v>C-2202-0700-45-0-2202013-02</v>
          </cell>
          <cell r="M191" t="str">
            <v>A-02-02-02-010</v>
          </cell>
        </row>
        <row r="192">
          <cell r="B192">
            <v>43290</v>
          </cell>
          <cell r="K192" t="str">
            <v>C-2202-0700-45-0-2202014-02</v>
          </cell>
        </row>
        <row r="193">
          <cell r="B193">
            <v>43291</v>
          </cell>
          <cell r="K193" t="str">
            <v>C-2202-0700-45-0-2202046-02</v>
          </cell>
        </row>
        <row r="194">
          <cell r="B194">
            <v>43292</v>
          </cell>
          <cell r="K194" t="str">
            <v>C-2202-0700-45-0-2202038-02</v>
          </cell>
        </row>
        <row r="195">
          <cell r="B195">
            <v>43293</v>
          </cell>
          <cell r="K195" t="str">
            <v>C-2202-0700-45-0-2202043-02</v>
          </cell>
        </row>
        <row r="196">
          <cell r="B196">
            <v>43294</v>
          </cell>
          <cell r="K196" t="str">
            <v>C-2202-0700-47-0-2202007-03</v>
          </cell>
        </row>
        <row r="197">
          <cell r="B197">
            <v>43295</v>
          </cell>
          <cell r="K197" t="str">
            <v>C-2202-0700-47-0-2202008-03</v>
          </cell>
        </row>
        <row r="198">
          <cell r="B198">
            <v>43296</v>
          </cell>
          <cell r="K198" t="str">
            <v>C-2202-0700-47-0-2202047-03</v>
          </cell>
        </row>
        <row r="199">
          <cell r="B199">
            <v>43297</v>
          </cell>
          <cell r="K199" t="str">
            <v>C-2202-0700-47-0-2202048-02</v>
          </cell>
        </row>
        <row r="200">
          <cell r="B200">
            <v>43298</v>
          </cell>
          <cell r="K200" t="str">
            <v>C-2202-0700-47-0-2202007-03</v>
          </cell>
        </row>
        <row r="201">
          <cell r="B201">
            <v>43299</v>
          </cell>
          <cell r="K201" t="str">
            <v>C-2202-0700-47-0-2202008-03</v>
          </cell>
        </row>
        <row r="202">
          <cell r="B202">
            <v>43300</v>
          </cell>
          <cell r="K202" t="str">
            <v>C-2299-0700-8-0-2299052-02</v>
          </cell>
        </row>
        <row r="203">
          <cell r="B203">
            <v>43301</v>
          </cell>
          <cell r="K203" t="str">
            <v>C-2299-0700-8-0-2299058-02</v>
          </cell>
        </row>
        <row r="204">
          <cell r="B204">
            <v>43302</v>
          </cell>
          <cell r="K204" t="str">
            <v>C-2299-0700-8-0-2299060-02</v>
          </cell>
        </row>
        <row r="205">
          <cell r="B205">
            <v>43303</v>
          </cell>
          <cell r="K205" t="str">
            <v>C-2299-0700-8-0-2299062-02</v>
          </cell>
        </row>
        <row r="206">
          <cell r="B206">
            <v>43304</v>
          </cell>
          <cell r="K206" t="str">
            <v>C-2299-0700-9-0-2299054-02</v>
          </cell>
        </row>
        <row r="207">
          <cell r="B207">
            <v>43305</v>
          </cell>
          <cell r="K207" t="str">
            <v>C-2299-0700-9-0-2299062-02</v>
          </cell>
        </row>
        <row r="208">
          <cell r="B208">
            <v>43306</v>
          </cell>
          <cell r="K208" t="str">
            <v>I-3-1-2-2</v>
          </cell>
        </row>
        <row r="209">
          <cell r="B209">
            <v>43307</v>
          </cell>
          <cell r="K209" t="str">
            <v>I-3-2-2-1</v>
          </cell>
        </row>
        <row r="210">
          <cell r="B210">
            <v>43308</v>
          </cell>
          <cell r="K210" t="str">
            <v>I-3-2-2-10</v>
          </cell>
        </row>
        <row r="211">
          <cell r="B211">
            <v>43309</v>
          </cell>
          <cell r="K211" t="str">
            <v>I-3-2-2-11</v>
          </cell>
        </row>
        <row r="212">
          <cell r="B212">
            <v>43310</v>
          </cell>
          <cell r="K212" t="str">
            <v>I-3-2-2-18</v>
          </cell>
        </row>
        <row r="213">
          <cell r="B213">
            <v>43311</v>
          </cell>
          <cell r="K213" t="str">
            <v>I-3-2-2-2</v>
          </cell>
        </row>
        <row r="214">
          <cell r="B214">
            <v>43312</v>
          </cell>
          <cell r="K214" t="str">
            <v>I-3-2-2-4</v>
          </cell>
        </row>
        <row r="215">
          <cell r="B215">
            <v>43313</v>
          </cell>
          <cell r="K215" t="str">
            <v>I-3-2-2-5-1</v>
          </cell>
        </row>
        <row r="216">
          <cell r="B216">
            <v>43314</v>
          </cell>
          <cell r="K216" t="str">
            <v>I-3-2-2-5-2</v>
          </cell>
        </row>
        <row r="217">
          <cell r="B217">
            <v>43315</v>
          </cell>
          <cell r="K217" t="str">
            <v>I-3-2-2-6</v>
          </cell>
        </row>
        <row r="218">
          <cell r="B218">
            <v>43316</v>
          </cell>
          <cell r="K218" t="str">
            <v>I-3-2-2-7</v>
          </cell>
        </row>
        <row r="219">
          <cell r="B219">
            <v>43317</v>
          </cell>
          <cell r="K219" t="str">
            <v>003-2201-0710-2017-00003-0182</v>
          </cell>
        </row>
        <row r="220">
          <cell r="B220">
            <v>43318</v>
          </cell>
          <cell r="K220" t="str">
            <v>003-2201-0710-2018-00003-0036</v>
          </cell>
        </row>
        <row r="221">
          <cell r="B221">
            <v>43319</v>
          </cell>
          <cell r="K221" t="str">
            <v>003-2201-0710-2017-00002-0038</v>
          </cell>
        </row>
        <row r="222">
          <cell r="B222">
            <v>43320</v>
          </cell>
          <cell r="K222" t="str">
            <v>003-2201-0710-2018-00003-0037</v>
          </cell>
        </row>
        <row r="223">
          <cell r="B223">
            <v>43321</v>
          </cell>
        </row>
        <row r="224">
          <cell r="B224">
            <v>43322</v>
          </cell>
        </row>
        <row r="225">
          <cell r="B225">
            <v>43323</v>
          </cell>
        </row>
        <row r="226">
          <cell r="B226">
            <v>43324</v>
          </cell>
        </row>
        <row r="227">
          <cell r="B227">
            <v>43325</v>
          </cell>
        </row>
        <row r="228">
          <cell r="B228">
            <v>43326</v>
          </cell>
        </row>
        <row r="229">
          <cell r="B229">
            <v>43327</v>
          </cell>
        </row>
        <row r="230">
          <cell r="B230">
            <v>43328</v>
          </cell>
        </row>
        <row r="231">
          <cell r="B231">
            <v>43329</v>
          </cell>
        </row>
        <row r="232">
          <cell r="B232">
            <v>43330</v>
          </cell>
        </row>
        <row r="233">
          <cell r="B233">
            <v>43331</v>
          </cell>
        </row>
        <row r="234">
          <cell r="B234">
            <v>43332</v>
          </cell>
        </row>
        <row r="235">
          <cell r="B235">
            <v>43333</v>
          </cell>
        </row>
        <row r="236">
          <cell r="B236">
            <v>43334</v>
          </cell>
        </row>
        <row r="237">
          <cell r="B237">
            <v>43335</v>
          </cell>
        </row>
        <row r="238">
          <cell r="B238">
            <v>43336</v>
          </cell>
        </row>
        <row r="239">
          <cell r="B239">
            <v>43337</v>
          </cell>
        </row>
        <row r="240">
          <cell r="B240">
            <v>43338</v>
          </cell>
        </row>
        <row r="241">
          <cell r="B241">
            <v>43339</v>
          </cell>
        </row>
        <row r="242">
          <cell r="B242">
            <v>43340</v>
          </cell>
        </row>
        <row r="243">
          <cell r="B243">
            <v>43341</v>
          </cell>
        </row>
        <row r="244">
          <cell r="B244">
            <v>43342</v>
          </cell>
        </row>
        <row r="245">
          <cell r="B245">
            <v>43343</v>
          </cell>
        </row>
        <row r="246">
          <cell r="B246">
            <v>43344</v>
          </cell>
        </row>
        <row r="247">
          <cell r="B247">
            <v>43345</v>
          </cell>
        </row>
        <row r="248">
          <cell r="B248">
            <v>43346</v>
          </cell>
        </row>
        <row r="249">
          <cell r="B249">
            <v>43347</v>
          </cell>
        </row>
        <row r="250">
          <cell r="B250">
            <v>43348</v>
          </cell>
        </row>
        <row r="251">
          <cell r="B251">
            <v>43349</v>
          </cell>
        </row>
        <row r="252">
          <cell r="B252">
            <v>43350</v>
          </cell>
        </row>
        <row r="253">
          <cell r="B253">
            <v>43351</v>
          </cell>
        </row>
        <row r="254">
          <cell r="B254">
            <v>43352</v>
          </cell>
        </row>
        <row r="255">
          <cell r="B255">
            <v>43353</v>
          </cell>
        </row>
        <row r="256">
          <cell r="B256">
            <v>43354</v>
          </cell>
        </row>
        <row r="257">
          <cell r="B257">
            <v>43355</v>
          </cell>
        </row>
        <row r="258">
          <cell r="B258">
            <v>43356</v>
          </cell>
        </row>
        <row r="259">
          <cell r="B259">
            <v>43357</v>
          </cell>
        </row>
        <row r="260">
          <cell r="B260">
            <v>43358</v>
          </cell>
        </row>
        <row r="261">
          <cell r="B261">
            <v>43359</v>
          </cell>
        </row>
        <row r="262">
          <cell r="B262">
            <v>43360</v>
          </cell>
        </row>
        <row r="263">
          <cell r="B263">
            <v>43361</v>
          </cell>
        </row>
        <row r="264">
          <cell r="B264">
            <v>43362</v>
          </cell>
        </row>
        <row r="265">
          <cell r="B265">
            <v>43363</v>
          </cell>
        </row>
        <row r="266">
          <cell r="B266">
            <v>43364</v>
          </cell>
        </row>
        <row r="267">
          <cell r="B267">
            <v>43365</v>
          </cell>
        </row>
        <row r="268">
          <cell r="B268">
            <v>43366</v>
          </cell>
        </row>
        <row r="269">
          <cell r="B269">
            <v>43367</v>
          </cell>
        </row>
        <row r="270">
          <cell r="B270">
            <v>43368</v>
          </cell>
        </row>
        <row r="271">
          <cell r="B271">
            <v>43369</v>
          </cell>
        </row>
        <row r="272">
          <cell r="B272">
            <v>43370</v>
          </cell>
        </row>
        <row r="273">
          <cell r="B273">
            <v>43371</v>
          </cell>
        </row>
        <row r="274">
          <cell r="B274">
            <v>43372</v>
          </cell>
        </row>
        <row r="275">
          <cell r="B275">
            <v>43373</v>
          </cell>
        </row>
        <row r="276">
          <cell r="B276">
            <v>43374</v>
          </cell>
        </row>
        <row r="277">
          <cell r="B277">
            <v>43375</v>
          </cell>
        </row>
        <row r="278">
          <cell r="B278">
            <v>43376</v>
          </cell>
        </row>
        <row r="279">
          <cell r="B279">
            <v>43377</v>
          </cell>
        </row>
        <row r="280">
          <cell r="B280">
            <v>43378</v>
          </cell>
        </row>
        <row r="281">
          <cell r="B281">
            <v>43379</v>
          </cell>
        </row>
        <row r="282">
          <cell r="B282">
            <v>43380</v>
          </cell>
        </row>
        <row r="283">
          <cell r="B283">
            <v>43381</v>
          </cell>
        </row>
        <row r="284">
          <cell r="B284">
            <v>43382</v>
          </cell>
        </row>
        <row r="285">
          <cell r="B285">
            <v>43383</v>
          </cell>
        </row>
        <row r="286">
          <cell r="B286">
            <v>43384</v>
          </cell>
        </row>
        <row r="287">
          <cell r="B287">
            <v>43385</v>
          </cell>
        </row>
        <row r="288">
          <cell r="B288">
            <v>43386</v>
          </cell>
        </row>
        <row r="289">
          <cell r="B289">
            <v>43387</v>
          </cell>
        </row>
        <row r="290">
          <cell r="B290">
            <v>43388</v>
          </cell>
        </row>
        <row r="291">
          <cell r="B291">
            <v>43389</v>
          </cell>
        </row>
        <row r="292">
          <cell r="B292">
            <v>43390</v>
          </cell>
        </row>
        <row r="293">
          <cell r="B293">
            <v>43391</v>
          </cell>
        </row>
        <row r="294">
          <cell r="B294">
            <v>43392</v>
          </cell>
        </row>
        <row r="295">
          <cell r="B295">
            <v>43393</v>
          </cell>
        </row>
        <row r="296">
          <cell r="B296">
            <v>43394</v>
          </cell>
        </row>
        <row r="297">
          <cell r="B297">
            <v>43395</v>
          </cell>
        </row>
        <row r="298">
          <cell r="B298">
            <v>43396</v>
          </cell>
        </row>
        <row r="299">
          <cell r="B299">
            <v>43397</v>
          </cell>
        </row>
        <row r="300">
          <cell r="B300">
            <v>43398</v>
          </cell>
        </row>
        <row r="301">
          <cell r="B301">
            <v>43399</v>
          </cell>
        </row>
        <row r="302">
          <cell r="B302">
            <v>43400</v>
          </cell>
        </row>
        <row r="303">
          <cell r="B303">
            <v>43401</v>
          </cell>
        </row>
        <row r="304">
          <cell r="B304">
            <v>43402</v>
          </cell>
        </row>
        <row r="305">
          <cell r="B305">
            <v>43403</v>
          </cell>
        </row>
        <row r="306">
          <cell r="B306">
            <v>43404</v>
          </cell>
        </row>
        <row r="307">
          <cell r="B307">
            <v>43405</v>
          </cell>
        </row>
        <row r="308">
          <cell r="B308">
            <v>43406</v>
          </cell>
        </row>
        <row r="309">
          <cell r="B309">
            <v>43407</v>
          </cell>
        </row>
        <row r="310">
          <cell r="B310">
            <v>43408</v>
          </cell>
        </row>
        <row r="311">
          <cell r="B311">
            <v>43409</v>
          </cell>
        </row>
        <row r="312">
          <cell r="B312">
            <v>43410</v>
          </cell>
        </row>
        <row r="313">
          <cell r="B313">
            <v>43411</v>
          </cell>
        </row>
        <row r="314">
          <cell r="B314">
            <v>43412</v>
          </cell>
        </row>
        <row r="315">
          <cell r="B315">
            <v>43413</v>
          </cell>
        </row>
        <row r="316">
          <cell r="B316">
            <v>43414</v>
          </cell>
        </row>
        <row r="317">
          <cell r="B317">
            <v>43415</v>
          </cell>
        </row>
        <row r="318">
          <cell r="B318">
            <v>43416</v>
          </cell>
        </row>
        <row r="319">
          <cell r="B319">
            <v>43417</v>
          </cell>
        </row>
        <row r="320">
          <cell r="B320">
            <v>43418</v>
          </cell>
        </row>
        <row r="321">
          <cell r="B321">
            <v>43419</v>
          </cell>
        </row>
        <row r="322">
          <cell r="B322">
            <v>43420</v>
          </cell>
        </row>
        <row r="323">
          <cell r="B323">
            <v>43421</v>
          </cell>
        </row>
        <row r="324">
          <cell r="B324">
            <v>43422</v>
          </cell>
        </row>
        <row r="325">
          <cell r="B325">
            <v>43423</v>
          </cell>
        </row>
        <row r="326">
          <cell r="B326">
            <v>43424</v>
          </cell>
        </row>
        <row r="327">
          <cell r="B327">
            <v>43425</v>
          </cell>
        </row>
        <row r="328">
          <cell r="B328">
            <v>43426</v>
          </cell>
        </row>
        <row r="329">
          <cell r="B329">
            <v>43427</v>
          </cell>
        </row>
        <row r="330">
          <cell r="B330">
            <v>43428</v>
          </cell>
        </row>
        <row r="331">
          <cell r="B331">
            <v>43429</v>
          </cell>
        </row>
        <row r="332">
          <cell r="B332">
            <v>43430</v>
          </cell>
        </row>
        <row r="333">
          <cell r="B333">
            <v>43431</v>
          </cell>
        </row>
        <row r="334">
          <cell r="B334">
            <v>43432</v>
          </cell>
        </row>
        <row r="335">
          <cell r="B335">
            <v>43433</v>
          </cell>
        </row>
        <row r="336">
          <cell r="B336">
            <v>43434</v>
          </cell>
        </row>
        <row r="337">
          <cell r="B337">
            <v>43435</v>
          </cell>
        </row>
        <row r="338">
          <cell r="B338">
            <v>43436</v>
          </cell>
        </row>
        <row r="339">
          <cell r="B339">
            <v>43437</v>
          </cell>
        </row>
        <row r="340">
          <cell r="B340">
            <v>43438</v>
          </cell>
        </row>
        <row r="341">
          <cell r="B341">
            <v>43439</v>
          </cell>
        </row>
        <row r="342">
          <cell r="B342">
            <v>43440</v>
          </cell>
        </row>
        <row r="343">
          <cell r="B343">
            <v>43441</v>
          </cell>
        </row>
        <row r="344">
          <cell r="B344">
            <v>43442</v>
          </cell>
        </row>
        <row r="345">
          <cell r="B345">
            <v>43443</v>
          </cell>
        </row>
        <row r="346">
          <cell r="B346">
            <v>43444</v>
          </cell>
        </row>
        <row r="347">
          <cell r="B347">
            <v>43445</v>
          </cell>
        </row>
        <row r="348">
          <cell r="B348">
            <v>43446</v>
          </cell>
        </row>
        <row r="349">
          <cell r="B349">
            <v>43447</v>
          </cell>
        </row>
        <row r="350">
          <cell r="B350">
            <v>43448</v>
          </cell>
        </row>
        <row r="351">
          <cell r="B351">
            <v>43449</v>
          </cell>
        </row>
        <row r="352">
          <cell r="B352">
            <v>43450</v>
          </cell>
        </row>
        <row r="353">
          <cell r="B353">
            <v>43451</v>
          </cell>
        </row>
        <row r="354">
          <cell r="B354">
            <v>43452</v>
          </cell>
        </row>
        <row r="355">
          <cell r="B355">
            <v>43453</v>
          </cell>
        </row>
        <row r="356">
          <cell r="B356">
            <v>43454</v>
          </cell>
        </row>
        <row r="357">
          <cell r="B357">
            <v>43455</v>
          </cell>
        </row>
        <row r="358">
          <cell r="B358">
            <v>43456</v>
          </cell>
        </row>
        <row r="359">
          <cell r="B359">
            <v>43457</v>
          </cell>
        </row>
        <row r="360">
          <cell r="B360">
            <v>43458</v>
          </cell>
        </row>
        <row r="361">
          <cell r="B361">
            <v>43459</v>
          </cell>
        </row>
        <row r="362">
          <cell r="B362">
            <v>43460</v>
          </cell>
        </row>
        <row r="363">
          <cell r="B363">
            <v>43461</v>
          </cell>
        </row>
        <row r="364">
          <cell r="B364">
            <v>43462</v>
          </cell>
        </row>
        <row r="365">
          <cell r="B365">
            <v>43463</v>
          </cell>
        </row>
        <row r="366">
          <cell r="B366">
            <v>43464</v>
          </cell>
        </row>
        <row r="367">
          <cell r="B367">
            <v>43465</v>
          </cell>
        </row>
        <row r="368">
          <cell r="B368">
            <v>43466</v>
          </cell>
        </row>
        <row r="369">
          <cell r="B369">
            <v>43467</v>
          </cell>
        </row>
        <row r="370">
          <cell r="B370">
            <v>43468</v>
          </cell>
        </row>
        <row r="371">
          <cell r="B371">
            <v>43469</v>
          </cell>
        </row>
        <row r="372">
          <cell r="B372">
            <v>43470</v>
          </cell>
        </row>
        <row r="373">
          <cell r="B373">
            <v>43471</v>
          </cell>
        </row>
        <row r="374">
          <cell r="B374">
            <v>43472</v>
          </cell>
        </row>
        <row r="375">
          <cell r="B375">
            <v>43473</v>
          </cell>
        </row>
        <row r="376">
          <cell r="B376">
            <v>43474</v>
          </cell>
        </row>
        <row r="377">
          <cell r="B377">
            <v>43475</v>
          </cell>
        </row>
        <row r="378">
          <cell r="B378">
            <v>43476</v>
          </cell>
        </row>
        <row r="379">
          <cell r="B379">
            <v>43477</v>
          </cell>
        </row>
        <row r="380">
          <cell r="B380">
            <v>43478</v>
          </cell>
        </row>
        <row r="381">
          <cell r="B381">
            <v>43479</v>
          </cell>
        </row>
        <row r="382">
          <cell r="B382">
            <v>43480</v>
          </cell>
        </row>
        <row r="383">
          <cell r="B383">
            <v>43481</v>
          </cell>
        </row>
        <row r="384">
          <cell r="B384">
            <v>43482</v>
          </cell>
        </row>
        <row r="385">
          <cell r="B385">
            <v>43483</v>
          </cell>
        </row>
        <row r="386">
          <cell r="B386">
            <v>43484</v>
          </cell>
        </row>
        <row r="387">
          <cell r="B387">
            <v>43485</v>
          </cell>
        </row>
        <row r="388">
          <cell r="B388">
            <v>43486</v>
          </cell>
        </row>
        <row r="389">
          <cell r="B389">
            <v>43487</v>
          </cell>
        </row>
        <row r="390">
          <cell r="B390">
            <v>43488</v>
          </cell>
        </row>
        <row r="391">
          <cell r="B391">
            <v>43489</v>
          </cell>
        </row>
        <row r="392">
          <cell r="B392">
            <v>43490</v>
          </cell>
        </row>
        <row r="393">
          <cell r="B393">
            <v>43491</v>
          </cell>
        </row>
        <row r="394">
          <cell r="B394">
            <v>43492</v>
          </cell>
        </row>
        <row r="395">
          <cell r="B395">
            <v>43493</v>
          </cell>
        </row>
        <row r="396">
          <cell r="B396">
            <v>43494</v>
          </cell>
        </row>
        <row r="397">
          <cell r="B397">
            <v>43495</v>
          </cell>
        </row>
        <row r="398">
          <cell r="B398">
            <v>43496</v>
          </cell>
        </row>
        <row r="399">
          <cell r="B399">
            <v>43497</v>
          </cell>
        </row>
        <row r="400">
          <cell r="B400">
            <v>43498</v>
          </cell>
        </row>
        <row r="401">
          <cell r="B401">
            <v>43499</v>
          </cell>
        </row>
        <row r="402">
          <cell r="B402">
            <v>43500</v>
          </cell>
        </row>
        <row r="403">
          <cell r="B403">
            <v>43501</v>
          </cell>
        </row>
        <row r="404">
          <cell r="B404">
            <v>43502</v>
          </cell>
        </row>
        <row r="405">
          <cell r="B405">
            <v>43503</v>
          </cell>
        </row>
        <row r="406">
          <cell r="B406">
            <v>43504</v>
          </cell>
        </row>
        <row r="407">
          <cell r="B407">
            <v>43505</v>
          </cell>
        </row>
        <row r="408">
          <cell r="B408">
            <v>43506</v>
          </cell>
        </row>
        <row r="409">
          <cell r="B409">
            <v>43507</v>
          </cell>
        </row>
        <row r="410">
          <cell r="B410">
            <v>43508</v>
          </cell>
        </row>
        <row r="411">
          <cell r="B411">
            <v>43509</v>
          </cell>
        </row>
        <row r="412">
          <cell r="B412">
            <v>43510</v>
          </cell>
        </row>
        <row r="413">
          <cell r="B413">
            <v>43511</v>
          </cell>
        </row>
        <row r="414">
          <cell r="B414">
            <v>43512</v>
          </cell>
        </row>
        <row r="415">
          <cell r="B415">
            <v>43513</v>
          </cell>
        </row>
        <row r="416">
          <cell r="B416">
            <v>43514</v>
          </cell>
        </row>
        <row r="417">
          <cell r="B417">
            <v>43515</v>
          </cell>
        </row>
        <row r="418">
          <cell r="B418">
            <v>43516</v>
          </cell>
        </row>
        <row r="419">
          <cell r="B419">
            <v>43517</v>
          </cell>
        </row>
        <row r="420">
          <cell r="B420">
            <v>43518</v>
          </cell>
        </row>
        <row r="421">
          <cell r="B421">
            <v>43519</v>
          </cell>
        </row>
        <row r="422">
          <cell r="B422">
            <v>43520</v>
          </cell>
        </row>
        <row r="423">
          <cell r="B423">
            <v>43521</v>
          </cell>
        </row>
        <row r="424">
          <cell r="B424">
            <v>43522</v>
          </cell>
        </row>
        <row r="425">
          <cell r="B425">
            <v>43523</v>
          </cell>
        </row>
        <row r="426">
          <cell r="B426">
            <v>43524</v>
          </cell>
        </row>
        <row r="427">
          <cell r="B427">
            <v>43525</v>
          </cell>
        </row>
        <row r="428">
          <cell r="B428">
            <v>43526</v>
          </cell>
        </row>
        <row r="429">
          <cell r="B429">
            <v>43527</v>
          </cell>
        </row>
        <row r="430">
          <cell r="B430">
            <v>43528</v>
          </cell>
        </row>
        <row r="431">
          <cell r="B431">
            <v>43529</v>
          </cell>
        </row>
        <row r="432">
          <cell r="B432">
            <v>43530</v>
          </cell>
        </row>
        <row r="433">
          <cell r="B433">
            <v>43531</v>
          </cell>
        </row>
        <row r="434">
          <cell r="B434">
            <v>43532</v>
          </cell>
        </row>
        <row r="435">
          <cell r="B435">
            <v>43533</v>
          </cell>
        </row>
        <row r="436">
          <cell r="B436">
            <v>43534</v>
          </cell>
        </row>
        <row r="437">
          <cell r="B437">
            <v>43535</v>
          </cell>
        </row>
        <row r="438">
          <cell r="B438">
            <v>43536</v>
          </cell>
        </row>
        <row r="439">
          <cell r="B439">
            <v>43537</v>
          </cell>
        </row>
        <row r="440">
          <cell r="B440">
            <v>43538</v>
          </cell>
        </row>
        <row r="441">
          <cell r="B441">
            <v>43539</v>
          </cell>
        </row>
        <row r="442">
          <cell r="B442">
            <v>43540</v>
          </cell>
        </row>
        <row r="443">
          <cell r="B443">
            <v>43541</v>
          </cell>
        </row>
        <row r="444">
          <cell r="B444">
            <v>43542</v>
          </cell>
        </row>
        <row r="445">
          <cell r="B445">
            <v>43543</v>
          </cell>
        </row>
        <row r="446">
          <cell r="B446">
            <v>43544</v>
          </cell>
        </row>
        <row r="447">
          <cell r="B447">
            <v>43545</v>
          </cell>
        </row>
        <row r="448">
          <cell r="B448">
            <v>43546</v>
          </cell>
        </row>
        <row r="449">
          <cell r="B449">
            <v>43547</v>
          </cell>
        </row>
        <row r="450">
          <cell r="B450">
            <v>43548</v>
          </cell>
        </row>
        <row r="451">
          <cell r="B451">
            <v>43549</v>
          </cell>
        </row>
        <row r="452">
          <cell r="B452">
            <v>43550</v>
          </cell>
        </row>
        <row r="453">
          <cell r="B453">
            <v>43551</v>
          </cell>
        </row>
        <row r="454">
          <cell r="B454">
            <v>43552</v>
          </cell>
        </row>
        <row r="455">
          <cell r="B455">
            <v>43553</v>
          </cell>
        </row>
        <row r="456">
          <cell r="B456">
            <v>43554</v>
          </cell>
        </row>
        <row r="457">
          <cell r="B457">
            <v>43555</v>
          </cell>
        </row>
        <row r="458">
          <cell r="B458">
            <v>43556</v>
          </cell>
        </row>
        <row r="459">
          <cell r="B459">
            <v>43557</v>
          </cell>
        </row>
        <row r="460">
          <cell r="B460">
            <v>43558</v>
          </cell>
        </row>
        <row r="461">
          <cell r="B461">
            <v>43559</v>
          </cell>
        </row>
        <row r="462">
          <cell r="B462">
            <v>43560</v>
          </cell>
        </row>
        <row r="463">
          <cell r="B463">
            <v>43561</v>
          </cell>
        </row>
        <row r="464">
          <cell r="B464">
            <v>43562</v>
          </cell>
        </row>
        <row r="465">
          <cell r="B465">
            <v>43563</v>
          </cell>
        </row>
        <row r="466">
          <cell r="B466">
            <v>43564</v>
          </cell>
        </row>
        <row r="467">
          <cell r="B467">
            <v>43565</v>
          </cell>
        </row>
        <row r="468">
          <cell r="B468">
            <v>43566</v>
          </cell>
        </row>
        <row r="469">
          <cell r="B469">
            <v>43567</v>
          </cell>
        </row>
        <row r="470">
          <cell r="B470">
            <v>43568</v>
          </cell>
        </row>
        <row r="471">
          <cell r="B471">
            <v>43569</v>
          </cell>
        </row>
        <row r="472">
          <cell r="B472">
            <v>43570</v>
          </cell>
        </row>
        <row r="473">
          <cell r="B473">
            <v>43571</v>
          </cell>
        </row>
        <row r="474">
          <cell r="B474">
            <v>43572</v>
          </cell>
        </row>
        <row r="475">
          <cell r="B475">
            <v>43573</v>
          </cell>
        </row>
        <row r="476">
          <cell r="B476">
            <v>43574</v>
          </cell>
        </row>
        <row r="477">
          <cell r="B477">
            <v>43575</v>
          </cell>
        </row>
        <row r="478">
          <cell r="B478">
            <v>43576</v>
          </cell>
        </row>
        <row r="479">
          <cell r="B479">
            <v>43577</v>
          </cell>
        </row>
        <row r="480">
          <cell r="B480">
            <v>43578</v>
          </cell>
        </row>
        <row r="481">
          <cell r="B481">
            <v>43579</v>
          </cell>
        </row>
        <row r="482">
          <cell r="B482">
            <v>43580</v>
          </cell>
        </row>
        <row r="483">
          <cell r="B483">
            <v>43581</v>
          </cell>
        </row>
        <row r="484">
          <cell r="B484">
            <v>43582</v>
          </cell>
        </row>
        <row r="485">
          <cell r="B485">
            <v>43583</v>
          </cell>
        </row>
        <row r="486">
          <cell r="B486">
            <v>43584</v>
          </cell>
        </row>
        <row r="487">
          <cell r="B487">
            <v>43585</v>
          </cell>
        </row>
        <row r="488">
          <cell r="B488">
            <v>43586</v>
          </cell>
        </row>
        <row r="489">
          <cell r="B489">
            <v>43587</v>
          </cell>
        </row>
        <row r="490">
          <cell r="B490">
            <v>43588</v>
          </cell>
        </row>
        <row r="491">
          <cell r="B491">
            <v>43589</v>
          </cell>
        </row>
        <row r="492">
          <cell r="B492">
            <v>43590</v>
          </cell>
        </row>
        <row r="493">
          <cell r="B493">
            <v>43591</v>
          </cell>
        </row>
        <row r="494">
          <cell r="B494">
            <v>43592</v>
          </cell>
        </row>
        <row r="495">
          <cell r="B495">
            <v>43593</v>
          </cell>
        </row>
        <row r="496">
          <cell r="B496">
            <v>43594</v>
          </cell>
        </row>
        <row r="497">
          <cell r="B497">
            <v>43595</v>
          </cell>
        </row>
        <row r="498">
          <cell r="B498">
            <v>43596</v>
          </cell>
        </row>
        <row r="499">
          <cell r="B499">
            <v>43597</v>
          </cell>
        </row>
        <row r="500">
          <cell r="B500">
            <v>43598</v>
          </cell>
        </row>
        <row r="501">
          <cell r="B501">
            <v>43599</v>
          </cell>
        </row>
        <row r="502">
          <cell r="B502">
            <v>43600</v>
          </cell>
        </row>
        <row r="503">
          <cell r="B503">
            <v>43601</v>
          </cell>
        </row>
        <row r="504">
          <cell r="B504">
            <v>43602</v>
          </cell>
        </row>
        <row r="505">
          <cell r="B505">
            <v>43603</v>
          </cell>
        </row>
        <row r="506">
          <cell r="B506">
            <v>43604</v>
          </cell>
        </row>
        <row r="507">
          <cell r="B507">
            <v>43605</v>
          </cell>
        </row>
        <row r="508">
          <cell r="B508">
            <v>43606</v>
          </cell>
        </row>
        <row r="509">
          <cell r="B509">
            <v>43607</v>
          </cell>
        </row>
        <row r="510">
          <cell r="B510">
            <v>43608</v>
          </cell>
        </row>
        <row r="511">
          <cell r="B511">
            <v>43609</v>
          </cell>
        </row>
        <row r="512">
          <cell r="B512">
            <v>43610</v>
          </cell>
        </row>
        <row r="513">
          <cell r="B513">
            <v>43611</v>
          </cell>
        </row>
        <row r="514">
          <cell r="B514">
            <v>43612</v>
          </cell>
        </row>
        <row r="515">
          <cell r="B515">
            <v>43613</v>
          </cell>
        </row>
        <row r="516">
          <cell r="B516">
            <v>43614</v>
          </cell>
        </row>
        <row r="517">
          <cell r="B517">
            <v>43615</v>
          </cell>
        </row>
        <row r="518">
          <cell r="B518">
            <v>43616</v>
          </cell>
        </row>
        <row r="519">
          <cell r="B519">
            <v>43617</v>
          </cell>
        </row>
        <row r="520">
          <cell r="B520">
            <v>43618</v>
          </cell>
        </row>
        <row r="521">
          <cell r="B521">
            <v>43619</v>
          </cell>
        </row>
        <row r="522">
          <cell r="B522">
            <v>43620</v>
          </cell>
        </row>
        <row r="523">
          <cell r="B523">
            <v>43621</v>
          </cell>
        </row>
        <row r="524">
          <cell r="B524">
            <v>43622</v>
          </cell>
        </row>
        <row r="525">
          <cell r="B525">
            <v>43623</v>
          </cell>
        </row>
        <row r="526">
          <cell r="B526">
            <v>43624</v>
          </cell>
        </row>
        <row r="527">
          <cell r="B527">
            <v>43625</v>
          </cell>
        </row>
        <row r="528">
          <cell r="B528">
            <v>43626</v>
          </cell>
        </row>
        <row r="529">
          <cell r="B529">
            <v>43627</v>
          </cell>
        </row>
        <row r="530">
          <cell r="B530">
            <v>43628</v>
          </cell>
        </row>
        <row r="531">
          <cell r="B531">
            <v>43629</v>
          </cell>
        </row>
        <row r="532">
          <cell r="B532">
            <v>43630</v>
          </cell>
        </row>
        <row r="533">
          <cell r="B533">
            <v>43631</v>
          </cell>
        </row>
        <row r="534">
          <cell r="B534">
            <v>43632</v>
          </cell>
        </row>
        <row r="535">
          <cell r="B535">
            <v>43633</v>
          </cell>
        </row>
        <row r="536">
          <cell r="B536">
            <v>43634</v>
          </cell>
        </row>
        <row r="537">
          <cell r="B537">
            <v>43635</v>
          </cell>
        </row>
        <row r="538">
          <cell r="B538">
            <v>43636</v>
          </cell>
        </row>
        <row r="539">
          <cell r="B539">
            <v>43637</v>
          </cell>
        </row>
        <row r="540">
          <cell r="B540">
            <v>43638</v>
          </cell>
        </row>
        <row r="541">
          <cell r="B541">
            <v>43639</v>
          </cell>
        </row>
        <row r="542">
          <cell r="B542">
            <v>43640</v>
          </cell>
        </row>
        <row r="543">
          <cell r="B543">
            <v>43641</v>
          </cell>
        </row>
        <row r="544">
          <cell r="B544">
            <v>43642</v>
          </cell>
        </row>
        <row r="545">
          <cell r="B545">
            <v>43643</v>
          </cell>
        </row>
        <row r="546">
          <cell r="B546">
            <v>43644</v>
          </cell>
        </row>
        <row r="547">
          <cell r="B547">
            <v>43645</v>
          </cell>
        </row>
        <row r="548">
          <cell r="B548">
            <v>43646</v>
          </cell>
        </row>
        <row r="549">
          <cell r="B549">
            <v>43647</v>
          </cell>
        </row>
        <row r="550">
          <cell r="B550">
            <v>43648</v>
          </cell>
        </row>
        <row r="551">
          <cell r="B551">
            <v>43649</v>
          </cell>
        </row>
        <row r="552">
          <cell r="B552">
            <v>43650</v>
          </cell>
        </row>
        <row r="553">
          <cell r="B553">
            <v>43651</v>
          </cell>
        </row>
        <row r="554">
          <cell r="B554">
            <v>43652</v>
          </cell>
        </row>
        <row r="555">
          <cell r="B555">
            <v>43653</v>
          </cell>
        </row>
        <row r="556">
          <cell r="B556">
            <v>43654</v>
          </cell>
        </row>
        <row r="557">
          <cell r="B557">
            <v>43655</v>
          </cell>
        </row>
        <row r="558">
          <cell r="B558">
            <v>43656</v>
          </cell>
        </row>
        <row r="559">
          <cell r="B559">
            <v>43657</v>
          </cell>
        </row>
        <row r="560">
          <cell r="B560">
            <v>43658</v>
          </cell>
        </row>
        <row r="561">
          <cell r="B561">
            <v>43659</v>
          </cell>
        </row>
        <row r="562">
          <cell r="B562">
            <v>43660</v>
          </cell>
        </row>
        <row r="563">
          <cell r="B563">
            <v>43661</v>
          </cell>
        </row>
        <row r="564">
          <cell r="B564">
            <v>43662</v>
          </cell>
        </row>
        <row r="565">
          <cell r="B565">
            <v>43663</v>
          </cell>
        </row>
        <row r="566">
          <cell r="B566">
            <v>43664</v>
          </cell>
        </row>
        <row r="567">
          <cell r="B567">
            <v>43665</v>
          </cell>
        </row>
        <row r="568">
          <cell r="B568">
            <v>43666</v>
          </cell>
        </row>
        <row r="569">
          <cell r="B569">
            <v>43667</v>
          </cell>
        </row>
        <row r="570">
          <cell r="B570">
            <v>43668</v>
          </cell>
        </row>
        <row r="571">
          <cell r="B571">
            <v>43669</v>
          </cell>
        </row>
        <row r="572">
          <cell r="B572">
            <v>43670</v>
          </cell>
        </row>
        <row r="573">
          <cell r="B573">
            <v>43671</v>
          </cell>
        </row>
        <row r="574">
          <cell r="B574">
            <v>43672</v>
          </cell>
        </row>
        <row r="575">
          <cell r="B575">
            <v>43673</v>
          </cell>
        </row>
        <row r="576">
          <cell r="B576">
            <v>43674</v>
          </cell>
        </row>
        <row r="577">
          <cell r="B577">
            <v>43675</v>
          </cell>
        </row>
        <row r="578">
          <cell r="B578">
            <v>43676</v>
          </cell>
        </row>
        <row r="579">
          <cell r="B579">
            <v>43677</v>
          </cell>
        </row>
        <row r="580">
          <cell r="B580">
            <v>43678</v>
          </cell>
        </row>
        <row r="581">
          <cell r="B581">
            <v>43679</v>
          </cell>
        </row>
        <row r="582">
          <cell r="B582">
            <v>43680</v>
          </cell>
        </row>
        <row r="583">
          <cell r="B583">
            <v>43681</v>
          </cell>
        </row>
        <row r="584">
          <cell r="B584">
            <v>43682</v>
          </cell>
        </row>
        <row r="585">
          <cell r="B585">
            <v>43683</v>
          </cell>
        </row>
        <row r="586">
          <cell r="B586">
            <v>43684</v>
          </cell>
        </row>
        <row r="587">
          <cell r="B587">
            <v>43685</v>
          </cell>
        </row>
        <row r="588">
          <cell r="B588">
            <v>43686</v>
          </cell>
        </row>
        <row r="589">
          <cell r="B589">
            <v>43687</v>
          </cell>
        </row>
        <row r="590">
          <cell r="B590">
            <v>43688</v>
          </cell>
        </row>
        <row r="591">
          <cell r="B591">
            <v>43689</v>
          </cell>
        </row>
        <row r="592">
          <cell r="B592">
            <v>43690</v>
          </cell>
        </row>
        <row r="593">
          <cell r="B593">
            <v>43691</v>
          </cell>
        </row>
        <row r="594">
          <cell r="B594">
            <v>43692</v>
          </cell>
        </row>
        <row r="595">
          <cell r="B595">
            <v>43693</v>
          </cell>
        </row>
        <row r="596">
          <cell r="B596">
            <v>43694</v>
          </cell>
        </row>
        <row r="597">
          <cell r="B597">
            <v>43695</v>
          </cell>
        </row>
        <row r="598">
          <cell r="B598">
            <v>43696</v>
          </cell>
        </row>
        <row r="599">
          <cell r="B599">
            <v>43697</v>
          </cell>
        </row>
        <row r="600">
          <cell r="B600">
            <v>43698</v>
          </cell>
        </row>
        <row r="601">
          <cell r="B601">
            <v>43699</v>
          </cell>
        </row>
        <row r="602">
          <cell r="B602">
            <v>43700</v>
          </cell>
        </row>
        <row r="603">
          <cell r="B603">
            <v>43701</v>
          </cell>
        </row>
        <row r="604">
          <cell r="B604">
            <v>43702</v>
          </cell>
        </row>
        <row r="605">
          <cell r="B605">
            <v>43703</v>
          </cell>
        </row>
        <row r="606">
          <cell r="B606">
            <v>43704</v>
          </cell>
        </row>
        <row r="607">
          <cell r="B607">
            <v>43705</v>
          </cell>
        </row>
        <row r="608">
          <cell r="B608">
            <v>43706</v>
          </cell>
        </row>
        <row r="609">
          <cell r="B609">
            <v>43707</v>
          </cell>
        </row>
        <row r="610">
          <cell r="B610">
            <v>43708</v>
          </cell>
        </row>
        <row r="611">
          <cell r="B611">
            <v>43709</v>
          </cell>
        </row>
        <row r="612">
          <cell r="B612">
            <v>43710</v>
          </cell>
        </row>
        <row r="613">
          <cell r="B613">
            <v>43711</v>
          </cell>
        </row>
        <row r="614">
          <cell r="B614">
            <v>43712</v>
          </cell>
        </row>
        <row r="615">
          <cell r="B615">
            <v>43713</v>
          </cell>
        </row>
        <row r="616">
          <cell r="B616">
            <v>43714</v>
          </cell>
        </row>
        <row r="617">
          <cell r="B617">
            <v>43715</v>
          </cell>
        </row>
        <row r="618">
          <cell r="B618">
            <v>43716</v>
          </cell>
        </row>
        <row r="619">
          <cell r="B619">
            <v>43717</v>
          </cell>
        </row>
        <row r="620">
          <cell r="B620">
            <v>43718</v>
          </cell>
        </row>
        <row r="621">
          <cell r="B621">
            <v>43719</v>
          </cell>
        </row>
        <row r="622">
          <cell r="B622">
            <v>43720</v>
          </cell>
        </row>
        <row r="623">
          <cell r="B623">
            <v>43721</v>
          </cell>
        </row>
        <row r="624">
          <cell r="B624">
            <v>43722</v>
          </cell>
        </row>
        <row r="625">
          <cell r="B625">
            <v>43723</v>
          </cell>
        </row>
        <row r="626">
          <cell r="B626">
            <v>43724</v>
          </cell>
        </row>
        <row r="627">
          <cell r="B627">
            <v>43725</v>
          </cell>
        </row>
        <row r="628">
          <cell r="B628">
            <v>43726</v>
          </cell>
        </row>
        <row r="629">
          <cell r="B629">
            <v>43727</v>
          </cell>
        </row>
        <row r="630">
          <cell r="B630">
            <v>43728</v>
          </cell>
        </row>
        <row r="631">
          <cell r="B631">
            <v>43729</v>
          </cell>
        </row>
        <row r="632">
          <cell r="B632">
            <v>43730</v>
          </cell>
        </row>
        <row r="633">
          <cell r="B633">
            <v>43731</v>
          </cell>
        </row>
        <row r="634">
          <cell r="B634">
            <v>43732</v>
          </cell>
        </row>
        <row r="635">
          <cell r="B635">
            <v>43733</v>
          </cell>
        </row>
        <row r="636">
          <cell r="B636">
            <v>43734</v>
          </cell>
        </row>
        <row r="637">
          <cell r="B637">
            <v>43735</v>
          </cell>
        </row>
        <row r="638">
          <cell r="B638">
            <v>43736</v>
          </cell>
        </row>
        <row r="639">
          <cell r="B639">
            <v>43737</v>
          </cell>
        </row>
        <row r="640">
          <cell r="B640">
            <v>43738</v>
          </cell>
        </row>
        <row r="641">
          <cell r="B641">
            <v>43739</v>
          </cell>
        </row>
        <row r="642">
          <cell r="B642">
            <v>43740</v>
          </cell>
        </row>
        <row r="643">
          <cell r="B643">
            <v>43741</v>
          </cell>
        </row>
        <row r="644">
          <cell r="B644">
            <v>43742</v>
          </cell>
        </row>
        <row r="645">
          <cell r="B645">
            <v>43743</v>
          </cell>
        </row>
        <row r="646">
          <cell r="B646">
            <v>43744</v>
          </cell>
        </row>
        <row r="647">
          <cell r="B647">
            <v>43745</v>
          </cell>
        </row>
        <row r="648">
          <cell r="B648">
            <v>43746</v>
          </cell>
        </row>
        <row r="649">
          <cell r="B649">
            <v>43747</v>
          </cell>
        </row>
        <row r="650">
          <cell r="B650">
            <v>43748</v>
          </cell>
        </row>
        <row r="651">
          <cell r="B651">
            <v>43749</v>
          </cell>
        </row>
        <row r="652">
          <cell r="B652">
            <v>43750</v>
          </cell>
        </row>
        <row r="653">
          <cell r="B653">
            <v>43751</v>
          </cell>
        </row>
        <row r="654">
          <cell r="B654">
            <v>43752</v>
          </cell>
        </row>
        <row r="655">
          <cell r="B655">
            <v>43753</v>
          </cell>
        </row>
        <row r="656">
          <cell r="B656">
            <v>43754</v>
          </cell>
        </row>
        <row r="657">
          <cell r="B657">
            <v>43755</v>
          </cell>
        </row>
        <row r="658">
          <cell r="B658">
            <v>43756</v>
          </cell>
        </row>
        <row r="659">
          <cell r="B659">
            <v>43757</v>
          </cell>
        </row>
        <row r="660">
          <cell r="B660">
            <v>43758</v>
          </cell>
        </row>
        <row r="661">
          <cell r="B661">
            <v>43759</v>
          </cell>
        </row>
        <row r="662">
          <cell r="B662">
            <v>43760</v>
          </cell>
        </row>
        <row r="663">
          <cell r="B663">
            <v>43761</v>
          </cell>
        </row>
        <row r="664">
          <cell r="B664">
            <v>43762</v>
          </cell>
        </row>
        <row r="665">
          <cell r="B665">
            <v>43763</v>
          </cell>
        </row>
        <row r="666">
          <cell r="B666">
            <v>43764</v>
          </cell>
        </row>
        <row r="667">
          <cell r="B667">
            <v>43765</v>
          </cell>
        </row>
        <row r="668">
          <cell r="B668">
            <v>43766</v>
          </cell>
        </row>
        <row r="669">
          <cell r="B669">
            <v>43767</v>
          </cell>
        </row>
        <row r="670">
          <cell r="B670">
            <v>43768</v>
          </cell>
        </row>
        <row r="671">
          <cell r="B671">
            <v>43769</v>
          </cell>
        </row>
        <row r="672">
          <cell r="B672">
            <v>43770</v>
          </cell>
        </row>
        <row r="673">
          <cell r="B673">
            <v>43771</v>
          </cell>
        </row>
        <row r="674">
          <cell r="B674">
            <v>43772</v>
          </cell>
        </row>
        <row r="675">
          <cell r="B675">
            <v>43773</v>
          </cell>
        </row>
        <row r="676">
          <cell r="B676">
            <v>43774</v>
          </cell>
        </row>
        <row r="677">
          <cell r="B677">
            <v>43775</v>
          </cell>
        </row>
        <row r="678">
          <cell r="B678">
            <v>43776</v>
          </cell>
        </row>
        <row r="679">
          <cell r="B679">
            <v>43777</v>
          </cell>
        </row>
        <row r="680">
          <cell r="B680">
            <v>43778</v>
          </cell>
        </row>
        <row r="681">
          <cell r="B681">
            <v>43779</v>
          </cell>
        </row>
        <row r="682">
          <cell r="B682">
            <v>43780</v>
          </cell>
        </row>
        <row r="683">
          <cell r="B683">
            <v>43781</v>
          </cell>
        </row>
        <row r="684">
          <cell r="B684">
            <v>43782</v>
          </cell>
        </row>
        <row r="685">
          <cell r="B685">
            <v>43783</v>
          </cell>
        </row>
        <row r="686">
          <cell r="B686">
            <v>43784</v>
          </cell>
        </row>
        <row r="687">
          <cell r="B687">
            <v>43785</v>
          </cell>
        </row>
        <row r="688">
          <cell r="B688">
            <v>43786</v>
          </cell>
        </row>
        <row r="689">
          <cell r="B689">
            <v>43787</v>
          </cell>
        </row>
        <row r="690">
          <cell r="B690">
            <v>43788</v>
          </cell>
        </row>
        <row r="691">
          <cell r="B691">
            <v>43789</v>
          </cell>
        </row>
        <row r="692">
          <cell r="B692">
            <v>43790</v>
          </cell>
        </row>
        <row r="693">
          <cell r="B693">
            <v>43791</v>
          </cell>
        </row>
        <row r="694">
          <cell r="B694">
            <v>43792</v>
          </cell>
        </row>
        <row r="695">
          <cell r="B695">
            <v>43793</v>
          </cell>
        </row>
        <row r="696">
          <cell r="B696">
            <v>43794</v>
          </cell>
        </row>
        <row r="697">
          <cell r="B697">
            <v>43795</v>
          </cell>
        </row>
        <row r="698">
          <cell r="B698">
            <v>43796</v>
          </cell>
        </row>
        <row r="699">
          <cell r="B699">
            <v>43797</v>
          </cell>
        </row>
        <row r="700">
          <cell r="B700">
            <v>43798</v>
          </cell>
        </row>
        <row r="701">
          <cell r="B701">
            <v>43799</v>
          </cell>
        </row>
        <row r="702">
          <cell r="B702">
            <v>43800</v>
          </cell>
        </row>
        <row r="703">
          <cell r="B703">
            <v>43801</v>
          </cell>
        </row>
        <row r="704">
          <cell r="B704">
            <v>43802</v>
          </cell>
        </row>
        <row r="705">
          <cell r="B705">
            <v>43803</v>
          </cell>
        </row>
        <row r="706">
          <cell r="B706">
            <v>43804</v>
          </cell>
        </row>
        <row r="707">
          <cell r="B707">
            <v>43805</v>
          </cell>
        </row>
        <row r="708">
          <cell r="B708">
            <v>43806</v>
          </cell>
        </row>
        <row r="709">
          <cell r="B709">
            <v>43807</v>
          </cell>
        </row>
        <row r="710">
          <cell r="B710">
            <v>43808</v>
          </cell>
        </row>
        <row r="711">
          <cell r="B711">
            <v>43809</v>
          </cell>
        </row>
        <row r="712">
          <cell r="B712">
            <v>43810</v>
          </cell>
        </row>
        <row r="713">
          <cell r="B713">
            <v>43811</v>
          </cell>
        </row>
        <row r="714">
          <cell r="B714">
            <v>43812</v>
          </cell>
        </row>
        <row r="715">
          <cell r="B715">
            <v>43813</v>
          </cell>
        </row>
        <row r="716">
          <cell r="B716">
            <v>43814</v>
          </cell>
        </row>
        <row r="717">
          <cell r="B717">
            <v>43815</v>
          </cell>
        </row>
        <row r="718">
          <cell r="B718">
            <v>43816</v>
          </cell>
        </row>
        <row r="719">
          <cell r="B719">
            <v>43817</v>
          </cell>
        </row>
        <row r="720">
          <cell r="B720">
            <v>43818</v>
          </cell>
        </row>
        <row r="721">
          <cell r="B721">
            <v>43819</v>
          </cell>
        </row>
        <row r="722">
          <cell r="B722">
            <v>43820</v>
          </cell>
        </row>
        <row r="723">
          <cell r="B723">
            <v>43821</v>
          </cell>
        </row>
        <row r="724">
          <cell r="B724">
            <v>43822</v>
          </cell>
        </row>
        <row r="725">
          <cell r="B725">
            <v>43823</v>
          </cell>
        </row>
        <row r="726">
          <cell r="B726">
            <v>43824</v>
          </cell>
        </row>
        <row r="727">
          <cell r="B727">
            <v>43825</v>
          </cell>
        </row>
        <row r="728">
          <cell r="B728">
            <v>43826</v>
          </cell>
        </row>
        <row r="729">
          <cell r="B729">
            <v>43827</v>
          </cell>
        </row>
        <row r="730">
          <cell r="B730">
            <v>43828</v>
          </cell>
        </row>
        <row r="731">
          <cell r="B731">
            <v>43829</v>
          </cell>
        </row>
        <row r="732">
          <cell r="B732">
            <v>43830</v>
          </cell>
        </row>
        <row r="733">
          <cell r="B733">
            <v>43831</v>
          </cell>
        </row>
        <row r="734">
          <cell r="B734">
            <v>43832</v>
          </cell>
        </row>
        <row r="735">
          <cell r="B735">
            <v>43833</v>
          </cell>
        </row>
        <row r="736">
          <cell r="B736">
            <v>43834</v>
          </cell>
        </row>
        <row r="737">
          <cell r="B737">
            <v>43835</v>
          </cell>
        </row>
        <row r="738">
          <cell r="B738">
            <v>43836</v>
          </cell>
        </row>
        <row r="739">
          <cell r="B739">
            <v>43837</v>
          </cell>
        </row>
        <row r="740">
          <cell r="B740">
            <v>43838</v>
          </cell>
        </row>
        <row r="741">
          <cell r="B741">
            <v>43839</v>
          </cell>
        </row>
        <row r="742">
          <cell r="B742">
            <v>43840</v>
          </cell>
        </row>
        <row r="743">
          <cell r="B743">
            <v>43841</v>
          </cell>
        </row>
        <row r="744">
          <cell r="B744">
            <v>43842</v>
          </cell>
        </row>
        <row r="745">
          <cell r="B745">
            <v>43843</v>
          </cell>
        </row>
        <row r="746">
          <cell r="B746">
            <v>43844</v>
          </cell>
        </row>
        <row r="747">
          <cell r="B747">
            <v>43845</v>
          </cell>
        </row>
        <row r="748">
          <cell r="B748">
            <v>43846</v>
          </cell>
        </row>
        <row r="749">
          <cell r="B749">
            <v>43847</v>
          </cell>
        </row>
        <row r="750">
          <cell r="B750">
            <v>43848</v>
          </cell>
        </row>
        <row r="751">
          <cell r="B751">
            <v>43849</v>
          </cell>
        </row>
        <row r="752">
          <cell r="B752">
            <v>43850</v>
          </cell>
        </row>
        <row r="753">
          <cell r="B753">
            <v>43851</v>
          </cell>
        </row>
        <row r="754">
          <cell r="B754">
            <v>43852</v>
          </cell>
        </row>
        <row r="755">
          <cell r="B755">
            <v>43853</v>
          </cell>
        </row>
        <row r="756">
          <cell r="B756">
            <v>43854</v>
          </cell>
        </row>
        <row r="757">
          <cell r="B757">
            <v>43855</v>
          </cell>
        </row>
        <row r="758">
          <cell r="B758">
            <v>43856</v>
          </cell>
        </row>
        <row r="759">
          <cell r="B759">
            <v>43857</v>
          </cell>
        </row>
        <row r="760">
          <cell r="B760">
            <v>43858</v>
          </cell>
        </row>
        <row r="761">
          <cell r="B761">
            <v>43859</v>
          </cell>
        </row>
        <row r="762">
          <cell r="B762">
            <v>43860</v>
          </cell>
        </row>
        <row r="763">
          <cell r="B763">
            <v>43861</v>
          </cell>
        </row>
        <row r="764">
          <cell r="B764">
            <v>43862</v>
          </cell>
        </row>
        <row r="765">
          <cell r="B765">
            <v>43863</v>
          </cell>
        </row>
        <row r="766">
          <cell r="B766">
            <v>43864</v>
          </cell>
        </row>
        <row r="767">
          <cell r="B767">
            <v>43865</v>
          </cell>
        </row>
        <row r="768">
          <cell r="B768">
            <v>43866</v>
          </cell>
        </row>
        <row r="769">
          <cell r="B769">
            <v>43867</v>
          </cell>
        </row>
        <row r="770">
          <cell r="B770">
            <v>43868</v>
          </cell>
        </row>
        <row r="771">
          <cell r="B771">
            <v>43869</v>
          </cell>
        </row>
        <row r="772">
          <cell r="B772">
            <v>43870</v>
          </cell>
        </row>
        <row r="773">
          <cell r="B773">
            <v>43871</v>
          </cell>
        </row>
        <row r="774">
          <cell r="B774">
            <v>43872</v>
          </cell>
        </row>
        <row r="775">
          <cell r="B775">
            <v>43873</v>
          </cell>
        </row>
        <row r="776">
          <cell r="B776">
            <v>43874</v>
          </cell>
        </row>
        <row r="777">
          <cell r="B777">
            <v>43875</v>
          </cell>
        </row>
        <row r="778">
          <cell r="B778">
            <v>43876</v>
          </cell>
        </row>
        <row r="779">
          <cell r="B779">
            <v>43877</v>
          </cell>
        </row>
        <row r="780">
          <cell r="B780">
            <v>43878</v>
          </cell>
        </row>
        <row r="781">
          <cell r="B781">
            <v>43879</v>
          </cell>
        </row>
        <row r="782">
          <cell r="B782">
            <v>43880</v>
          </cell>
        </row>
        <row r="783">
          <cell r="B783">
            <v>43881</v>
          </cell>
        </row>
        <row r="784">
          <cell r="B784">
            <v>43882</v>
          </cell>
        </row>
        <row r="785">
          <cell r="B785">
            <v>43883</v>
          </cell>
        </row>
        <row r="786">
          <cell r="B786">
            <v>43884</v>
          </cell>
        </row>
        <row r="787">
          <cell r="B787">
            <v>43885</v>
          </cell>
        </row>
        <row r="788">
          <cell r="B788">
            <v>43886</v>
          </cell>
        </row>
        <row r="789">
          <cell r="B789">
            <v>43887</v>
          </cell>
        </row>
        <row r="790">
          <cell r="B790">
            <v>43888</v>
          </cell>
        </row>
        <row r="791">
          <cell r="B791">
            <v>43889</v>
          </cell>
        </row>
        <row r="792">
          <cell r="B792">
            <v>43890</v>
          </cell>
        </row>
        <row r="793">
          <cell r="B793">
            <v>43891</v>
          </cell>
        </row>
        <row r="794">
          <cell r="B794">
            <v>43892</v>
          </cell>
        </row>
        <row r="795">
          <cell r="B795">
            <v>43893</v>
          </cell>
        </row>
        <row r="796">
          <cell r="B796">
            <v>43894</v>
          </cell>
        </row>
        <row r="797">
          <cell r="B797">
            <v>43895</v>
          </cell>
        </row>
        <row r="798">
          <cell r="B798">
            <v>43896</v>
          </cell>
        </row>
        <row r="799">
          <cell r="B799">
            <v>43897</v>
          </cell>
        </row>
        <row r="800">
          <cell r="B800">
            <v>43898</v>
          </cell>
        </row>
        <row r="801">
          <cell r="B801">
            <v>43899</v>
          </cell>
        </row>
        <row r="802">
          <cell r="B802">
            <v>43900</v>
          </cell>
        </row>
        <row r="803">
          <cell r="B803">
            <v>43901</v>
          </cell>
        </row>
        <row r="804">
          <cell r="B804">
            <v>43902</v>
          </cell>
        </row>
        <row r="805">
          <cell r="B805">
            <v>43903</v>
          </cell>
        </row>
        <row r="806">
          <cell r="B806">
            <v>43904</v>
          </cell>
        </row>
        <row r="807">
          <cell r="B807">
            <v>43905</v>
          </cell>
        </row>
        <row r="808">
          <cell r="B808">
            <v>43906</v>
          </cell>
        </row>
        <row r="809">
          <cell r="B809">
            <v>43907</v>
          </cell>
        </row>
        <row r="810">
          <cell r="B810">
            <v>43908</v>
          </cell>
        </row>
        <row r="811">
          <cell r="B811">
            <v>43909</v>
          </cell>
        </row>
        <row r="812">
          <cell r="B812">
            <v>43910</v>
          </cell>
        </row>
        <row r="813">
          <cell r="B813">
            <v>43911</v>
          </cell>
        </row>
        <row r="814">
          <cell r="B814">
            <v>43912</v>
          </cell>
        </row>
        <row r="815">
          <cell r="B815">
            <v>43913</v>
          </cell>
        </row>
        <row r="816">
          <cell r="B816">
            <v>43914</v>
          </cell>
        </row>
        <row r="817">
          <cell r="B817">
            <v>43915</v>
          </cell>
        </row>
        <row r="818">
          <cell r="B818">
            <v>43916</v>
          </cell>
        </row>
        <row r="819">
          <cell r="B819">
            <v>43917</v>
          </cell>
        </row>
        <row r="820">
          <cell r="B820">
            <v>43918</v>
          </cell>
        </row>
        <row r="821">
          <cell r="B821">
            <v>43919</v>
          </cell>
        </row>
        <row r="822">
          <cell r="B822">
            <v>43920</v>
          </cell>
        </row>
        <row r="823">
          <cell r="B823">
            <v>43921</v>
          </cell>
        </row>
        <row r="824">
          <cell r="B824">
            <v>43922</v>
          </cell>
        </row>
        <row r="825">
          <cell r="B825">
            <v>43923</v>
          </cell>
        </row>
        <row r="826">
          <cell r="B826">
            <v>43924</v>
          </cell>
        </row>
        <row r="827">
          <cell r="B827">
            <v>43925</v>
          </cell>
        </row>
        <row r="828">
          <cell r="B828">
            <v>43926</v>
          </cell>
        </row>
        <row r="829">
          <cell r="B829">
            <v>43927</v>
          </cell>
        </row>
        <row r="830">
          <cell r="B830">
            <v>43928</v>
          </cell>
        </row>
        <row r="831">
          <cell r="B831">
            <v>43929</v>
          </cell>
        </row>
        <row r="832">
          <cell r="B832">
            <v>43930</v>
          </cell>
        </row>
        <row r="833">
          <cell r="B833">
            <v>43931</v>
          </cell>
        </row>
        <row r="834">
          <cell r="B834">
            <v>43932</v>
          </cell>
        </row>
        <row r="835">
          <cell r="B835">
            <v>43933</v>
          </cell>
        </row>
        <row r="836">
          <cell r="B836">
            <v>43934</v>
          </cell>
        </row>
        <row r="837">
          <cell r="B837">
            <v>43935</v>
          </cell>
        </row>
        <row r="838">
          <cell r="B838">
            <v>43936</v>
          </cell>
        </row>
        <row r="839">
          <cell r="B839">
            <v>43937</v>
          </cell>
        </row>
        <row r="840">
          <cell r="B840">
            <v>43938</v>
          </cell>
        </row>
        <row r="841">
          <cell r="B841">
            <v>43939</v>
          </cell>
        </row>
        <row r="842">
          <cell r="B842">
            <v>43940</v>
          </cell>
        </row>
        <row r="843">
          <cell r="B843">
            <v>43941</v>
          </cell>
        </row>
        <row r="844">
          <cell r="B844">
            <v>43942</v>
          </cell>
        </row>
        <row r="845">
          <cell r="B845">
            <v>43943</v>
          </cell>
        </row>
        <row r="846">
          <cell r="B846">
            <v>43944</v>
          </cell>
        </row>
        <row r="847">
          <cell r="B847">
            <v>43945</v>
          </cell>
        </row>
        <row r="848">
          <cell r="B848">
            <v>43946</v>
          </cell>
        </row>
        <row r="849">
          <cell r="B849">
            <v>43947</v>
          </cell>
        </row>
        <row r="850">
          <cell r="B850">
            <v>43948</v>
          </cell>
        </row>
        <row r="851">
          <cell r="B851">
            <v>43949</v>
          </cell>
        </row>
        <row r="852">
          <cell r="B852">
            <v>43950</v>
          </cell>
        </row>
        <row r="853">
          <cell r="B853">
            <v>43951</v>
          </cell>
        </row>
        <row r="854">
          <cell r="B854">
            <v>43952</v>
          </cell>
        </row>
        <row r="855">
          <cell r="B855">
            <v>43953</v>
          </cell>
        </row>
        <row r="856">
          <cell r="B856">
            <v>43954</v>
          </cell>
        </row>
        <row r="857">
          <cell r="B857">
            <v>43955</v>
          </cell>
        </row>
        <row r="858">
          <cell r="B858">
            <v>43956</v>
          </cell>
        </row>
        <row r="859">
          <cell r="B859">
            <v>43957</v>
          </cell>
        </row>
        <row r="860">
          <cell r="B860">
            <v>43958</v>
          </cell>
        </row>
        <row r="861">
          <cell r="B861">
            <v>43959</v>
          </cell>
        </row>
        <row r="862">
          <cell r="B862">
            <v>43960</v>
          </cell>
        </row>
        <row r="863">
          <cell r="B863">
            <v>43961</v>
          </cell>
        </row>
        <row r="864">
          <cell r="B864">
            <v>43962</v>
          </cell>
        </row>
        <row r="865">
          <cell r="B865">
            <v>43963</v>
          </cell>
        </row>
        <row r="866">
          <cell r="B866">
            <v>43964</v>
          </cell>
        </row>
        <row r="867">
          <cell r="B867">
            <v>43965</v>
          </cell>
        </row>
        <row r="868">
          <cell r="B868">
            <v>43966</v>
          </cell>
        </row>
        <row r="869">
          <cell r="B869">
            <v>43967</v>
          </cell>
        </row>
        <row r="870">
          <cell r="B870">
            <v>43968</v>
          </cell>
        </row>
        <row r="871">
          <cell r="B871">
            <v>43969</v>
          </cell>
        </row>
        <row r="872">
          <cell r="B872">
            <v>43970</v>
          </cell>
        </row>
        <row r="873">
          <cell r="B873">
            <v>43971</v>
          </cell>
        </row>
        <row r="874">
          <cell r="B874">
            <v>43972</v>
          </cell>
        </row>
        <row r="875">
          <cell r="B875">
            <v>43973</v>
          </cell>
        </row>
        <row r="876">
          <cell r="B876">
            <v>43974</v>
          </cell>
        </row>
        <row r="877">
          <cell r="B877">
            <v>43975</v>
          </cell>
        </row>
        <row r="878">
          <cell r="B878">
            <v>43976</v>
          </cell>
        </row>
        <row r="879">
          <cell r="B879">
            <v>43977</v>
          </cell>
        </row>
        <row r="880">
          <cell r="B880">
            <v>43978</v>
          </cell>
        </row>
        <row r="881">
          <cell r="B881">
            <v>43979</v>
          </cell>
        </row>
        <row r="882">
          <cell r="B882">
            <v>43980</v>
          </cell>
        </row>
        <row r="883">
          <cell r="B883">
            <v>43981</v>
          </cell>
        </row>
        <row r="884">
          <cell r="B884">
            <v>43982</v>
          </cell>
        </row>
        <row r="885">
          <cell r="B885">
            <v>43983</v>
          </cell>
        </row>
        <row r="886">
          <cell r="B886">
            <v>43984</v>
          </cell>
        </row>
        <row r="887">
          <cell r="B887">
            <v>43985</v>
          </cell>
        </row>
        <row r="888">
          <cell r="B888">
            <v>43986</v>
          </cell>
        </row>
        <row r="889">
          <cell r="B889">
            <v>43987</v>
          </cell>
        </row>
        <row r="890">
          <cell r="B890">
            <v>43988</v>
          </cell>
        </row>
        <row r="891">
          <cell r="B891">
            <v>43989</v>
          </cell>
        </row>
        <row r="892">
          <cell r="B892">
            <v>43990</v>
          </cell>
        </row>
        <row r="893">
          <cell r="B893">
            <v>43991</v>
          </cell>
        </row>
        <row r="894">
          <cell r="B894">
            <v>43992</v>
          </cell>
        </row>
        <row r="895">
          <cell r="B895">
            <v>43993</v>
          </cell>
        </row>
        <row r="896">
          <cell r="B896">
            <v>43994</v>
          </cell>
        </row>
        <row r="897">
          <cell r="B897">
            <v>43995</v>
          </cell>
        </row>
        <row r="898">
          <cell r="B898">
            <v>43996</v>
          </cell>
        </row>
        <row r="899">
          <cell r="B899">
            <v>43997</v>
          </cell>
        </row>
        <row r="900">
          <cell r="B900">
            <v>43998</v>
          </cell>
        </row>
        <row r="901">
          <cell r="B901">
            <v>43999</v>
          </cell>
        </row>
        <row r="902">
          <cell r="B902">
            <v>44000</v>
          </cell>
        </row>
        <row r="903">
          <cell r="B903">
            <v>44001</v>
          </cell>
        </row>
        <row r="904">
          <cell r="B904">
            <v>44002</v>
          </cell>
        </row>
        <row r="905">
          <cell r="B905">
            <v>44003</v>
          </cell>
        </row>
        <row r="906">
          <cell r="B906">
            <v>44004</v>
          </cell>
        </row>
        <row r="907">
          <cell r="B907">
            <v>44005</v>
          </cell>
        </row>
        <row r="908">
          <cell r="B908">
            <v>44006</v>
          </cell>
        </row>
        <row r="909">
          <cell r="B909">
            <v>44007</v>
          </cell>
        </row>
        <row r="910">
          <cell r="B910">
            <v>44008</v>
          </cell>
        </row>
        <row r="911">
          <cell r="B911">
            <v>44009</v>
          </cell>
        </row>
        <row r="912">
          <cell r="B912">
            <v>44010</v>
          </cell>
        </row>
        <row r="913">
          <cell r="B913">
            <v>44011</v>
          </cell>
        </row>
        <row r="914">
          <cell r="B914">
            <v>44012</v>
          </cell>
        </row>
        <row r="915">
          <cell r="B915">
            <v>44013</v>
          </cell>
        </row>
        <row r="916">
          <cell r="B916">
            <v>44014</v>
          </cell>
        </row>
        <row r="917">
          <cell r="B917">
            <v>44015</v>
          </cell>
        </row>
        <row r="918">
          <cell r="B918">
            <v>44016</v>
          </cell>
        </row>
        <row r="919">
          <cell r="B919">
            <v>44017</v>
          </cell>
        </row>
        <row r="920">
          <cell r="B920">
            <v>44018</v>
          </cell>
        </row>
        <row r="921">
          <cell r="B921">
            <v>44019</v>
          </cell>
        </row>
        <row r="922">
          <cell r="B922">
            <v>44020</v>
          </cell>
        </row>
        <row r="923">
          <cell r="B923">
            <v>44021</v>
          </cell>
        </row>
        <row r="924">
          <cell r="B924">
            <v>44022</v>
          </cell>
        </row>
        <row r="925">
          <cell r="B925">
            <v>44023</v>
          </cell>
        </row>
        <row r="926">
          <cell r="B926">
            <v>44024</v>
          </cell>
        </row>
        <row r="927">
          <cell r="B927">
            <v>44025</v>
          </cell>
        </row>
        <row r="928">
          <cell r="B928">
            <v>44026</v>
          </cell>
        </row>
        <row r="929">
          <cell r="B929">
            <v>44027</v>
          </cell>
        </row>
        <row r="930">
          <cell r="B930">
            <v>44028</v>
          </cell>
        </row>
        <row r="931">
          <cell r="B931">
            <v>44029</v>
          </cell>
        </row>
        <row r="932">
          <cell r="B932">
            <v>44030</v>
          </cell>
        </row>
        <row r="933">
          <cell r="B933">
            <v>44031</v>
          </cell>
        </row>
        <row r="934">
          <cell r="B934">
            <v>44032</v>
          </cell>
        </row>
        <row r="935">
          <cell r="B935">
            <v>44033</v>
          </cell>
        </row>
        <row r="936">
          <cell r="B936">
            <v>44034</v>
          </cell>
        </row>
        <row r="937">
          <cell r="B937">
            <v>44035</v>
          </cell>
        </row>
        <row r="938">
          <cell r="B938">
            <v>44036</v>
          </cell>
        </row>
        <row r="939">
          <cell r="B939">
            <v>44037</v>
          </cell>
        </row>
        <row r="940">
          <cell r="B940">
            <v>44038</v>
          </cell>
        </row>
        <row r="941">
          <cell r="B941">
            <v>44039</v>
          </cell>
        </row>
        <row r="942">
          <cell r="B942">
            <v>44040</v>
          </cell>
        </row>
        <row r="943">
          <cell r="B943">
            <v>44041</v>
          </cell>
        </row>
        <row r="944">
          <cell r="B944">
            <v>44042</v>
          </cell>
        </row>
        <row r="945">
          <cell r="B945">
            <v>44043</v>
          </cell>
        </row>
        <row r="946">
          <cell r="B946">
            <v>44044</v>
          </cell>
        </row>
        <row r="947">
          <cell r="B947">
            <v>44045</v>
          </cell>
        </row>
        <row r="948">
          <cell r="B948">
            <v>44046</v>
          </cell>
        </row>
        <row r="949">
          <cell r="B949">
            <v>44047</v>
          </cell>
        </row>
        <row r="950">
          <cell r="B950">
            <v>44048</v>
          </cell>
        </row>
        <row r="951">
          <cell r="B951">
            <v>44049</v>
          </cell>
        </row>
        <row r="952">
          <cell r="B952">
            <v>44050</v>
          </cell>
        </row>
        <row r="953">
          <cell r="B953">
            <v>44051</v>
          </cell>
        </row>
        <row r="954">
          <cell r="B954">
            <v>44052</v>
          </cell>
        </row>
        <row r="955">
          <cell r="B955">
            <v>44053</v>
          </cell>
        </row>
        <row r="956">
          <cell r="B956">
            <v>44054</v>
          </cell>
        </row>
        <row r="957">
          <cell r="B957">
            <v>44055</v>
          </cell>
        </row>
        <row r="958">
          <cell r="B958">
            <v>44056</v>
          </cell>
        </row>
        <row r="959">
          <cell r="B959">
            <v>44057</v>
          </cell>
        </row>
        <row r="960">
          <cell r="B960">
            <v>44058</v>
          </cell>
        </row>
        <row r="961">
          <cell r="B961">
            <v>44059</v>
          </cell>
        </row>
        <row r="962">
          <cell r="B962">
            <v>44060</v>
          </cell>
        </row>
        <row r="963">
          <cell r="B963">
            <v>44061</v>
          </cell>
        </row>
        <row r="964">
          <cell r="B964">
            <v>44062</v>
          </cell>
        </row>
        <row r="965">
          <cell r="B965">
            <v>44063</v>
          </cell>
        </row>
        <row r="966">
          <cell r="B966">
            <v>44064</v>
          </cell>
        </row>
        <row r="967">
          <cell r="B967">
            <v>44065</v>
          </cell>
        </row>
        <row r="968">
          <cell r="B968">
            <v>44066</v>
          </cell>
        </row>
        <row r="969">
          <cell r="B969">
            <v>44067</v>
          </cell>
        </row>
        <row r="970">
          <cell r="B970">
            <v>44068</v>
          </cell>
        </row>
        <row r="971">
          <cell r="B971">
            <v>44069</v>
          </cell>
        </row>
        <row r="972">
          <cell r="B972">
            <v>44070</v>
          </cell>
        </row>
        <row r="973">
          <cell r="B973">
            <v>44071</v>
          </cell>
        </row>
        <row r="974">
          <cell r="B974">
            <v>44072</v>
          </cell>
        </row>
        <row r="975">
          <cell r="B975">
            <v>44073</v>
          </cell>
        </row>
        <row r="976">
          <cell r="B976">
            <v>44074</v>
          </cell>
        </row>
        <row r="977">
          <cell r="B977">
            <v>44075</v>
          </cell>
        </row>
        <row r="978">
          <cell r="B978">
            <v>44076</v>
          </cell>
        </row>
        <row r="979">
          <cell r="B979">
            <v>44077</v>
          </cell>
        </row>
        <row r="980">
          <cell r="B980">
            <v>44078</v>
          </cell>
        </row>
        <row r="981">
          <cell r="B981">
            <v>44079</v>
          </cell>
        </row>
        <row r="982">
          <cell r="B982">
            <v>44080</v>
          </cell>
        </row>
        <row r="983">
          <cell r="B983">
            <v>44081</v>
          </cell>
        </row>
        <row r="984">
          <cell r="B984">
            <v>44082</v>
          </cell>
        </row>
        <row r="985">
          <cell r="B985">
            <v>44083</v>
          </cell>
        </row>
        <row r="986">
          <cell r="B986">
            <v>44084</v>
          </cell>
        </row>
        <row r="987">
          <cell r="B987">
            <v>44085</v>
          </cell>
        </row>
        <row r="988">
          <cell r="B988">
            <v>44086</v>
          </cell>
        </row>
        <row r="989">
          <cell r="B989">
            <v>44087</v>
          </cell>
        </row>
        <row r="990">
          <cell r="B990">
            <v>44088</v>
          </cell>
        </row>
        <row r="991">
          <cell r="B991">
            <v>44089</v>
          </cell>
        </row>
        <row r="992">
          <cell r="B992">
            <v>44090</v>
          </cell>
        </row>
        <row r="993">
          <cell r="B993">
            <v>44091</v>
          </cell>
        </row>
        <row r="994">
          <cell r="B994">
            <v>44092</v>
          </cell>
        </row>
        <row r="995">
          <cell r="B995">
            <v>44093</v>
          </cell>
        </row>
        <row r="996">
          <cell r="B996">
            <v>44094</v>
          </cell>
        </row>
        <row r="997">
          <cell r="B997">
            <v>44095</v>
          </cell>
        </row>
        <row r="998">
          <cell r="B998">
            <v>44096</v>
          </cell>
        </row>
        <row r="999">
          <cell r="B999">
            <v>44097</v>
          </cell>
        </row>
        <row r="1000">
          <cell r="B1000">
            <v>44098</v>
          </cell>
        </row>
        <row r="1001">
          <cell r="B1001">
            <v>44099</v>
          </cell>
        </row>
        <row r="1002">
          <cell r="B1002">
            <v>44100</v>
          </cell>
        </row>
        <row r="1003">
          <cell r="B1003">
            <v>44101</v>
          </cell>
        </row>
        <row r="1004">
          <cell r="B1004">
            <v>44102</v>
          </cell>
        </row>
        <row r="1005">
          <cell r="B1005">
            <v>44103</v>
          </cell>
        </row>
        <row r="1006">
          <cell r="B1006">
            <v>44104</v>
          </cell>
        </row>
        <row r="1007">
          <cell r="B1007">
            <v>44105</v>
          </cell>
        </row>
        <row r="1008">
          <cell r="B1008">
            <v>44106</v>
          </cell>
        </row>
        <row r="1009">
          <cell r="B1009">
            <v>44107</v>
          </cell>
        </row>
        <row r="1010">
          <cell r="B1010">
            <v>44108</v>
          </cell>
        </row>
        <row r="1011">
          <cell r="B1011">
            <v>44109</v>
          </cell>
        </row>
        <row r="1012">
          <cell r="B1012">
            <v>44110</v>
          </cell>
        </row>
        <row r="1013">
          <cell r="B1013">
            <v>44111</v>
          </cell>
        </row>
        <row r="1014">
          <cell r="B1014">
            <v>44112</v>
          </cell>
        </row>
        <row r="1015">
          <cell r="B1015">
            <v>44113</v>
          </cell>
        </row>
        <row r="1016">
          <cell r="B1016">
            <v>44114</v>
          </cell>
        </row>
        <row r="1017">
          <cell r="B1017">
            <v>44115</v>
          </cell>
        </row>
        <row r="1018">
          <cell r="B1018">
            <v>44116</v>
          </cell>
        </row>
        <row r="1019">
          <cell r="B1019">
            <v>44117</v>
          </cell>
        </row>
        <row r="1020">
          <cell r="B1020">
            <v>44118</v>
          </cell>
        </row>
        <row r="1021">
          <cell r="B1021">
            <v>44119</v>
          </cell>
        </row>
        <row r="1022">
          <cell r="B1022">
            <v>44120</v>
          </cell>
        </row>
        <row r="1023">
          <cell r="B1023">
            <v>44121</v>
          </cell>
        </row>
        <row r="1024">
          <cell r="B1024">
            <v>44122</v>
          </cell>
        </row>
        <row r="1025">
          <cell r="B1025">
            <v>44123</v>
          </cell>
        </row>
        <row r="1026">
          <cell r="B1026">
            <v>44124</v>
          </cell>
        </row>
        <row r="1027">
          <cell r="B1027">
            <v>44125</v>
          </cell>
        </row>
        <row r="1028">
          <cell r="B1028">
            <v>44126</v>
          </cell>
        </row>
        <row r="1029">
          <cell r="B1029">
            <v>44127</v>
          </cell>
        </row>
        <row r="1030">
          <cell r="B1030">
            <v>44128</v>
          </cell>
        </row>
        <row r="1031">
          <cell r="B1031">
            <v>44129</v>
          </cell>
        </row>
        <row r="1032">
          <cell r="B1032">
            <v>44130</v>
          </cell>
        </row>
        <row r="1033">
          <cell r="B1033">
            <v>44131</v>
          </cell>
        </row>
        <row r="1034">
          <cell r="B1034">
            <v>44132</v>
          </cell>
        </row>
        <row r="1035">
          <cell r="B1035">
            <v>44133</v>
          </cell>
        </row>
        <row r="1036">
          <cell r="B1036">
            <v>44134</v>
          </cell>
        </row>
        <row r="1037">
          <cell r="B1037">
            <v>44135</v>
          </cell>
        </row>
        <row r="1038">
          <cell r="B1038">
            <v>44136</v>
          </cell>
        </row>
        <row r="1039">
          <cell r="B1039">
            <v>44137</v>
          </cell>
        </row>
        <row r="1040">
          <cell r="B1040">
            <v>44138</v>
          </cell>
        </row>
        <row r="1041">
          <cell r="B1041">
            <v>44139</v>
          </cell>
        </row>
        <row r="1042">
          <cell r="B1042">
            <v>44140</v>
          </cell>
        </row>
        <row r="1043">
          <cell r="B1043">
            <v>44141</v>
          </cell>
        </row>
        <row r="1044">
          <cell r="B1044">
            <v>44142</v>
          </cell>
        </row>
        <row r="1045">
          <cell r="B1045">
            <v>44143</v>
          </cell>
        </row>
        <row r="1046">
          <cell r="B1046">
            <v>44144</v>
          </cell>
        </row>
        <row r="1047">
          <cell r="B1047">
            <v>44145</v>
          </cell>
        </row>
        <row r="1048">
          <cell r="B1048">
            <v>44146</v>
          </cell>
        </row>
        <row r="1049">
          <cell r="B1049">
            <v>44147</v>
          </cell>
        </row>
        <row r="1050">
          <cell r="B1050">
            <v>44148</v>
          </cell>
        </row>
        <row r="1051">
          <cell r="B1051">
            <v>44149</v>
          </cell>
        </row>
        <row r="1052">
          <cell r="B1052">
            <v>44150</v>
          </cell>
        </row>
        <row r="1053">
          <cell r="B1053">
            <v>44151</v>
          </cell>
        </row>
        <row r="1054">
          <cell r="B1054">
            <v>44152</v>
          </cell>
        </row>
        <row r="1055">
          <cell r="B1055">
            <v>44153</v>
          </cell>
        </row>
        <row r="1056">
          <cell r="B1056">
            <v>44154</v>
          </cell>
        </row>
        <row r="1057">
          <cell r="B1057">
            <v>44155</v>
          </cell>
        </row>
        <row r="1058">
          <cell r="B1058">
            <v>44156</v>
          </cell>
        </row>
        <row r="1059">
          <cell r="B1059">
            <v>44157</v>
          </cell>
        </row>
        <row r="1060">
          <cell r="B1060">
            <v>44158</v>
          </cell>
        </row>
        <row r="1061">
          <cell r="B1061">
            <v>44159</v>
          </cell>
        </row>
        <row r="1062">
          <cell r="B1062">
            <v>44160</v>
          </cell>
        </row>
        <row r="1063">
          <cell r="B1063">
            <v>44161</v>
          </cell>
        </row>
        <row r="1064">
          <cell r="B1064">
            <v>44162</v>
          </cell>
        </row>
        <row r="1065">
          <cell r="B1065">
            <v>44163</v>
          </cell>
        </row>
        <row r="1066">
          <cell r="B1066">
            <v>44164</v>
          </cell>
        </row>
        <row r="1067">
          <cell r="B1067">
            <v>44165</v>
          </cell>
        </row>
        <row r="1068">
          <cell r="B1068">
            <v>44166</v>
          </cell>
        </row>
        <row r="1069">
          <cell r="B1069">
            <v>44167</v>
          </cell>
        </row>
        <row r="1070">
          <cell r="B1070">
            <v>44168</v>
          </cell>
        </row>
        <row r="1071">
          <cell r="B1071">
            <v>44169</v>
          </cell>
        </row>
        <row r="1072">
          <cell r="B1072">
            <v>44170</v>
          </cell>
        </row>
        <row r="1073">
          <cell r="B1073">
            <v>44171</v>
          </cell>
        </row>
        <row r="1074">
          <cell r="B1074">
            <v>44172</v>
          </cell>
        </row>
        <row r="1075">
          <cell r="B1075">
            <v>44173</v>
          </cell>
        </row>
        <row r="1076">
          <cell r="B1076">
            <v>44174</v>
          </cell>
        </row>
        <row r="1077">
          <cell r="B1077">
            <v>44175</v>
          </cell>
        </row>
        <row r="1078">
          <cell r="B1078">
            <v>44176</v>
          </cell>
        </row>
        <row r="1079">
          <cell r="B1079">
            <v>44177</v>
          </cell>
        </row>
        <row r="1080">
          <cell r="B1080">
            <v>44178</v>
          </cell>
        </row>
        <row r="1081">
          <cell r="B1081">
            <v>44179</v>
          </cell>
        </row>
        <row r="1082">
          <cell r="B1082">
            <v>44180</v>
          </cell>
        </row>
        <row r="1083">
          <cell r="B1083">
            <v>44181</v>
          </cell>
        </row>
        <row r="1084">
          <cell r="B1084">
            <v>44182</v>
          </cell>
        </row>
        <row r="1085">
          <cell r="B1085">
            <v>44183</v>
          </cell>
        </row>
        <row r="1086">
          <cell r="B1086">
            <v>44184</v>
          </cell>
        </row>
        <row r="1087">
          <cell r="B1087">
            <v>44185</v>
          </cell>
        </row>
        <row r="1088">
          <cell r="B1088">
            <v>44186</v>
          </cell>
        </row>
        <row r="1089">
          <cell r="B1089">
            <v>44187</v>
          </cell>
        </row>
        <row r="1090">
          <cell r="B1090">
            <v>44188</v>
          </cell>
        </row>
        <row r="1091">
          <cell r="B1091">
            <v>44189</v>
          </cell>
        </row>
        <row r="1092">
          <cell r="B1092">
            <v>44190</v>
          </cell>
        </row>
        <row r="1093">
          <cell r="B1093">
            <v>44191</v>
          </cell>
        </row>
        <row r="1094">
          <cell r="B1094">
            <v>44192</v>
          </cell>
        </row>
        <row r="1095">
          <cell r="B1095">
            <v>44193</v>
          </cell>
        </row>
        <row r="1096">
          <cell r="B1096">
            <v>44194</v>
          </cell>
        </row>
        <row r="1097">
          <cell r="B1097">
            <v>44195</v>
          </cell>
        </row>
        <row r="1098">
          <cell r="B1098">
            <v>44196</v>
          </cell>
        </row>
      </sheetData>
      <sheetData sheetId="1">
        <row r="8">
          <cell r="D8">
            <v>1031129268</v>
          </cell>
        </row>
        <row r="9">
          <cell r="D9" t="str">
            <v>Andrés Felipe Forero Oviedo</v>
          </cell>
        </row>
        <row r="10">
          <cell r="D10" t="str">
            <v>aforeroo@mineducacion.gov.co</v>
          </cell>
        </row>
        <row r="11">
          <cell r="D11" t="str">
            <v>andresforero2110@gmail.com</v>
          </cell>
        </row>
        <row r="12">
          <cell r="D12">
            <v>3186304477</v>
          </cell>
        </row>
        <row r="16">
          <cell r="D16" t="str">
            <v>BANCO DE BOGOTÁ</v>
          </cell>
        </row>
        <row r="17">
          <cell r="D17" t="str">
            <v>002290575</v>
          </cell>
        </row>
        <row r="18">
          <cell r="D18" t="str">
            <v>Ahorros</v>
          </cell>
        </row>
        <row r="23">
          <cell r="D23">
            <v>152</v>
          </cell>
        </row>
        <row r="24">
          <cell r="D24">
            <v>2019</v>
          </cell>
        </row>
        <row r="27">
          <cell r="D27" t="str">
            <v>PRESTAR SERVICIOS PROFESIONALES PARA EL APOYO A LA SUBDIRECCIÓN DE GESTIÓN ADMINISTRATIVA EN LO RELACIONADO CON EL APOYO ADMINISTRATIVO Y MANEJO DE LA INFORMACIÓN EN EL MARCO DEL CONTRATO DE MOVILIZACIÓN Y OPERACIÓN LOGÍSTICA DE EVENTOS DEL MINISTERIO DE EDUCACIÓN NACIONAL.</v>
          </cell>
        </row>
        <row r="36">
          <cell r="D36">
            <v>18900000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18900000</v>
          </cell>
        </row>
        <row r="41">
          <cell r="D41">
            <v>0</v>
          </cell>
        </row>
        <row r="42">
          <cell r="D42">
            <v>900000</v>
          </cell>
        </row>
        <row r="43">
          <cell r="D43">
            <v>900000</v>
          </cell>
        </row>
        <row r="44">
          <cell r="D44">
            <v>18000000</v>
          </cell>
        </row>
        <row r="45">
          <cell r="D45">
            <v>4.7619047619047616E-2</v>
          </cell>
        </row>
        <row r="78">
          <cell r="G78">
            <v>0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43682</v>
          </cell>
        </row>
        <row r="88">
          <cell r="D88">
            <v>900000</v>
          </cell>
        </row>
        <row r="94">
          <cell r="D94" t="str">
            <v>Junio</v>
          </cell>
        </row>
        <row r="96">
          <cell r="D96">
            <v>173300</v>
          </cell>
        </row>
        <row r="97">
          <cell r="D97">
            <v>221800</v>
          </cell>
        </row>
        <row r="98">
          <cell r="D98">
            <v>7300</v>
          </cell>
        </row>
        <row r="103">
          <cell r="D103">
            <v>0</v>
          </cell>
        </row>
        <row r="107">
          <cell r="D107">
            <v>0</v>
          </cell>
        </row>
        <row r="113">
          <cell r="D113" t="str">
            <v>José Orlando Cruz</v>
          </cell>
        </row>
        <row r="114">
          <cell r="D114">
            <v>79270244</v>
          </cell>
        </row>
        <row r="115">
          <cell r="D115" t="str">
            <v>Subdirector de Gestión Administrativa</v>
          </cell>
        </row>
        <row r="116">
          <cell r="D116" t="str">
            <v>Subdirección de Gestión Administrativa</v>
          </cell>
        </row>
        <row r="117">
          <cell r="D117" t="str">
            <v>jocruz@mineducacion.gov.co</v>
          </cell>
        </row>
        <row r="118">
          <cell r="D118">
            <v>43682</v>
          </cell>
        </row>
        <row r="119">
          <cell r="D119" t="str">
            <v>gbuitrago@mineducacion.gov.co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L172"/>
  <sheetViews>
    <sheetView tabSelected="1" zoomScale="68" zoomScaleNormal="68" workbookViewId="0">
      <selection activeCell="F14" sqref="F14"/>
    </sheetView>
  </sheetViews>
  <sheetFormatPr baseColWidth="10" defaultColWidth="0" defaultRowHeight="13.2" zeroHeight="1" x14ac:dyDescent="0.25"/>
  <cols>
    <col min="1" max="1" width="28.6640625" style="2" customWidth="1"/>
    <col min="2" max="2" width="20.5546875" style="1" customWidth="1"/>
    <col min="3" max="3" width="23" style="1" customWidth="1"/>
    <col min="4" max="4" width="41.44140625" style="6" customWidth="1"/>
    <col min="5" max="28" width="9.33203125" style="1" customWidth="1"/>
    <col min="29" max="29" width="21.5546875" style="2" bestFit="1" customWidth="1"/>
    <col min="30" max="30" width="255.6640625" style="1" bestFit="1" customWidth="1"/>
    <col min="31" max="32" width="11.44140625" style="1" customWidth="1"/>
    <col min="33" max="37" width="11.44140625" style="1" hidden="1"/>
    <col min="38" max="38" width="14.5546875" style="1" hidden="1"/>
    <col min="39" max="16384" width="11.44140625" style="1" hidden="1"/>
  </cols>
  <sheetData>
    <row r="1" spans="1:30" ht="30" customHeight="1" x14ac:dyDescent="0.25">
      <c r="A1" s="84"/>
      <c r="B1" s="84"/>
      <c r="C1" s="84"/>
      <c r="D1" s="90" t="s">
        <v>79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2"/>
      <c r="AD1" s="4" t="s">
        <v>41</v>
      </c>
    </row>
    <row r="2" spans="1:30" ht="30" customHeight="1" x14ac:dyDescent="0.25">
      <c r="A2" s="85"/>
      <c r="B2" s="85"/>
      <c r="C2" s="85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5"/>
      <c r="AD2" s="5" t="s">
        <v>42</v>
      </c>
    </row>
    <row r="3" spans="1:30" ht="30" customHeight="1" x14ac:dyDescent="0.25">
      <c r="A3" s="86"/>
      <c r="B3" s="86"/>
      <c r="C3" s="86"/>
      <c r="D3" s="90" t="s">
        <v>51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2"/>
      <c r="AD3" s="16" t="s">
        <v>40</v>
      </c>
    </row>
    <row r="4" spans="1:30" ht="29.25" customHeight="1" x14ac:dyDescent="0.25">
      <c r="A4" s="96" t="s">
        <v>0</v>
      </c>
      <c r="B4" s="97"/>
      <c r="C4" s="98"/>
      <c r="D4" s="36" t="s">
        <v>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s="6" customFormat="1" ht="76.5" customHeight="1" x14ac:dyDescent="0.25">
      <c r="A5" s="96" t="s">
        <v>52</v>
      </c>
      <c r="B5" s="97"/>
      <c r="C5" s="98"/>
      <c r="D5" s="36" t="s">
        <v>44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ht="27.75" customHeight="1" x14ac:dyDescent="0.25">
      <c r="A6" s="96" t="s">
        <v>2</v>
      </c>
      <c r="B6" s="97"/>
      <c r="C6" s="98"/>
      <c r="D6" s="36" t="s">
        <v>3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7.75" customHeight="1" x14ac:dyDescent="0.25">
      <c r="A7" s="96" t="s">
        <v>53</v>
      </c>
      <c r="B7" s="97"/>
      <c r="C7" s="98"/>
      <c r="D7" s="36" t="s">
        <v>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ht="27.75" customHeight="1" x14ac:dyDescent="0.25">
      <c r="A8" s="96" t="s">
        <v>5</v>
      </c>
      <c r="B8" s="97"/>
      <c r="C8" s="98"/>
      <c r="D8" s="36" t="s">
        <v>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ht="57" customHeight="1" x14ac:dyDescent="0.25">
      <c r="A9" s="96" t="s">
        <v>7</v>
      </c>
      <c r="B9" s="97"/>
      <c r="C9" s="98"/>
      <c r="D9" s="83">
        <v>45383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ht="20.100000000000001" customHeight="1" x14ac:dyDescent="0.25">
      <c r="A10" s="89" t="s">
        <v>8</v>
      </c>
      <c r="B10" s="89" t="s">
        <v>9</v>
      </c>
      <c r="C10" s="89"/>
      <c r="D10" s="89" t="s">
        <v>10</v>
      </c>
      <c r="E10" s="102" t="s">
        <v>11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87" t="s">
        <v>12</v>
      </c>
      <c r="AD10" s="99" t="s">
        <v>13</v>
      </c>
    </row>
    <row r="11" spans="1:30" ht="20.100000000000001" customHeight="1" x14ac:dyDescent="0.25">
      <c r="A11" s="89"/>
      <c r="B11" s="89"/>
      <c r="C11" s="89"/>
      <c r="D11" s="89"/>
      <c r="E11" s="100" t="s">
        <v>54</v>
      </c>
      <c r="F11" s="101"/>
      <c r="G11" s="100" t="s">
        <v>55</v>
      </c>
      <c r="H11" s="100"/>
      <c r="I11" s="100" t="s">
        <v>56</v>
      </c>
      <c r="J11" s="100"/>
      <c r="K11" s="100" t="s">
        <v>57</v>
      </c>
      <c r="L11" s="100"/>
      <c r="M11" s="100" t="s">
        <v>58</v>
      </c>
      <c r="N11" s="101"/>
      <c r="O11" s="100" t="s">
        <v>59</v>
      </c>
      <c r="P11" s="101"/>
      <c r="Q11" s="100" t="s">
        <v>60</v>
      </c>
      <c r="R11" s="101"/>
      <c r="S11" s="100" t="s">
        <v>61</v>
      </c>
      <c r="T11" s="101"/>
      <c r="U11" s="100" t="s">
        <v>62</v>
      </c>
      <c r="V11" s="101"/>
      <c r="W11" s="100" t="s">
        <v>63</v>
      </c>
      <c r="X11" s="101"/>
      <c r="Y11" s="100" t="s">
        <v>64</v>
      </c>
      <c r="Z11" s="101"/>
      <c r="AA11" s="100" t="s">
        <v>65</v>
      </c>
      <c r="AB11" s="101"/>
      <c r="AC11" s="87"/>
      <c r="AD11" s="99"/>
    </row>
    <row r="12" spans="1:30" ht="20.100000000000001" customHeight="1" x14ac:dyDescent="0.25">
      <c r="A12" s="89"/>
      <c r="B12" s="89"/>
      <c r="C12" s="89"/>
      <c r="D12" s="89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14</v>
      </c>
      <c r="J12" s="7" t="s">
        <v>15</v>
      </c>
      <c r="K12" s="8" t="s">
        <v>14</v>
      </c>
      <c r="L12" s="7" t="s">
        <v>15</v>
      </c>
      <c r="M12" s="7" t="s">
        <v>14</v>
      </c>
      <c r="N12" s="7" t="s">
        <v>15</v>
      </c>
      <c r="O12" s="7" t="s">
        <v>14</v>
      </c>
      <c r="P12" s="7" t="s">
        <v>15</v>
      </c>
      <c r="Q12" s="7" t="s">
        <v>14</v>
      </c>
      <c r="R12" s="7" t="s">
        <v>15</v>
      </c>
      <c r="S12" s="8" t="s">
        <v>14</v>
      </c>
      <c r="T12" s="8" t="s">
        <v>15</v>
      </c>
      <c r="U12" s="7" t="s">
        <v>14</v>
      </c>
      <c r="V12" s="7" t="s">
        <v>15</v>
      </c>
      <c r="W12" s="7" t="s">
        <v>14</v>
      </c>
      <c r="X12" s="7" t="s">
        <v>15</v>
      </c>
      <c r="Y12" s="7" t="s">
        <v>14</v>
      </c>
      <c r="Z12" s="7" t="s">
        <v>15</v>
      </c>
      <c r="AA12" s="7" t="s">
        <v>14</v>
      </c>
      <c r="AB12" s="7" t="s">
        <v>15</v>
      </c>
      <c r="AC12" s="87"/>
      <c r="AD12" s="99"/>
    </row>
    <row r="13" spans="1:30" ht="65.25" customHeight="1" x14ac:dyDescent="0.25">
      <c r="A13" s="14" t="s">
        <v>25</v>
      </c>
      <c r="B13" s="88" t="s">
        <v>84</v>
      </c>
      <c r="C13" s="88"/>
      <c r="D13" s="32" t="s">
        <v>17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>
        <v>1</v>
      </c>
      <c r="R13" s="8">
        <v>1</v>
      </c>
      <c r="T13" s="8"/>
      <c r="U13" s="7"/>
      <c r="V13" s="7"/>
      <c r="W13" s="7"/>
      <c r="X13" s="7"/>
      <c r="Y13" s="7"/>
      <c r="Z13" s="7"/>
      <c r="AA13" s="7"/>
      <c r="AB13" s="7"/>
      <c r="AC13" s="15">
        <f>IF(COUNTA(#REF!,#REF!,I13,K13,M13,O13,Q13,G13,U13,W13,Y13,AA13)=0,0,COUNTA(F13,H13,J13,L13,N13,P13,R13,T13,V13,X13,Z13,AB13)/COUNTA(#REF!,#REF!,I13,K13,M13,O13,Q13,G13,U13,W13,Y13,AA13))</f>
        <v>0.33333333333333331</v>
      </c>
      <c r="AD13" s="17"/>
    </row>
    <row r="14" spans="1:30" ht="65.25" customHeight="1" x14ac:dyDescent="0.25">
      <c r="A14" s="14" t="s">
        <v>25</v>
      </c>
      <c r="B14" s="88" t="s">
        <v>83</v>
      </c>
      <c r="C14" s="88"/>
      <c r="D14" s="32" t="s">
        <v>17</v>
      </c>
      <c r="E14" s="7"/>
      <c r="F14" s="7"/>
      <c r="G14" s="7"/>
      <c r="H14" s="7"/>
      <c r="I14" s="7"/>
      <c r="J14" s="7"/>
      <c r="K14" s="7"/>
      <c r="L14" s="7"/>
      <c r="M14" s="8">
        <v>1</v>
      </c>
      <c r="N14" s="8">
        <v>1</v>
      </c>
      <c r="O14" s="8"/>
      <c r="P14" s="8"/>
      <c r="Q14" s="7"/>
      <c r="R14" s="7"/>
      <c r="S14" s="8"/>
      <c r="T14" s="8"/>
      <c r="U14" s="8"/>
      <c r="V14" s="7"/>
      <c r="W14" s="7"/>
      <c r="X14" s="7"/>
      <c r="Y14" s="7"/>
      <c r="Z14" s="7"/>
      <c r="AA14" s="7"/>
      <c r="AB14" s="7"/>
      <c r="AC14" s="15">
        <f>IF(COUNTA(E14,G14,I14,M14,#REF!,O14,Q14,S14,U14,W14,Y14,AA14)=0,0,COUNTA(F14,H14,J14,L14,N14,P14,R14,T14,V14,X14,Z14,AB14)/COUNTA(E14,G14,I14,M14,#REF!,O14,Q14,S14,U14,W14,Y14,AA14))</f>
        <v>0.5</v>
      </c>
      <c r="AD14" s="17"/>
    </row>
    <row r="15" spans="1:30" ht="114.75" customHeight="1" x14ac:dyDescent="0.25">
      <c r="A15" s="14" t="s">
        <v>16</v>
      </c>
      <c r="B15" s="88" t="s">
        <v>38</v>
      </c>
      <c r="C15" s="88"/>
      <c r="D15" s="32" t="s">
        <v>17</v>
      </c>
      <c r="E15" s="9"/>
      <c r="F15" s="8"/>
      <c r="G15" s="8"/>
      <c r="H15" s="8"/>
      <c r="I15" s="8"/>
      <c r="J15" s="8"/>
      <c r="K15" s="10">
        <v>1</v>
      </c>
      <c r="L15" s="8">
        <v>1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5">
        <f t="shared" ref="AC15:AC41" si="0">IF(COUNTA(E15,G15,I15,K15,M15,O15,Q15,S15,U15,W15,Y15,AA15)=0,0,COUNTA(F15,H15,J15,L15,N15,P15,R15,T15,V15,X15,Z15,AB15)/COUNTA(E15,G15,I15,K15,M15,O15,Q15,S15,U15,W15,Y15,AA15))</f>
        <v>1</v>
      </c>
      <c r="AD15" s="17"/>
    </row>
    <row r="16" spans="1:30" ht="31.2" x14ac:dyDescent="0.25">
      <c r="A16" s="14" t="s">
        <v>16</v>
      </c>
      <c r="B16" s="88" t="s">
        <v>80</v>
      </c>
      <c r="C16" s="88"/>
      <c r="D16" s="32" t="s">
        <v>17</v>
      </c>
      <c r="E16" s="8"/>
      <c r="F16" s="8"/>
      <c r="G16" s="11"/>
      <c r="H16" s="8"/>
      <c r="I16" s="8"/>
      <c r="J16" s="8"/>
      <c r="K16" s="31">
        <v>1</v>
      </c>
      <c r="L16" s="8">
        <v>1</v>
      </c>
      <c r="M16" s="8"/>
      <c r="N16" s="8"/>
      <c r="O16" s="8"/>
      <c r="P16" s="8"/>
      <c r="Q16" s="10">
        <v>1</v>
      </c>
      <c r="R16" s="8">
        <v>1</v>
      </c>
      <c r="S16" s="8"/>
      <c r="T16" s="8"/>
      <c r="U16" s="8"/>
      <c r="V16" s="8"/>
      <c r="W16" s="10">
        <v>1</v>
      </c>
      <c r="X16" s="8"/>
      <c r="Y16" s="8"/>
      <c r="Z16" s="8"/>
      <c r="AA16" s="8"/>
      <c r="AB16" s="8"/>
      <c r="AC16" s="15">
        <f t="shared" si="0"/>
        <v>0.66666666666666663</v>
      </c>
      <c r="AD16" s="17"/>
    </row>
    <row r="17" spans="1:30" ht="78" customHeight="1" x14ac:dyDescent="0.25">
      <c r="A17" s="14" t="s">
        <v>16</v>
      </c>
      <c r="B17" s="88" t="s">
        <v>35</v>
      </c>
      <c r="C17" s="88"/>
      <c r="D17" s="33" t="s">
        <v>95</v>
      </c>
      <c r="E17" s="8"/>
      <c r="F17" s="8"/>
      <c r="G17" s="11"/>
      <c r="H17" s="8"/>
      <c r="I17" s="8"/>
      <c r="J17" s="8"/>
      <c r="K17" s="8"/>
      <c r="L17" s="8"/>
      <c r="N17" s="8"/>
      <c r="O17" s="8"/>
      <c r="P17" s="8"/>
      <c r="Q17" s="8"/>
      <c r="R17" s="8"/>
      <c r="S17" s="8">
        <v>1</v>
      </c>
      <c r="T17" s="8">
        <v>0</v>
      </c>
      <c r="U17" s="12"/>
      <c r="V17" s="12"/>
      <c r="W17" s="12"/>
      <c r="X17" s="8"/>
      <c r="Y17" s="8"/>
      <c r="Z17" s="8"/>
      <c r="AA17" s="8"/>
      <c r="AB17" s="8"/>
      <c r="AC17" s="15">
        <f>IF(COUNTA(E17,G17,I17,K17,S17,O17,Q17,#REF!,U17,W17,Y17,AA17)=0,0,COUNTA(F17,H17,J17,L17,N17,P17,R17,T17,V17,X17,Z17,AB17)/COUNTA(E17,G17,I17,K17,S17,O17,Q17,#REF!,U17,W17,Y17,AA17))</f>
        <v>0.5</v>
      </c>
      <c r="AD17" s="17"/>
    </row>
    <row r="18" spans="1:30" ht="87" customHeight="1" x14ac:dyDescent="0.25">
      <c r="A18" s="14" t="s">
        <v>16</v>
      </c>
      <c r="B18" s="103" t="s">
        <v>91</v>
      </c>
      <c r="C18" s="103"/>
      <c r="D18" s="33" t="s">
        <v>19</v>
      </c>
      <c r="E18" s="8"/>
      <c r="F18" s="8"/>
      <c r="G18" s="12"/>
      <c r="H18" s="8"/>
      <c r="I18" s="8"/>
      <c r="J18" s="8"/>
      <c r="K18" s="8"/>
      <c r="L18" s="8"/>
      <c r="M18" s="35">
        <v>1</v>
      </c>
      <c r="N18" s="8">
        <v>0</v>
      </c>
      <c r="O18" s="8"/>
      <c r="P18" s="8"/>
      <c r="Q18" s="8"/>
      <c r="R18" s="8"/>
      <c r="T18" s="8"/>
      <c r="U18" s="35">
        <v>1</v>
      </c>
      <c r="V18" s="8">
        <v>1</v>
      </c>
      <c r="W18" s="8"/>
      <c r="X18" s="8"/>
      <c r="Y18" s="8"/>
      <c r="Z18" s="8"/>
      <c r="AA18" s="8"/>
      <c r="AB18" s="8"/>
      <c r="AC18" s="15">
        <f>IF(COUNTA(E18,G18,I18,K18,M18,O18,Q18,#REF!,U18,W18,Y18,AA18)=0,0,COUNTA(F18,H18,J18,L18,N18,P18,R18,T18,V18,X18,Z18,AB18)/COUNTA(E18,G18,I18,K18,M18,O18,Q18,#REF!,U18,W18,Y18,AA18))</f>
        <v>0.66666666666666663</v>
      </c>
      <c r="AD18" s="17"/>
    </row>
    <row r="19" spans="1:30" ht="66.75" customHeight="1" x14ac:dyDescent="0.25">
      <c r="A19" s="14" t="s">
        <v>16</v>
      </c>
      <c r="B19" s="105" t="s">
        <v>92</v>
      </c>
      <c r="C19" s="106"/>
      <c r="D19" s="33" t="s">
        <v>88</v>
      </c>
      <c r="E19" s="8"/>
      <c r="F19" s="8"/>
      <c r="G19" s="12"/>
      <c r="H19" s="8"/>
      <c r="I19" s="8"/>
      <c r="J19" s="8"/>
      <c r="K19" s="8"/>
      <c r="L19" s="8"/>
      <c r="M19" s="8"/>
      <c r="N19" s="8"/>
      <c r="O19" s="8">
        <v>1</v>
      </c>
      <c r="P19" s="8">
        <v>1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5"/>
      <c r="AD19" s="17"/>
    </row>
    <row r="20" spans="1:30" ht="66.75" customHeight="1" x14ac:dyDescent="0.25">
      <c r="A20" s="14" t="s">
        <v>16</v>
      </c>
      <c r="B20" s="105" t="s">
        <v>93</v>
      </c>
      <c r="C20" s="106"/>
      <c r="D20" s="33" t="s">
        <v>94</v>
      </c>
      <c r="E20" s="8"/>
      <c r="F20" s="8"/>
      <c r="G20" s="12"/>
      <c r="H20" s="8"/>
      <c r="I20" s="8"/>
      <c r="J20" s="8"/>
      <c r="K20" s="8"/>
      <c r="L20" s="8"/>
      <c r="M20" s="8"/>
      <c r="N20" s="8"/>
      <c r="O20" s="35">
        <v>1</v>
      </c>
      <c r="P20" s="8">
        <v>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5"/>
      <c r="AD20" s="17"/>
    </row>
    <row r="21" spans="1:30" ht="31.2" x14ac:dyDescent="0.25">
      <c r="A21" s="14" t="s">
        <v>16</v>
      </c>
      <c r="B21" s="104" t="s">
        <v>36</v>
      </c>
      <c r="C21" s="104"/>
      <c r="D21" s="32" t="s">
        <v>20</v>
      </c>
      <c r="E21" s="8"/>
      <c r="F21" s="8"/>
      <c r="G21" s="8"/>
      <c r="H21" s="8"/>
      <c r="I21" s="8"/>
      <c r="J21" s="8"/>
      <c r="K21" s="31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/>
      <c r="Y21" s="8">
        <v>1</v>
      </c>
      <c r="Z21" s="8"/>
      <c r="AA21" s="8">
        <v>1</v>
      </c>
      <c r="AB21" s="8"/>
      <c r="AC21" s="15">
        <f t="shared" si="0"/>
        <v>0.66666666666666663</v>
      </c>
      <c r="AD21" s="17"/>
    </row>
    <row r="22" spans="1:30" ht="69" customHeight="1" x14ac:dyDescent="0.25">
      <c r="A22" s="14" t="s">
        <v>16</v>
      </c>
      <c r="B22" s="36" t="s">
        <v>45</v>
      </c>
      <c r="C22" s="36"/>
      <c r="D22" s="32" t="s">
        <v>17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1</v>
      </c>
      <c r="Q22" s="8"/>
      <c r="R22" s="8"/>
      <c r="S22" s="8"/>
      <c r="T22" s="8"/>
      <c r="U22" s="8"/>
      <c r="V22" s="8"/>
      <c r="W22" s="8">
        <v>1</v>
      </c>
      <c r="X22" s="8"/>
      <c r="Y22" s="8"/>
      <c r="Z22" s="8"/>
      <c r="AA22" s="8"/>
      <c r="AB22" s="8"/>
      <c r="AC22" s="15">
        <f t="shared" si="0"/>
        <v>0.5</v>
      </c>
      <c r="AD22" s="17"/>
    </row>
    <row r="23" spans="1:30" ht="85.5" customHeight="1" x14ac:dyDescent="0.25">
      <c r="A23" s="14" t="s">
        <v>16</v>
      </c>
      <c r="B23" s="88" t="s">
        <v>21</v>
      </c>
      <c r="C23" s="88"/>
      <c r="D23" s="32" t="s">
        <v>87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W23" s="8"/>
      <c r="X23" s="8">
        <v>1</v>
      </c>
      <c r="Y23" s="8"/>
      <c r="Z23" s="8"/>
      <c r="AA23" s="8"/>
      <c r="AB23" s="8"/>
      <c r="AC23" s="15">
        <f>IF(COUNTA(E23,G23,I23,K23,M23,O23,Q23,S23,U23,W23,Y23,AA23)=0,0,COUNTA(F23,H23,J23,L23,N23,P23,R23,T23,X23,#REF!,Z23,AB23)/COUNTA(E23,G23,I23,K23,M23,O23,Q23,S23,U23,W23,Y23,AA23))</f>
        <v>0</v>
      </c>
      <c r="AD23" s="17"/>
    </row>
    <row r="24" spans="1:30" ht="65.25" customHeight="1" x14ac:dyDescent="0.25">
      <c r="A24" s="14" t="s">
        <v>16</v>
      </c>
      <c r="B24" s="88" t="s">
        <v>39</v>
      </c>
      <c r="C24" s="88"/>
      <c r="D24" s="33" t="s">
        <v>22</v>
      </c>
      <c r="E24" s="8"/>
      <c r="F24" s="8"/>
      <c r="G24" s="8"/>
      <c r="H24" s="8"/>
      <c r="I24" s="8"/>
      <c r="J24" s="8"/>
      <c r="K24" s="31">
        <v>1</v>
      </c>
      <c r="L24" s="8">
        <v>1</v>
      </c>
      <c r="M24" s="8"/>
      <c r="N24" s="8"/>
      <c r="O24" s="8"/>
      <c r="P24" s="8"/>
      <c r="Q24" s="8">
        <v>1</v>
      </c>
      <c r="R24" s="8">
        <v>1</v>
      </c>
      <c r="S24" s="8"/>
      <c r="T24" s="8"/>
      <c r="U24" s="8"/>
      <c r="V24" s="8"/>
      <c r="W24" s="8">
        <v>1</v>
      </c>
      <c r="X24" s="8"/>
      <c r="Y24" s="8"/>
      <c r="Z24" s="8"/>
      <c r="AA24" s="8"/>
      <c r="AB24" s="8"/>
      <c r="AC24" s="15">
        <f t="shared" si="0"/>
        <v>0.66666666666666663</v>
      </c>
      <c r="AD24" s="17"/>
    </row>
    <row r="25" spans="1:30" ht="65.25" customHeight="1" x14ac:dyDescent="0.25">
      <c r="A25" s="14" t="s">
        <v>16</v>
      </c>
      <c r="B25" s="88" t="s">
        <v>37</v>
      </c>
      <c r="C25" s="88"/>
      <c r="D25" s="33" t="s">
        <v>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P25" s="8"/>
      <c r="R25" s="11"/>
      <c r="S25" s="8"/>
      <c r="U25" s="8"/>
      <c r="W25" s="8"/>
      <c r="X25" s="8">
        <v>1</v>
      </c>
      <c r="Y25" s="8"/>
      <c r="Z25" s="11"/>
      <c r="AA25" s="13"/>
      <c r="AB25" s="8"/>
      <c r="AC25" s="15">
        <f>IF(COUNTA(E25,G25,I25,K25,M25,S25,#REF!,#REF!,U25,W25,Y25,AA25)=0,0,COUNTA(F25,H25,J25,L25,N25,P25,R25,T25,X25,#REF!,Z25,AB25)/COUNTA(E25,G25,I25,K25,M25,S25,#REF!,#REF!,U25,W25,Y25,AA25))</f>
        <v>1</v>
      </c>
      <c r="AD25" s="17"/>
    </row>
    <row r="26" spans="1:30" ht="97.5" customHeight="1" x14ac:dyDescent="0.25">
      <c r="A26" s="14" t="s">
        <v>24</v>
      </c>
      <c r="B26" s="88" t="s">
        <v>86</v>
      </c>
      <c r="C26" s="88"/>
      <c r="D26" s="33" t="s">
        <v>89</v>
      </c>
      <c r="E26" s="8"/>
      <c r="F26" s="8"/>
      <c r="G26" s="8"/>
      <c r="H26" s="8"/>
      <c r="I26" s="8"/>
      <c r="J26" s="8"/>
      <c r="K26" s="8">
        <v>1</v>
      </c>
      <c r="L26" s="8">
        <v>1</v>
      </c>
      <c r="M26" s="8"/>
      <c r="N26" s="8"/>
      <c r="O26" s="8"/>
      <c r="P26" s="8"/>
      <c r="Q26" s="12"/>
      <c r="R26" s="11"/>
      <c r="S26" s="8"/>
      <c r="T26" s="11"/>
      <c r="U26" s="8"/>
      <c r="V26" s="11"/>
      <c r="W26" s="11"/>
      <c r="X26" s="11"/>
      <c r="Y26" s="8"/>
      <c r="Z26" s="11"/>
      <c r="AA26" s="13"/>
      <c r="AB26" s="8"/>
      <c r="AC26" s="15">
        <f>IF(COUNTA(E26,G26,I26,K26,M26,O26,Q26,S26,U26,W26,Y26,AA26)=0,0,COUNTA(F26,H26,J26,L26,N26,P26,R26,T26,V26,X26,Z26,AB26)/COUNTA(E26,G26,I26,K26,M26,O26,Q26,S26,U26,W26,Y26,AA26))</f>
        <v>1</v>
      </c>
      <c r="AD26" s="17"/>
    </row>
    <row r="27" spans="1:30" ht="88.5" customHeight="1" x14ac:dyDescent="0.25">
      <c r="A27" s="14" t="s">
        <v>24</v>
      </c>
      <c r="B27" s="88" t="s">
        <v>46</v>
      </c>
      <c r="C27" s="88"/>
      <c r="D27" s="33" t="s">
        <v>22</v>
      </c>
      <c r="E27" s="8"/>
      <c r="G27" s="8"/>
      <c r="H27" s="8"/>
      <c r="I27" s="8"/>
      <c r="J27" s="8"/>
      <c r="K27" s="8">
        <v>1</v>
      </c>
      <c r="L27" s="8">
        <v>1</v>
      </c>
      <c r="M27" s="8"/>
      <c r="N27" s="8"/>
      <c r="O27" s="8"/>
      <c r="P27" s="8"/>
      <c r="Q27" s="8"/>
      <c r="R27" s="8"/>
      <c r="S27" s="8">
        <v>1</v>
      </c>
      <c r="T27" s="8">
        <v>1</v>
      </c>
      <c r="U27" s="8"/>
      <c r="V27" s="8"/>
      <c r="W27" s="8"/>
      <c r="X27" s="8"/>
      <c r="Y27" s="8"/>
      <c r="Z27" s="8"/>
      <c r="AA27" s="8"/>
      <c r="AB27" s="8"/>
      <c r="AC27" s="15">
        <f>IF(COUNTA(E27,G27,I27,K27,M27,O27,Q27,S27,U27,W27,Y27,AA27)=0,0,COUNTA(F27,H27,J27,L27,N27,P27,R27,T27,V27,X27,Z27,AB27)/COUNTA(E27,G27,I27,K27,M27,O27,Q27,S27,U27,W27,Y27,AA27))</f>
        <v>1</v>
      </c>
      <c r="AD27" s="17"/>
    </row>
    <row r="28" spans="1:30" ht="42" customHeight="1" x14ac:dyDescent="0.25">
      <c r="A28" s="14" t="s">
        <v>25</v>
      </c>
      <c r="B28" s="88" t="s">
        <v>90</v>
      </c>
      <c r="C28" s="88"/>
      <c r="D28" s="32" t="s">
        <v>20</v>
      </c>
      <c r="E28" s="8"/>
      <c r="F28" s="8"/>
      <c r="G28" s="8"/>
      <c r="H28" s="8"/>
      <c r="I28" s="8"/>
      <c r="J28" s="8"/>
      <c r="K28" s="8">
        <v>1</v>
      </c>
      <c r="L28" s="8">
        <v>1</v>
      </c>
      <c r="M28" s="8"/>
      <c r="N28" s="8"/>
      <c r="O28" s="12"/>
      <c r="P28" s="8"/>
      <c r="Q28" s="8">
        <v>1</v>
      </c>
      <c r="R28" s="8">
        <v>1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15">
        <f t="shared" si="0"/>
        <v>1</v>
      </c>
      <c r="AD28" s="17"/>
    </row>
    <row r="29" spans="1:30" ht="82.5" customHeight="1" x14ac:dyDescent="0.25">
      <c r="A29" s="14" t="s">
        <v>26</v>
      </c>
      <c r="B29" s="36" t="s">
        <v>47</v>
      </c>
      <c r="C29" s="36"/>
      <c r="D29" s="33" t="s">
        <v>22</v>
      </c>
      <c r="E29" s="7"/>
      <c r="F29" s="7"/>
      <c r="G29" s="7"/>
      <c r="H29" s="7"/>
      <c r="I29" s="7"/>
      <c r="J29" s="7"/>
      <c r="K29" s="7">
        <v>1</v>
      </c>
      <c r="L29" s="8">
        <v>1</v>
      </c>
      <c r="M29" s="7"/>
      <c r="N29" s="7"/>
      <c r="O29" s="8">
        <v>1</v>
      </c>
      <c r="P29" s="8">
        <v>1</v>
      </c>
      <c r="Q29" s="7"/>
      <c r="R29" s="8"/>
      <c r="S29" s="8"/>
      <c r="T29" s="8"/>
      <c r="U29" s="7"/>
      <c r="V29" s="7"/>
      <c r="W29" s="7">
        <v>1</v>
      </c>
      <c r="X29" s="7"/>
      <c r="Y29" s="7"/>
      <c r="Z29" s="7"/>
      <c r="AA29" s="7"/>
      <c r="AB29" s="7"/>
      <c r="AC29" s="15">
        <f t="shared" si="0"/>
        <v>0.66666666666666663</v>
      </c>
      <c r="AD29" s="17"/>
    </row>
    <row r="30" spans="1:30" ht="65.25" customHeight="1" x14ac:dyDescent="0.25">
      <c r="A30" s="14" t="s">
        <v>18</v>
      </c>
      <c r="B30" s="36" t="s">
        <v>27</v>
      </c>
      <c r="C30" s="36"/>
      <c r="D30" s="33" t="s">
        <v>22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T30" s="8"/>
      <c r="U30" s="8">
        <v>1</v>
      </c>
      <c r="V30" s="7">
        <v>1</v>
      </c>
      <c r="W30" s="7"/>
      <c r="X30" s="7"/>
      <c r="Y30" s="7"/>
      <c r="Z30" s="7"/>
      <c r="AA30" s="7"/>
      <c r="AB30" s="7"/>
      <c r="AC30" s="15">
        <f>IF(COUNTA(E30,G30,I30,K30,M30,O30,Q30,U30,#REF!,W30,Y30,AA30)=0,0,COUNTA(F30,H30,J30,L30,N30,P30,R30,T30,V30,X30,Z30,AB30)/COUNTA(E30,G30,I30,K30,M30,O30,Q30,U30,#REF!,W30,Y30,AA30))</f>
        <v>0.5</v>
      </c>
      <c r="AD30" s="17"/>
    </row>
    <row r="31" spans="1:30" ht="48" customHeight="1" x14ac:dyDescent="0.25">
      <c r="A31" s="14" t="s">
        <v>18</v>
      </c>
      <c r="B31" s="37" t="s">
        <v>66</v>
      </c>
      <c r="C31" s="37"/>
      <c r="D31" s="32" t="s">
        <v>17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T31" s="8"/>
      <c r="U31" s="8">
        <v>1</v>
      </c>
      <c r="V31" s="7">
        <v>1</v>
      </c>
      <c r="W31" s="7"/>
      <c r="X31" s="7"/>
      <c r="Y31" s="7"/>
      <c r="Z31" s="7"/>
      <c r="AA31" s="7"/>
      <c r="AB31" s="7"/>
      <c r="AC31" s="15">
        <f>IF(COUNTA(E31,G31,#REF!,K31,M31,O31,Q31,I31,U31,W31,Y31,AA31)=0,0,COUNTA(F31,H31,J31,L31,N31,P31,R31,T31,V31,X31,Z31,AB31)/COUNTA(E31,G31,#REF!,K31,M31,O31,Q31,I31,U31,W31,Y31,AA31))</f>
        <v>0.5</v>
      </c>
      <c r="AD31" s="17"/>
    </row>
    <row r="32" spans="1:30" ht="78" customHeight="1" x14ac:dyDescent="0.25">
      <c r="A32" s="14" t="s">
        <v>28</v>
      </c>
      <c r="B32" s="36" t="s">
        <v>67</v>
      </c>
      <c r="C32" s="36"/>
      <c r="D32" s="33" t="s">
        <v>50</v>
      </c>
      <c r="E32" s="8"/>
      <c r="F32" s="8"/>
      <c r="G32" s="8"/>
      <c r="H32" s="8"/>
      <c r="I32" s="8"/>
      <c r="J32" s="8"/>
      <c r="K32" s="8"/>
      <c r="L32" s="8"/>
      <c r="N32" s="8"/>
      <c r="O32" s="8">
        <v>1</v>
      </c>
      <c r="P32" s="8">
        <v>1</v>
      </c>
      <c r="R32" s="8"/>
      <c r="S32" s="8">
        <v>1</v>
      </c>
      <c r="T32" s="8">
        <v>1</v>
      </c>
      <c r="U32" s="8"/>
      <c r="V32" s="8"/>
      <c r="W32" s="8">
        <v>1</v>
      </c>
      <c r="X32" s="8"/>
      <c r="Y32" s="8"/>
      <c r="Z32" s="8"/>
      <c r="AA32" s="8"/>
      <c r="AB32" s="8"/>
      <c r="AC32" s="15">
        <f>IF(COUNTA(E32,G32,I32,K32,O32,#REF!,S32,#REF!,U32,W32,Y32,AA32)=0,0,COUNTA(F32,H32,J32,L32,N32,P32,R32,T32,V32,X32,Z32,AB32)/COUNTA(E32,G32,I32,K32,O32,#REF!,S32,#REF!,U32,W32,Y32,AA32))</f>
        <v>0.4</v>
      </c>
      <c r="AD32" s="17"/>
    </row>
    <row r="33" spans="1:38" ht="65.25" customHeight="1" x14ac:dyDescent="0.25">
      <c r="A33" s="14" t="s">
        <v>28</v>
      </c>
      <c r="B33" s="37" t="s">
        <v>48</v>
      </c>
      <c r="C33" s="37"/>
      <c r="D33" s="33" t="s">
        <v>22</v>
      </c>
      <c r="E33" s="7"/>
      <c r="F33" s="7"/>
      <c r="H33" s="7"/>
      <c r="I33" s="7"/>
      <c r="J33" s="7"/>
      <c r="K33" s="7"/>
      <c r="L33" s="7"/>
      <c r="M33" s="7"/>
      <c r="N33" s="7"/>
      <c r="P33" s="7"/>
      <c r="Q33" s="7"/>
      <c r="R33" s="7"/>
      <c r="S33" s="31">
        <v>1</v>
      </c>
      <c r="T33" s="8">
        <v>1</v>
      </c>
      <c r="U33" s="7"/>
      <c r="V33" s="7"/>
      <c r="W33" s="7"/>
      <c r="X33" s="7"/>
      <c r="Y33" s="7"/>
      <c r="Z33" s="7"/>
      <c r="AA33" s="7"/>
      <c r="AB33" s="7"/>
      <c r="AC33" s="15">
        <f>IF(COUNTA(E33,K33,I33,#REF!,M33,S33,Q33,#REF!,U33,W33,Y33,AA33)=0,0,COUNTA(F33,H33,J33,L33,N33,P33,R33,T33,V33,X33,Z33,AB33)/COUNTA(E33,K33,I33,#REF!,M33,S33,Q33,#REF!,U33,W33,Y33,AA33))</f>
        <v>0.33333333333333331</v>
      </c>
      <c r="AD33" s="17"/>
    </row>
    <row r="34" spans="1:38" ht="46.8" x14ac:dyDescent="0.25">
      <c r="A34" s="14" t="s">
        <v>24</v>
      </c>
      <c r="B34" s="36" t="s">
        <v>49</v>
      </c>
      <c r="C34" s="36"/>
      <c r="D34" s="32" t="s">
        <v>17</v>
      </c>
      <c r="E34" s="8"/>
      <c r="F34" s="8"/>
      <c r="G34" s="8"/>
      <c r="H34" s="8"/>
      <c r="I34" s="8"/>
      <c r="J34" s="8"/>
      <c r="K34" s="31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/>
      <c r="Y34" s="8">
        <v>1</v>
      </c>
      <c r="Z34" s="8"/>
      <c r="AA34" s="8">
        <v>1</v>
      </c>
      <c r="AB34" s="8"/>
      <c r="AC34" s="15">
        <f t="shared" si="0"/>
        <v>0.66666666666666663</v>
      </c>
      <c r="AD34" s="17"/>
    </row>
    <row r="35" spans="1:38" ht="65.25" customHeight="1" x14ac:dyDescent="0.25">
      <c r="A35" s="14" t="s">
        <v>24</v>
      </c>
      <c r="B35" s="37" t="s">
        <v>29</v>
      </c>
      <c r="C35" s="37"/>
      <c r="D35" s="32" t="s">
        <v>20</v>
      </c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>
        <v>1</v>
      </c>
      <c r="R35" s="7">
        <v>1</v>
      </c>
      <c r="S35" s="7">
        <v>1</v>
      </c>
      <c r="T35" s="8">
        <v>1</v>
      </c>
      <c r="U35" s="7"/>
      <c r="V35" s="7"/>
      <c r="X35" s="7"/>
      <c r="Y35" s="7"/>
      <c r="Z35" s="7"/>
      <c r="AA35" s="7"/>
      <c r="AB35" s="7"/>
      <c r="AC35" s="15">
        <f>IF(COUNTA(E35,G35,I35,K35,M35,Q35,#REF!,S35,U35,W35,Y35,AA35)=0,0,COUNTA(F35,H35,J35,L35,N35,P35,R35,T35,V35,X35,Z35,AB35)/COUNTA(E35,G35,I35,K35,M35,Q35,#REF!,S35,U35,W35,Y35,AA35))</f>
        <v>0.66666666666666663</v>
      </c>
      <c r="AD35" s="17"/>
    </row>
    <row r="36" spans="1:38" ht="65.25" customHeight="1" x14ac:dyDescent="0.25">
      <c r="A36" s="14" t="s">
        <v>25</v>
      </c>
      <c r="B36" s="37" t="s">
        <v>43</v>
      </c>
      <c r="C36" s="37"/>
      <c r="D36" s="32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2"/>
      <c r="R36" s="7"/>
      <c r="S36" s="8"/>
      <c r="T36" s="8"/>
      <c r="U36" s="7"/>
      <c r="V36" s="7"/>
      <c r="W36" s="7"/>
      <c r="X36" s="7"/>
      <c r="Y36" s="7"/>
      <c r="Z36" s="7"/>
      <c r="AA36" s="7">
        <v>1</v>
      </c>
      <c r="AB36" s="7"/>
      <c r="AC36" s="15">
        <f>IF(COUNTA(E36,G36,I36,K36,M36,O36,AA36,S36,U36,W36,Y36,#REF!)=0,0,COUNTA(F36,H36,J36,L36,N36,P36,R36,T36,V36,X36,Z36,AB36)/COUNTA(E36,G36,I36,K36,M36,O36,AA36,S36,U36,W36,Y36,#REF!))</f>
        <v>0</v>
      </c>
      <c r="AD36" s="17"/>
    </row>
    <row r="37" spans="1:38" ht="65.25" customHeight="1" x14ac:dyDescent="0.25">
      <c r="A37" s="14" t="s">
        <v>25</v>
      </c>
      <c r="B37" s="37" t="s">
        <v>31</v>
      </c>
      <c r="C37" s="37"/>
      <c r="D37" s="32" t="s">
        <v>32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"/>
      <c r="R37" s="7"/>
      <c r="S37" s="8"/>
      <c r="T37" s="8"/>
      <c r="U37" s="7"/>
      <c r="V37" s="7"/>
      <c r="W37" s="7"/>
      <c r="X37" s="7"/>
      <c r="Y37" s="7"/>
      <c r="Z37" s="7"/>
      <c r="AA37" s="7">
        <v>1</v>
      </c>
      <c r="AB37" s="7"/>
      <c r="AC37" s="15">
        <f>IF(COUNTA(E37,G38,I37,K37,M37,O37,Q38,S37,U37,W37,Y37,#REF!)=0,0,COUNTA(F37,H37,J37,L37,N37,P37,R37,T37,V37,X37,Z37,AB37)/COUNTA(E37,G38,I37,K37,M37,O37,Q38,S37,U37,W37,Y37,#REF!))</f>
        <v>0</v>
      </c>
      <c r="AD37" s="17"/>
      <c r="AL37" s="3"/>
    </row>
    <row r="38" spans="1:38" ht="65.25" customHeight="1" x14ac:dyDescent="0.25">
      <c r="A38" s="14" t="s">
        <v>16</v>
      </c>
      <c r="B38" s="37" t="s">
        <v>33</v>
      </c>
      <c r="C38" s="37"/>
      <c r="D38" s="32" t="s">
        <v>17</v>
      </c>
      <c r="E38" s="7"/>
      <c r="F38" s="7"/>
      <c r="G38" s="7"/>
      <c r="H38" s="7"/>
      <c r="I38" s="7"/>
      <c r="J38" s="7"/>
      <c r="K38" s="7"/>
      <c r="L38" s="7"/>
      <c r="M38" s="7">
        <v>1</v>
      </c>
      <c r="N38" s="7">
        <v>1</v>
      </c>
      <c r="O38" s="7"/>
      <c r="P38" s="7"/>
      <c r="Q38" s="7">
        <v>1</v>
      </c>
      <c r="R38" s="7">
        <v>1</v>
      </c>
      <c r="S38" s="8"/>
      <c r="T38" s="8"/>
      <c r="U38" s="7"/>
      <c r="V38" s="7"/>
      <c r="W38" s="7"/>
      <c r="X38" s="7"/>
      <c r="Y38" s="7"/>
      <c r="Z38" s="7"/>
      <c r="AB38" s="7"/>
      <c r="AC38" s="15">
        <f>IF(COUNTA(E38,#REF!,I38,K38,M38,O38,#REF!,S38,U38,W38,Y38,AA37)=0,0,COUNTA(F38,H38,J38,L38,N38,P38,R38,T38,V38,X38,Z38,AB38)/COUNTA(E38,#REF!,I38,K38,M38,O38,#REF!,S38,U38,W38,Y38,AA37))</f>
        <v>0.5</v>
      </c>
      <c r="AD38" s="17"/>
    </row>
    <row r="39" spans="1:38" ht="65.25" customHeight="1" x14ac:dyDescent="0.25">
      <c r="A39" s="14" t="s">
        <v>25</v>
      </c>
      <c r="B39" s="36" t="s">
        <v>81</v>
      </c>
      <c r="C39" s="36"/>
      <c r="D39" s="32" t="s">
        <v>17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  <c r="T39" s="8"/>
      <c r="U39" s="7"/>
      <c r="V39" s="7"/>
      <c r="W39" s="7"/>
      <c r="X39" s="7"/>
      <c r="Z39" s="7"/>
      <c r="AA39" s="7">
        <v>1</v>
      </c>
      <c r="AB39" s="7"/>
      <c r="AC39" s="15">
        <f>IF(COUNTA(E39,G39,I39,K39,M39,O39,Q39,S39,U39,W39,AA39,#REF!)=0,0,COUNTA(F39,H39,J39,L39,N39,P39,R39,T39,V39,X39,Z39,AB39)/COUNTA(E39,G39,I39,K39,M39,O39,Q39,S39,U39,W39,AA39,#REF!))</f>
        <v>0</v>
      </c>
      <c r="AD39" s="17"/>
    </row>
    <row r="40" spans="1:38" ht="65.25" customHeight="1" x14ac:dyDescent="0.25">
      <c r="A40" s="14" t="s">
        <v>96</v>
      </c>
      <c r="B40" s="36" t="s">
        <v>85</v>
      </c>
      <c r="C40" s="36"/>
      <c r="D40" s="32" t="s">
        <v>17</v>
      </c>
      <c r="E40" s="8"/>
      <c r="F40" s="8"/>
      <c r="G40" s="8"/>
      <c r="H40" s="8"/>
      <c r="I40" s="8"/>
      <c r="J40" s="8"/>
      <c r="K40" s="31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/>
      <c r="Y40" s="8">
        <v>1</v>
      </c>
      <c r="Z40" s="8"/>
      <c r="AA40" s="8">
        <v>1</v>
      </c>
      <c r="AB40" s="8"/>
      <c r="AC40" s="15">
        <f t="shared" si="0"/>
        <v>0.66666666666666663</v>
      </c>
      <c r="AD40" s="17"/>
    </row>
    <row r="41" spans="1:38" ht="73.5" customHeight="1" x14ac:dyDescent="0.25">
      <c r="A41" s="14" t="s">
        <v>25</v>
      </c>
      <c r="B41" s="36" t="s">
        <v>82</v>
      </c>
      <c r="C41" s="36"/>
      <c r="D41" s="32" t="s">
        <v>19</v>
      </c>
      <c r="E41" s="8"/>
      <c r="F41" s="8"/>
      <c r="G41" s="8"/>
      <c r="H41" s="8"/>
      <c r="I41" s="8"/>
      <c r="J41" s="8"/>
      <c r="K41" s="7"/>
      <c r="L41" s="8"/>
      <c r="M41" s="8"/>
      <c r="N41" s="8"/>
      <c r="O41" s="7"/>
      <c r="P41" s="7"/>
      <c r="Q41" s="7"/>
      <c r="R41" s="7"/>
      <c r="S41" s="8"/>
      <c r="T41" s="8"/>
      <c r="U41" s="7"/>
      <c r="V41" s="7"/>
      <c r="W41" s="7"/>
      <c r="X41" s="7"/>
      <c r="Y41" s="7"/>
      <c r="Z41" s="7"/>
      <c r="AA41" s="7">
        <v>1</v>
      </c>
      <c r="AB41" s="7"/>
      <c r="AC41" s="15">
        <f t="shared" si="0"/>
        <v>0</v>
      </c>
      <c r="AD41" s="17"/>
    </row>
    <row r="42" spans="1:38" ht="54" customHeight="1" x14ac:dyDescent="0.25">
      <c r="A42" s="40"/>
      <c r="B42" s="40"/>
      <c r="C42" s="40"/>
      <c r="D42" s="41"/>
      <c r="E42" s="29">
        <f t="shared" ref="E42:L42" si="1">SUM(E6:E41)</f>
        <v>0</v>
      </c>
      <c r="F42" s="30">
        <f t="shared" si="1"/>
        <v>0</v>
      </c>
      <c r="G42" s="29">
        <f t="shared" si="1"/>
        <v>0</v>
      </c>
      <c r="H42" s="30">
        <f t="shared" si="1"/>
        <v>0</v>
      </c>
      <c r="I42" s="29">
        <f t="shared" si="1"/>
        <v>0</v>
      </c>
      <c r="J42" s="30">
        <f t="shared" si="1"/>
        <v>0</v>
      </c>
      <c r="K42" s="29">
        <f t="shared" si="1"/>
        <v>10</v>
      </c>
      <c r="L42" s="30">
        <f t="shared" si="1"/>
        <v>10</v>
      </c>
      <c r="M42" s="29">
        <f t="shared" ref="M42:AB42" si="2">SUM(M13:M41)</f>
        <v>6</v>
      </c>
      <c r="N42" s="29">
        <f t="shared" si="2"/>
        <v>5</v>
      </c>
      <c r="O42" s="29">
        <f t="shared" si="2"/>
        <v>8</v>
      </c>
      <c r="P42" s="29">
        <f t="shared" si="2"/>
        <v>8</v>
      </c>
      <c r="Q42" s="29">
        <f t="shared" si="2"/>
        <v>9</v>
      </c>
      <c r="R42" s="29">
        <f t="shared" si="2"/>
        <v>9</v>
      </c>
      <c r="S42" s="29">
        <f t="shared" si="2"/>
        <v>8</v>
      </c>
      <c r="T42" s="29">
        <f t="shared" si="2"/>
        <v>7</v>
      </c>
      <c r="U42" s="29">
        <f t="shared" si="2"/>
        <v>6</v>
      </c>
      <c r="V42" s="29">
        <f t="shared" si="2"/>
        <v>6</v>
      </c>
      <c r="W42" s="29">
        <f t="shared" si="2"/>
        <v>8</v>
      </c>
      <c r="X42" s="29">
        <f t="shared" si="2"/>
        <v>2</v>
      </c>
      <c r="Y42" s="29">
        <f t="shared" si="2"/>
        <v>3</v>
      </c>
      <c r="Z42" s="29">
        <f t="shared" si="2"/>
        <v>0</v>
      </c>
      <c r="AA42" s="29">
        <f t="shared" si="2"/>
        <v>7</v>
      </c>
      <c r="AB42" s="29">
        <f t="shared" si="2"/>
        <v>0</v>
      </c>
      <c r="AC42" s="54" t="s">
        <v>34</v>
      </c>
      <c r="AD42" s="55"/>
    </row>
    <row r="43" spans="1:38" ht="54" customHeight="1" x14ac:dyDescent="0.25">
      <c r="A43" s="58"/>
      <c r="B43" s="58"/>
      <c r="C43" s="58"/>
      <c r="D43" s="59"/>
      <c r="E43" s="50">
        <f>+E42</f>
        <v>0</v>
      </c>
      <c r="F43" s="51"/>
      <c r="G43" s="50">
        <f>+G42+E43</f>
        <v>0</v>
      </c>
      <c r="H43" s="51"/>
      <c r="I43" s="50">
        <f>+I42+G43</f>
        <v>0</v>
      </c>
      <c r="J43" s="51"/>
      <c r="K43" s="50">
        <f>+K42+I43</f>
        <v>10</v>
      </c>
      <c r="L43" s="51"/>
      <c r="M43" s="50">
        <f>+M42+K43</f>
        <v>16</v>
      </c>
      <c r="N43" s="51"/>
      <c r="O43" s="50">
        <f>+O42+M43</f>
        <v>24</v>
      </c>
      <c r="P43" s="51"/>
      <c r="Q43" s="50">
        <f>+Q42+O43</f>
        <v>33</v>
      </c>
      <c r="R43" s="51"/>
      <c r="S43" s="50">
        <f>+S42+Q43</f>
        <v>41</v>
      </c>
      <c r="T43" s="51"/>
      <c r="U43" s="50">
        <f>+U42+S43</f>
        <v>47</v>
      </c>
      <c r="V43" s="51"/>
      <c r="W43" s="50">
        <f>+W42+U43</f>
        <v>55</v>
      </c>
      <c r="X43" s="51"/>
      <c r="Y43" s="50">
        <f>+Y42+W43</f>
        <v>58</v>
      </c>
      <c r="Z43" s="51"/>
      <c r="AA43" s="50">
        <f>+AA42+Y43</f>
        <v>65</v>
      </c>
      <c r="AB43" s="51"/>
      <c r="AC43" s="56"/>
      <c r="AD43" s="57"/>
    </row>
    <row r="44" spans="1:38" ht="54" customHeight="1" x14ac:dyDescent="0.25">
      <c r="A44" s="58"/>
      <c r="B44" s="58"/>
      <c r="C44" s="58"/>
      <c r="D44" s="59"/>
      <c r="E44" s="38">
        <f>+E43/$AA$43</f>
        <v>0</v>
      </c>
      <c r="F44" s="39"/>
      <c r="G44" s="38">
        <f>+G43/$AA$43</f>
        <v>0</v>
      </c>
      <c r="H44" s="39"/>
      <c r="I44" s="38">
        <f>+I43/$AA$43</f>
        <v>0</v>
      </c>
      <c r="J44" s="39"/>
      <c r="K44" s="38">
        <f>+K43/$AA$43</f>
        <v>0.15384615384615385</v>
      </c>
      <c r="L44" s="39"/>
      <c r="M44" s="38">
        <f>+M43/$AA$43</f>
        <v>0.24615384615384617</v>
      </c>
      <c r="N44" s="39"/>
      <c r="O44" s="38">
        <f>+O43/$AA$43</f>
        <v>0.36923076923076925</v>
      </c>
      <c r="P44" s="39"/>
      <c r="Q44" s="38">
        <f>+Q43/$AA$43</f>
        <v>0.50769230769230766</v>
      </c>
      <c r="R44" s="39"/>
      <c r="S44" s="38">
        <f>+S43/$AA$43</f>
        <v>0.63076923076923075</v>
      </c>
      <c r="T44" s="39"/>
      <c r="U44" s="38">
        <f>+U43/$AA$43</f>
        <v>0.72307692307692306</v>
      </c>
      <c r="V44" s="39"/>
      <c r="W44" s="38">
        <f>+W43/$AA$43</f>
        <v>0.84615384615384615</v>
      </c>
      <c r="X44" s="39"/>
      <c r="Y44" s="38">
        <f>+Y43/$AA$43</f>
        <v>0.89230769230769236</v>
      </c>
      <c r="Z44" s="39"/>
      <c r="AA44" s="38">
        <f>+AA43/$AA$43</f>
        <v>1</v>
      </c>
      <c r="AB44" s="39"/>
      <c r="AC44" s="44">
        <f>+AA46</f>
        <v>0.72307692307692306</v>
      </c>
      <c r="AD44" s="45"/>
    </row>
    <row r="45" spans="1:38" ht="54" customHeight="1" x14ac:dyDescent="0.25">
      <c r="A45" s="40"/>
      <c r="B45" s="40"/>
      <c r="C45" s="40"/>
      <c r="D45" s="41"/>
      <c r="E45" s="50">
        <f>+F42</f>
        <v>0</v>
      </c>
      <c r="F45" s="51"/>
      <c r="G45" s="50">
        <f>+H42+E45</f>
        <v>0</v>
      </c>
      <c r="H45" s="51"/>
      <c r="I45" s="50">
        <f>+J42+G45</f>
        <v>0</v>
      </c>
      <c r="J45" s="51"/>
      <c r="K45" s="50">
        <f>+L42+I45</f>
        <v>10</v>
      </c>
      <c r="L45" s="51"/>
      <c r="M45" s="50">
        <f>+N42+K45</f>
        <v>15</v>
      </c>
      <c r="N45" s="51"/>
      <c r="O45" s="50">
        <f>+P42+M45</f>
        <v>23</v>
      </c>
      <c r="P45" s="51"/>
      <c r="Q45" s="50">
        <f>+R42+O45</f>
        <v>32</v>
      </c>
      <c r="R45" s="51"/>
      <c r="S45" s="50">
        <f>+T42+Q45</f>
        <v>39</v>
      </c>
      <c r="T45" s="51"/>
      <c r="U45" s="50">
        <f>+V42+S45</f>
        <v>45</v>
      </c>
      <c r="V45" s="51"/>
      <c r="W45" s="50">
        <f>+X42+U45</f>
        <v>47</v>
      </c>
      <c r="X45" s="51"/>
      <c r="Y45" s="50">
        <f>+Z42+W45</f>
        <v>47</v>
      </c>
      <c r="Z45" s="51"/>
      <c r="AA45" s="50">
        <f>+AB42+Y45</f>
        <v>47</v>
      </c>
      <c r="AB45" s="51"/>
      <c r="AC45" s="46"/>
      <c r="AD45" s="47"/>
    </row>
    <row r="46" spans="1:38" ht="54" customHeight="1" x14ac:dyDescent="0.25">
      <c r="A46" s="107"/>
      <c r="B46" s="107"/>
      <c r="C46" s="107"/>
      <c r="D46" s="108"/>
      <c r="E46" s="52">
        <f>IF($AA$43=0,0,+E45/AA$43)</f>
        <v>0</v>
      </c>
      <c r="F46" s="53"/>
      <c r="G46" s="52">
        <f>IF($AA$43=0,0,+G45/AA$43)</f>
        <v>0</v>
      </c>
      <c r="H46" s="53"/>
      <c r="I46" s="52">
        <f>IF($AA$43=0,0,+I45/$AA$43)</f>
        <v>0</v>
      </c>
      <c r="J46" s="53"/>
      <c r="K46" s="52">
        <f>IF($AA$43=0,0,+K45/$AA$43)</f>
        <v>0.15384615384615385</v>
      </c>
      <c r="L46" s="53"/>
      <c r="M46" s="52">
        <f>IF($AA$43=0,0,+M45/$AA$43)</f>
        <v>0.23076923076923078</v>
      </c>
      <c r="N46" s="53"/>
      <c r="O46" s="52">
        <f>IF($AA$43=0,0,+O45/$AA$43)</f>
        <v>0.35384615384615387</v>
      </c>
      <c r="P46" s="53"/>
      <c r="Q46" s="52">
        <f>IF($AA$43=0,0,+Q45/$AA$43)</f>
        <v>0.49230769230769234</v>
      </c>
      <c r="R46" s="53"/>
      <c r="S46" s="52">
        <f>IF($AA$43=0,0,+S45/$AA$43)</f>
        <v>0.6</v>
      </c>
      <c r="T46" s="53"/>
      <c r="U46" s="52">
        <f>IF($AA$43=0,0,+U45/$AA$43)</f>
        <v>0.69230769230769229</v>
      </c>
      <c r="V46" s="53"/>
      <c r="W46" s="52">
        <f>IF($AA$43=0,0,+W45/$AA$43)</f>
        <v>0.72307692307692306</v>
      </c>
      <c r="X46" s="53"/>
      <c r="Y46" s="52">
        <f>IF($AA$43=0,0,+Y45/$AA$43)</f>
        <v>0.72307692307692306</v>
      </c>
      <c r="Z46" s="53"/>
      <c r="AA46" s="52">
        <f>IF($AA$43=0,0,+AA45/$AA$43)</f>
        <v>0.72307692307692306</v>
      </c>
      <c r="AB46" s="53"/>
      <c r="AC46" s="48"/>
      <c r="AD46" s="49"/>
    </row>
    <row r="47" spans="1:38" ht="12.75" customHeight="1" x14ac:dyDescent="0.25">
      <c r="B47" s="23"/>
      <c r="C47" s="23"/>
      <c r="D47" s="23"/>
      <c r="E47" s="24"/>
      <c r="F47" s="24"/>
      <c r="G47" s="24"/>
      <c r="H47" s="24"/>
    </row>
    <row r="48" spans="1:38" ht="33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3"/>
    </row>
    <row r="49" spans="1:29" ht="12.75" customHeight="1" x14ac:dyDescent="0.25">
      <c r="B49" s="23"/>
      <c r="C49" s="23"/>
      <c r="D49" s="23"/>
      <c r="E49" s="24"/>
      <c r="F49" s="24"/>
      <c r="G49" s="24"/>
      <c r="H49" s="24"/>
    </row>
    <row r="50" spans="1:29" ht="24.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21"/>
    </row>
    <row r="51" spans="1:29" ht="24.75" customHeight="1" x14ac:dyDescent="0.25">
      <c r="A51" s="63"/>
      <c r="B51" s="63"/>
      <c r="C51" s="63"/>
      <c r="D51" s="63"/>
      <c r="E51" s="63"/>
      <c r="F51" s="64"/>
      <c r="G51" s="62" t="s">
        <v>68</v>
      </c>
      <c r="H51" s="64"/>
      <c r="I51" s="68" t="s">
        <v>69</v>
      </c>
      <c r="J51" s="69"/>
      <c r="K51" s="70"/>
      <c r="L51" s="74" t="s">
        <v>70</v>
      </c>
      <c r="M51" s="75"/>
      <c r="N51" s="75"/>
      <c r="O51" s="76"/>
      <c r="P51" s="77" t="s">
        <v>71</v>
      </c>
      <c r="Q51" s="78"/>
      <c r="R51" s="78"/>
      <c r="S51" s="79"/>
      <c r="T51" s="21"/>
    </row>
    <row r="52" spans="1:29" ht="24.75" customHeight="1" x14ac:dyDescent="0.25">
      <c r="A52" s="66"/>
      <c r="B52" s="66"/>
      <c r="C52" s="66"/>
      <c r="D52" s="66"/>
      <c r="E52" s="66"/>
      <c r="F52" s="67"/>
      <c r="G52" s="65"/>
      <c r="H52" s="67"/>
      <c r="I52" s="71"/>
      <c r="J52" s="72"/>
      <c r="K52" s="73"/>
      <c r="L52" s="18">
        <v>1</v>
      </c>
      <c r="M52" s="18">
        <v>2</v>
      </c>
      <c r="N52" s="18">
        <v>3</v>
      </c>
      <c r="O52" s="18">
        <v>4</v>
      </c>
      <c r="P52" s="80"/>
      <c r="Q52" s="81"/>
      <c r="R52" s="81"/>
      <c r="S52" s="82"/>
      <c r="T52" s="21"/>
    </row>
    <row r="53" spans="1:29" ht="30" customHeight="1" x14ac:dyDescent="0.25">
      <c r="A53" s="109"/>
      <c r="B53" s="109"/>
      <c r="C53" s="110" t="s">
        <v>72</v>
      </c>
      <c r="D53" s="111"/>
      <c r="E53" s="111"/>
      <c r="F53" s="112"/>
      <c r="G53" s="119">
        <v>1</v>
      </c>
      <c r="H53" s="120"/>
      <c r="I53" s="125" t="s">
        <v>73</v>
      </c>
      <c r="J53" s="126"/>
      <c r="K53" s="126"/>
      <c r="L53" s="19">
        <f>+E42+G42+I42</f>
        <v>0</v>
      </c>
      <c r="M53" s="19">
        <f>+K42+M42+O42</f>
        <v>24</v>
      </c>
      <c r="N53" s="19">
        <f>+Q42+S42+U42</f>
        <v>23</v>
      </c>
      <c r="O53" s="19">
        <f>+W42+Y42+AA42</f>
        <v>18</v>
      </c>
      <c r="P53" s="127">
        <f>+O53+N53+M53+L53</f>
        <v>65</v>
      </c>
      <c r="Q53" s="128"/>
      <c r="R53" s="128"/>
      <c r="S53" s="129"/>
      <c r="T53" s="22"/>
    </row>
    <row r="54" spans="1:29" ht="30" customHeight="1" x14ac:dyDescent="0.25">
      <c r="A54" s="109"/>
      <c r="B54" s="109"/>
      <c r="C54" s="113"/>
      <c r="D54" s="114"/>
      <c r="E54" s="114"/>
      <c r="F54" s="115"/>
      <c r="G54" s="121"/>
      <c r="H54" s="122"/>
      <c r="I54" s="125" t="s">
        <v>74</v>
      </c>
      <c r="J54" s="126"/>
      <c r="K54" s="126"/>
      <c r="L54" s="19">
        <f>+F42+H42+J42</f>
        <v>0</v>
      </c>
      <c r="M54" s="19">
        <f>+L42+N42+P42</f>
        <v>23</v>
      </c>
      <c r="N54" s="19">
        <f>+R42+T42+V42</f>
        <v>22</v>
      </c>
      <c r="O54" s="19">
        <f>+X42+Z42+AB42</f>
        <v>2</v>
      </c>
      <c r="P54" s="127">
        <f>+O54+N54+M54+L54</f>
        <v>47</v>
      </c>
      <c r="Q54" s="128"/>
      <c r="R54" s="128"/>
      <c r="S54" s="129"/>
      <c r="T54" s="22"/>
    </row>
    <row r="55" spans="1:29" ht="87" customHeight="1" x14ac:dyDescent="0.25">
      <c r="A55" s="109"/>
      <c r="B55" s="109"/>
      <c r="C55" s="116"/>
      <c r="D55" s="117"/>
      <c r="E55" s="117"/>
      <c r="F55" s="118"/>
      <c r="G55" s="123"/>
      <c r="H55" s="124"/>
      <c r="I55" s="125" t="s">
        <v>75</v>
      </c>
      <c r="J55" s="126"/>
      <c r="K55" s="126"/>
      <c r="L55" s="20">
        <f>IFERROR(L54/L53,0)</f>
        <v>0</v>
      </c>
      <c r="M55" s="20">
        <f>IFERROR(M54/M53,0)</f>
        <v>0.95833333333333337</v>
      </c>
      <c r="N55" s="20">
        <f>IFERROR(N54/N53,0)</f>
        <v>0.95652173913043481</v>
      </c>
      <c r="O55" s="20">
        <f>IFERROR(O54/O53,0)</f>
        <v>0.1111111111111111</v>
      </c>
      <c r="P55" s="130">
        <f>IFERROR(P54/P53,0)</f>
        <v>0.72307692307692306</v>
      </c>
      <c r="Q55" s="131"/>
      <c r="R55" s="131"/>
      <c r="S55" s="132"/>
      <c r="T55" s="22"/>
    </row>
    <row r="56" spans="1:29" ht="14.25" customHeight="1" x14ac:dyDescent="0.25">
      <c r="L56" t="s">
        <v>76</v>
      </c>
    </row>
    <row r="57" spans="1:29" ht="14.25" customHeight="1" x14ac:dyDescent="0.25">
      <c r="V57" s="2"/>
      <c r="AC57" s="1"/>
    </row>
    <row r="58" spans="1:29" ht="14.25" customHeight="1" x14ac:dyDescent="0.25">
      <c r="A58" s="25" t="e">
        <f>+#REF!</f>
        <v>#REF!</v>
      </c>
      <c r="B58" s="26" t="s">
        <v>77</v>
      </c>
      <c r="V58" s="2"/>
      <c r="AC58" s="1"/>
    </row>
    <row r="59" spans="1:29" ht="14.25" customHeight="1" x14ac:dyDescent="0.25">
      <c r="A59" s="27">
        <f>+E44</f>
        <v>0</v>
      </c>
      <c r="B59" s="27">
        <f>+E46</f>
        <v>0</v>
      </c>
      <c r="C59" s="28"/>
      <c r="E59" s="28"/>
      <c r="G59" s="28"/>
      <c r="I59" s="28"/>
      <c r="K59" s="28"/>
      <c r="M59" s="28"/>
      <c r="O59" s="28"/>
      <c r="V59" s="2"/>
      <c r="AC59" s="1"/>
    </row>
    <row r="60" spans="1:29" ht="14.25" customHeight="1" x14ac:dyDescent="0.25">
      <c r="A60" s="27">
        <f>+G44</f>
        <v>0</v>
      </c>
      <c r="B60" s="27">
        <f>+G46</f>
        <v>0</v>
      </c>
      <c r="V60" s="2"/>
      <c r="AC60" s="1"/>
    </row>
    <row r="61" spans="1:29" ht="14.25" customHeight="1" x14ac:dyDescent="0.25">
      <c r="A61" s="27">
        <f>+I44</f>
        <v>0</v>
      </c>
      <c r="B61" s="27">
        <f>+I46</f>
        <v>0</v>
      </c>
      <c r="V61" s="2"/>
      <c r="AC61" s="1"/>
    </row>
    <row r="62" spans="1:29" ht="14.25" customHeight="1" x14ac:dyDescent="0.25">
      <c r="A62" s="27">
        <f>+K44</f>
        <v>0.15384615384615385</v>
      </c>
      <c r="B62" s="27">
        <f>+K46</f>
        <v>0.15384615384615385</v>
      </c>
      <c r="D62" s="34" t="s">
        <v>78</v>
      </c>
      <c r="V62" s="2"/>
      <c r="AC62" s="1"/>
    </row>
    <row r="63" spans="1:29" ht="14.25" customHeight="1" x14ac:dyDescent="0.25">
      <c r="A63" s="27">
        <f>+M44</f>
        <v>0.24615384615384617</v>
      </c>
      <c r="B63" s="27">
        <f>+M46</f>
        <v>0.23076923076923078</v>
      </c>
      <c r="V63" s="2"/>
      <c r="AC63" s="1"/>
    </row>
    <row r="64" spans="1:29" ht="14.25" customHeight="1" x14ac:dyDescent="0.25">
      <c r="A64" s="27">
        <f>+O44</f>
        <v>0.36923076923076925</v>
      </c>
      <c r="B64" s="27">
        <f>+O46</f>
        <v>0.35384615384615387</v>
      </c>
      <c r="V64" s="2"/>
      <c r="AC64" s="1"/>
    </row>
    <row r="65" spans="1:30" ht="13.8" x14ac:dyDescent="0.25">
      <c r="A65" s="27">
        <f>+Q44</f>
        <v>0.50769230769230766</v>
      </c>
      <c r="B65" s="27">
        <f>+Q46</f>
        <v>0.49230769230769234</v>
      </c>
    </row>
    <row r="66" spans="1:30" ht="13.8" x14ac:dyDescent="0.25">
      <c r="A66" s="27">
        <f>+S44</f>
        <v>0.63076923076923075</v>
      </c>
      <c r="B66" s="27">
        <f>+S46</f>
        <v>0.6</v>
      </c>
    </row>
    <row r="67" spans="1:30" ht="13.8" x14ac:dyDescent="0.25">
      <c r="A67" s="27">
        <f>+U44</f>
        <v>0.72307692307692306</v>
      </c>
      <c r="B67" s="27">
        <f>+U46</f>
        <v>0.69230769230769229</v>
      </c>
    </row>
    <row r="68" spans="1:30" ht="13.8" x14ac:dyDescent="0.25">
      <c r="A68" s="27">
        <f>+W44</f>
        <v>0.84615384615384615</v>
      </c>
      <c r="B68" s="27">
        <f>+W46</f>
        <v>0.72307692307692306</v>
      </c>
    </row>
    <row r="69" spans="1:30" ht="13.8" x14ac:dyDescent="0.25">
      <c r="A69" s="27">
        <f>+Y44</f>
        <v>0.89230769230769236</v>
      </c>
      <c r="B69" s="27">
        <f>+Y46</f>
        <v>0.72307692307692306</v>
      </c>
    </row>
    <row r="70" spans="1:30" x14ac:dyDescent="0.25">
      <c r="A70" s="1"/>
      <c r="B70" s="2"/>
      <c r="AC70" s="1"/>
      <c r="AD70" s="2"/>
    </row>
    <row r="71" spans="1:30" x14ac:dyDescent="0.25">
      <c r="A71" s="1"/>
      <c r="B71" s="2"/>
      <c r="AC71" s="1"/>
      <c r="AD71" s="2"/>
    </row>
    <row r="72" spans="1:30" hidden="1" x14ac:dyDescent="0.25">
      <c r="A72" s="1"/>
      <c r="B72" s="2"/>
      <c r="AC72" s="1"/>
      <c r="AD72" s="2"/>
    </row>
    <row r="73" spans="1:30" hidden="1" x14ac:dyDescent="0.25">
      <c r="A73" s="1"/>
      <c r="B73" s="2"/>
      <c r="AC73" s="1"/>
      <c r="AD73" s="2"/>
    </row>
    <row r="74" spans="1:30" hidden="1" x14ac:dyDescent="0.25">
      <c r="A74" s="1"/>
      <c r="B74" s="2"/>
      <c r="AC74" s="1"/>
      <c r="AD74" s="2"/>
    </row>
    <row r="75" spans="1:30" hidden="1" x14ac:dyDescent="0.25">
      <c r="A75" s="1"/>
      <c r="B75" s="2"/>
      <c r="AC75" s="1"/>
      <c r="AD75" s="2"/>
    </row>
    <row r="76" spans="1:30" hidden="1" x14ac:dyDescent="0.25">
      <c r="A76" s="1"/>
      <c r="B76" s="2"/>
      <c r="AC76" s="1"/>
      <c r="AD76" s="2"/>
    </row>
    <row r="77" spans="1:30" hidden="1" x14ac:dyDescent="0.25">
      <c r="A77" s="1"/>
      <c r="B77" s="2"/>
      <c r="AC77" s="1"/>
      <c r="AD77" s="2"/>
    </row>
    <row r="78" spans="1:30" hidden="1" x14ac:dyDescent="0.25">
      <c r="A78" s="1"/>
      <c r="B78" s="2"/>
      <c r="AC78" s="1"/>
      <c r="AD78" s="2"/>
    </row>
    <row r="79" spans="1:30" hidden="1" x14ac:dyDescent="0.25">
      <c r="A79" s="1"/>
      <c r="B79" s="2"/>
      <c r="AC79" s="1"/>
      <c r="AD79" s="2"/>
    </row>
    <row r="80" spans="1:30" hidden="1" x14ac:dyDescent="0.25">
      <c r="A80" s="1"/>
      <c r="B80" s="2"/>
      <c r="AC80" s="1"/>
      <c r="AD80" s="2"/>
    </row>
    <row r="81" spans="1:30" hidden="1" x14ac:dyDescent="0.25">
      <c r="A81" s="1"/>
      <c r="B81" s="2"/>
      <c r="AC81" s="1"/>
      <c r="AD81" s="2"/>
    </row>
    <row r="82" spans="1:30" hidden="1" x14ac:dyDescent="0.25">
      <c r="A82" s="1"/>
      <c r="B82" s="2"/>
      <c r="AC82" s="1"/>
      <c r="AD82" s="2"/>
    </row>
    <row r="83" spans="1:30" hidden="1" x14ac:dyDescent="0.25">
      <c r="A83" s="1"/>
      <c r="B83" s="2"/>
      <c r="AC83" s="1"/>
      <c r="AD83" s="2"/>
    </row>
    <row r="84" spans="1:30" hidden="1" x14ac:dyDescent="0.25">
      <c r="A84" s="1"/>
      <c r="B84" s="2"/>
      <c r="AC84" s="1"/>
      <c r="AD84" s="2"/>
    </row>
    <row r="85" spans="1:30" hidden="1" x14ac:dyDescent="0.25">
      <c r="A85" s="1"/>
      <c r="B85" s="2"/>
      <c r="AC85" s="1"/>
      <c r="AD85" s="2"/>
    </row>
    <row r="86" spans="1:30" hidden="1" x14ac:dyDescent="0.25">
      <c r="A86" s="1"/>
      <c r="B86" s="2"/>
      <c r="AC86" s="1"/>
      <c r="AD86" s="2"/>
    </row>
    <row r="87" spans="1:30" hidden="1" x14ac:dyDescent="0.25">
      <c r="A87" s="1"/>
      <c r="B87" s="2"/>
      <c r="AC87" s="1"/>
      <c r="AD87" s="2"/>
    </row>
    <row r="88" spans="1:30" hidden="1" x14ac:dyDescent="0.25">
      <c r="A88" s="1"/>
      <c r="B88" s="2"/>
      <c r="AC88" s="1"/>
      <c r="AD88" s="2"/>
    </row>
    <row r="89" spans="1:30" hidden="1" x14ac:dyDescent="0.25">
      <c r="A89" s="1"/>
      <c r="B89" s="2"/>
      <c r="AC89" s="1"/>
      <c r="AD89" s="2"/>
    </row>
    <row r="90" spans="1:30" hidden="1" x14ac:dyDescent="0.25">
      <c r="A90" s="1"/>
      <c r="B90" s="2"/>
      <c r="AC90" s="1"/>
      <c r="AD90" s="2"/>
    </row>
    <row r="91" spans="1:30" hidden="1" x14ac:dyDescent="0.25">
      <c r="A91" s="1"/>
      <c r="B91" s="2"/>
      <c r="AC91" s="1"/>
      <c r="AD91" s="2"/>
    </row>
    <row r="92" spans="1:30" hidden="1" x14ac:dyDescent="0.25">
      <c r="A92" s="1"/>
      <c r="B92" s="2"/>
      <c r="AC92" s="1"/>
      <c r="AD92" s="2"/>
    </row>
    <row r="93" spans="1:30" hidden="1" x14ac:dyDescent="0.25">
      <c r="A93" s="1"/>
      <c r="B93" s="2"/>
      <c r="AC93" s="1"/>
      <c r="AD93" s="2"/>
    </row>
    <row r="94" spans="1:30" hidden="1" x14ac:dyDescent="0.25">
      <c r="A94" s="1"/>
      <c r="B94" s="2"/>
      <c r="AC94" s="1"/>
      <c r="AD94" s="2"/>
    </row>
    <row r="95" spans="1:30" hidden="1" x14ac:dyDescent="0.25">
      <c r="A95" s="1"/>
      <c r="B95" s="2"/>
      <c r="AC95" s="1"/>
      <c r="AD95" s="2"/>
    </row>
    <row r="96" spans="1:30" hidden="1" x14ac:dyDescent="0.25">
      <c r="A96" s="1"/>
      <c r="B96" s="2"/>
      <c r="AC96" s="1"/>
      <c r="AD96" s="2"/>
    </row>
    <row r="97" spans="1:30" hidden="1" x14ac:dyDescent="0.25">
      <c r="A97" s="1"/>
      <c r="B97" s="2"/>
      <c r="AC97" s="1"/>
      <c r="AD97" s="2"/>
    </row>
    <row r="98" spans="1:30" hidden="1" x14ac:dyDescent="0.25">
      <c r="A98" s="1"/>
      <c r="B98" s="2"/>
      <c r="AC98" s="1"/>
      <c r="AD98" s="2"/>
    </row>
    <row r="99" spans="1:30" hidden="1" x14ac:dyDescent="0.25">
      <c r="A99" s="1"/>
      <c r="B99" s="2"/>
      <c r="AC99" s="1"/>
      <c r="AD99" s="2"/>
    </row>
    <row r="100" spans="1:30" hidden="1" x14ac:dyDescent="0.25">
      <c r="A100" s="1"/>
      <c r="B100" s="2"/>
      <c r="AC100" s="1"/>
      <c r="AD100" s="2"/>
    </row>
    <row r="101" spans="1:30" hidden="1" x14ac:dyDescent="0.25">
      <c r="A101" s="1"/>
      <c r="B101" s="2"/>
      <c r="AC101" s="1"/>
      <c r="AD101" s="2"/>
    </row>
    <row r="102" spans="1:30" hidden="1" x14ac:dyDescent="0.25">
      <c r="A102" s="1"/>
      <c r="B102" s="2"/>
      <c r="AC102" s="1"/>
      <c r="AD102" s="2"/>
    </row>
    <row r="103" spans="1:30" hidden="1" x14ac:dyDescent="0.25">
      <c r="A103" s="1"/>
      <c r="B103" s="2"/>
      <c r="AC103" s="1"/>
      <c r="AD103" s="2"/>
    </row>
    <row r="104" spans="1:30" hidden="1" x14ac:dyDescent="0.25">
      <c r="A104" s="1"/>
      <c r="B104" s="2"/>
      <c r="AC104" s="1"/>
      <c r="AD104" s="2"/>
    </row>
    <row r="105" spans="1:30" hidden="1" x14ac:dyDescent="0.25">
      <c r="A105" s="1"/>
      <c r="B105" s="2"/>
      <c r="AC105" s="1"/>
      <c r="AD105" s="2"/>
    </row>
    <row r="106" spans="1:30" hidden="1" x14ac:dyDescent="0.25">
      <c r="A106" s="1"/>
      <c r="B106" s="2"/>
      <c r="AC106" s="1"/>
      <c r="AD106" s="2"/>
    </row>
    <row r="107" spans="1:30" hidden="1" x14ac:dyDescent="0.25">
      <c r="A107" s="1"/>
      <c r="B107" s="2"/>
      <c r="AC107" s="1"/>
      <c r="AD107" s="2"/>
    </row>
    <row r="108" spans="1:30" hidden="1" x14ac:dyDescent="0.25">
      <c r="A108" s="1"/>
      <c r="B108" s="2"/>
      <c r="AC108" s="1"/>
      <c r="AD108" s="2"/>
    </row>
    <row r="109" spans="1:30" hidden="1" x14ac:dyDescent="0.25">
      <c r="A109" s="1"/>
      <c r="B109" s="2"/>
      <c r="AC109" s="1"/>
      <c r="AD109" s="2"/>
    </row>
    <row r="110" spans="1:30" hidden="1" x14ac:dyDescent="0.25">
      <c r="A110" s="1"/>
      <c r="B110" s="2"/>
      <c r="AC110" s="1"/>
      <c r="AD110" s="2"/>
    </row>
    <row r="111" spans="1:30" hidden="1" x14ac:dyDescent="0.25">
      <c r="A111" s="1"/>
      <c r="B111" s="2"/>
      <c r="AC111" s="1"/>
      <c r="AD111" s="2"/>
    </row>
    <row r="112" spans="1:30" hidden="1" x14ac:dyDescent="0.25">
      <c r="A112" s="1"/>
      <c r="B112" s="2"/>
      <c r="AC112" s="1"/>
      <c r="AD112" s="2"/>
    </row>
    <row r="113" spans="1:30" hidden="1" x14ac:dyDescent="0.25">
      <c r="A113" s="1"/>
      <c r="B113" s="2"/>
      <c r="AC113" s="1"/>
      <c r="AD113" s="2"/>
    </row>
    <row r="114" spans="1:30" hidden="1" x14ac:dyDescent="0.25">
      <c r="A114" s="1"/>
      <c r="B114" s="2"/>
      <c r="AC114" s="1"/>
      <c r="AD114" s="2"/>
    </row>
    <row r="115" spans="1:30" hidden="1" x14ac:dyDescent="0.25">
      <c r="A115" s="1"/>
      <c r="B115" s="2"/>
      <c r="AC115" s="1"/>
      <c r="AD115" s="2"/>
    </row>
    <row r="116" spans="1:30" hidden="1" x14ac:dyDescent="0.25">
      <c r="A116" s="1"/>
      <c r="B116" s="2"/>
      <c r="AC116" s="1"/>
      <c r="AD116" s="2"/>
    </row>
    <row r="117" spans="1:30" hidden="1" x14ac:dyDescent="0.25">
      <c r="A117" s="1"/>
      <c r="B117" s="2"/>
      <c r="AC117" s="1"/>
      <c r="AD117" s="2"/>
    </row>
    <row r="118" spans="1:30" hidden="1" x14ac:dyDescent="0.25">
      <c r="A118" s="1"/>
      <c r="B118" s="2"/>
      <c r="AC118" s="1"/>
      <c r="AD118" s="2"/>
    </row>
    <row r="119" spans="1:30" hidden="1" x14ac:dyDescent="0.25">
      <c r="A119" s="1"/>
      <c r="B119" s="2"/>
      <c r="AC119" s="1"/>
      <c r="AD119" s="2"/>
    </row>
    <row r="120" spans="1:30" hidden="1" x14ac:dyDescent="0.25">
      <c r="A120" s="1"/>
      <c r="B120" s="2"/>
      <c r="AC120" s="1"/>
      <c r="AD120" s="2"/>
    </row>
    <row r="121" spans="1:30" hidden="1" x14ac:dyDescent="0.25">
      <c r="A121" s="1"/>
      <c r="B121" s="2"/>
      <c r="AC121" s="1"/>
      <c r="AD121" s="2"/>
    </row>
    <row r="122" spans="1:30" hidden="1" x14ac:dyDescent="0.25">
      <c r="A122" s="1"/>
      <c r="B122" s="2"/>
      <c r="AC122" s="1"/>
      <c r="AD122" s="2"/>
    </row>
    <row r="123" spans="1:30" hidden="1" x14ac:dyDescent="0.25">
      <c r="A123" s="1"/>
      <c r="B123" s="2"/>
      <c r="AC123" s="1"/>
      <c r="AD123" s="2"/>
    </row>
    <row r="124" spans="1:30" hidden="1" x14ac:dyDescent="0.25">
      <c r="A124" s="1"/>
      <c r="B124" s="2"/>
      <c r="AC124" s="1"/>
      <c r="AD124" s="2"/>
    </row>
    <row r="125" spans="1:30" hidden="1" x14ac:dyDescent="0.25">
      <c r="A125" s="1"/>
      <c r="B125" s="2"/>
      <c r="AC125" s="1"/>
      <c r="AD125" s="2"/>
    </row>
    <row r="126" spans="1:30" hidden="1" x14ac:dyDescent="0.25">
      <c r="A126" s="1"/>
      <c r="B126" s="2"/>
      <c r="AC126" s="1"/>
      <c r="AD126" s="2"/>
    </row>
    <row r="127" spans="1:30" hidden="1" x14ac:dyDescent="0.25">
      <c r="A127" s="1"/>
      <c r="B127" s="2"/>
      <c r="AC127" s="1"/>
      <c r="AD127" s="2"/>
    </row>
    <row r="128" spans="1:30" hidden="1" x14ac:dyDescent="0.25">
      <c r="A128" s="1"/>
      <c r="B128" s="2"/>
      <c r="AC128" s="1"/>
      <c r="AD128" s="2"/>
    </row>
    <row r="129" spans="1:30" hidden="1" x14ac:dyDescent="0.25">
      <c r="A129" s="1"/>
      <c r="B129" s="2"/>
      <c r="AC129" s="1"/>
      <c r="AD129" s="2"/>
    </row>
    <row r="130" spans="1:30" hidden="1" x14ac:dyDescent="0.25">
      <c r="A130" s="1"/>
      <c r="B130" s="2"/>
      <c r="AC130" s="1"/>
      <c r="AD130" s="2"/>
    </row>
    <row r="131" spans="1:30" hidden="1" x14ac:dyDescent="0.25">
      <c r="A131" s="1"/>
      <c r="B131" s="2"/>
      <c r="AC131" s="1"/>
      <c r="AD131" s="2"/>
    </row>
    <row r="132" spans="1:30" hidden="1" x14ac:dyDescent="0.25">
      <c r="A132" s="1"/>
      <c r="B132" s="2"/>
      <c r="AC132" s="1"/>
      <c r="AD132" s="2"/>
    </row>
    <row r="133" spans="1:30" hidden="1" x14ac:dyDescent="0.25">
      <c r="A133" s="1"/>
      <c r="B133" s="2"/>
      <c r="AC133" s="1"/>
      <c r="AD133" s="2"/>
    </row>
    <row r="134" spans="1:30" hidden="1" x14ac:dyDescent="0.25">
      <c r="A134" s="1"/>
      <c r="B134" s="2"/>
      <c r="AC134" s="1"/>
      <c r="AD134" s="2"/>
    </row>
    <row r="135" spans="1:30" hidden="1" x14ac:dyDescent="0.25">
      <c r="A135" s="1"/>
      <c r="B135" s="2"/>
      <c r="AC135" s="1"/>
      <c r="AD135" s="2"/>
    </row>
    <row r="136" spans="1:30" hidden="1" x14ac:dyDescent="0.25">
      <c r="A136" s="1"/>
      <c r="B136" s="2"/>
      <c r="AC136" s="1"/>
      <c r="AD136" s="2"/>
    </row>
    <row r="137" spans="1:30" hidden="1" x14ac:dyDescent="0.25">
      <c r="A137" s="1"/>
      <c r="B137" s="2"/>
      <c r="AC137" s="1"/>
      <c r="AD137" s="2"/>
    </row>
    <row r="138" spans="1:30" hidden="1" x14ac:dyDescent="0.25">
      <c r="A138" s="1"/>
      <c r="B138" s="2"/>
      <c r="AC138" s="1"/>
      <c r="AD138" s="2"/>
    </row>
    <row r="139" spans="1:30" hidden="1" x14ac:dyDescent="0.25">
      <c r="A139" s="1"/>
      <c r="B139" s="2"/>
      <c r="AC139" s="1"/>
      <c r="AD139" s="2"/>
    </row>
    <row r="140" spans="1:30" hidden="1" x14ac:dyDescent="0.25">
      <c r="A140" s="1"/>
      <c r="B140" s="2"/>
      <c r="AC140" s="1"/>
      <c r="AD140" s="2"/>
    </row>
    <row r="141" spans="1:30" hidden="1" x14ac:dyDescent="0.25">
      <c r="A141" s="1"/>
      <c r="B141" s="2"/>
      <c r="AC141" s="1"/>
      <c r="AD141" s="2"/>
    </row>
    <row r="142" spans="1:30" hidden="1" x14ac:dyDescent="0.25">
      <c r="A142" s="1"/>
      <c r="B142" s="2"/>
      <c r="AC142" s="1"/>
      <c r="AD142" s="2"/>
    </row>
    <row r="143" spans="1:30" hidden="1" x14ac:dyDescent="0.25">
      <c r="A143" s="1"/>
      <c r="B143" s="2"/>
      <c r="AC143" s="1"/>
      <c r="AD143" s="2"/>
    </row>
    <row r="144" spans="1:30" hidden="1" x14ac:dyDescent="0.25">
      <c r="A144" s="1"/>
      <c r="B144" s="2"/>
      <c r="AC144" s="1"/>
      <c r="AD144" s="2"/>
    </row>
    <row r="145" spans="1:30" hidden="1" x14ac:dyDescent="0.25">
      <c r="A145" s="1"/>
      <c r="B145" s="2"/>
      <c r="AC145" s="1"/>
      <c r="AD145" s="2"/>
    </row>
    <row r="146" spans="1:30" hidden="1" x14ac:dyDescent="0.25">
      <c r="A146" s="1"/>
      <c r="B146" s="2"/>
      <c r="AC146" s="1"/>
      <c r="AD146" s="2"/>
    </row>
    <row r="147" spans="1:30" hidden="1" x14ac:dyDescent="0.25">
      <c r="A147" s="1"/>
      <c r="B147" s="2"/>
      <c r="AC147" s="1"/>
      <c r="AD147" s="2"/>
    </row>
    <row r="148" spans="1:30" hidden="1" x14ac:dyDescent="0.25">
      <c r="A148" s="1"/>
      <c r="B148" s="2"/>
      <c r="AC148" s="1"/>
      <c r="AD148" s="2"/>
    </row>
    <row r="149" spans="1:30" hidden="1" x14ac:dyDescent="0.25">
      <c r="A149" s="1"/>
      <c r="B149" s="2"/>
      <c r="AC149" s="1"/>
      <c r="AD149" s="2"/>
    </row>
    <row r="150" spans="1:30" hidden="1" x14ac:dyDescent="0.25">
      <c r="A150" s="1"/>
      <c r="B150" s="2"/>
      <c r="AC150" s="1"/>
      <c r="AD150" s="2"/>
    </row>
    <row r="151" spans="1:30" hidden="1" x14ac:dyDescent="0.25">
      <c r="A151" s="1"/>
      <c r="B151" s="2"/>
      <c r="AC151" s="1"/>
      <c r="AD151" s="2"/>
    </row>
    <row r="152" spans="1:30" hidden="1" x14ac:dyDescent="0.25">
      <c r="A152" s="1"/>
      <c r="B152" s="2"/>
      <c r="AC152" s="1"/>
      <c r="AD152" s="2"/>
    </row>
    <row r="153" spans="1:30" hidden="1" x14ac:dyDescent="0.25">
      <c r="A153" s="1"/>
      <c r="B153" s="2"/>
      <c r="AC153" s="1"/>
      <c r="AD153" s="2"/>
    </row>
    <row r="154" spans="1:30" hidden="1" x14ac:dyDescent="0.25">
      <c r="A154" s="1"/>
      <c r="B154" s="2"/>
      <c r="AC154" s="1"/>
      <c r="AD154" s="2"/>
    </row>
    <row r="155" spans="1:30" hidden="1" x14ac:dyDescent="0.25">
      <c r="A155" s="1"/>
      <c r="B155" s="2"/>
      <c r="AC155" s="1"/>
      <c r="AD155" s="2"/>
    </row>
    <row r="156" spans="1:30" hidden="1" x14ac:dyDescent="0.25">
      <c r="A156" s="1"/>
      <c r="B156" s="2"/>
      <c r="AC156" s="1"/>
      <c r="AD156" s="2"/>
    </row>
    <row r="157" spans="1:30" hidden="1" x14ac:dyDescent="0.25">
      <c r="A157" s="1"/>
      <c r="B157" s="2"/>
      <c r="AC157" s="1"/>
      <c r="AD157" s="2"/>
    </row>
    <row r="158" spans="1:30" hidden="1" x14ac:dyDescent="0.25">
      <c r="A158" s="1"/>
      <c r="B158" s="2"/>
      <c r="AC158" s="1"/>
      <c r="AD158" s="2"/>
    </row>
    <row r="159" spans="1:30" hidden="1" x14ac:dyDescent="0.25">
      <c r="A159" s="1"/>
      <c r="B159" s="2"/>
      <c r="AC159" s="1"/>
      <c r="AD159" s="2"/>
    </row>
    <row r="160" spans="1:30" hidden="1" x14ac:dyDescent="0.25">
      <c r="A160" s="1"/>
      <c r="B160" s="2"/>
      <c r="AC160" s="1"/>
      <c r="AD160" s="2"/>
    </row>
    <row r="161" spans="1:30" hidden="1" x14ac:dyDescent="0.25">
      <c r="A161" s="1"/>
      <c r="B161" s="2"/>
      <c r="AC161" s="1"/>
      <c r="AD161" s="2"/>
    </row>
    <row r="162" spans="1:30" hidden="1" x14ac:dyDescent="0.25">
      <c r="A162" s="1"/>
      <c r="B162" s="2"/>
      <c r="AC162" s="1"/>
      <c r="AD162" s="2"/>
    </row>
    <row r="163" spans="1:30" hidden="1" x14ac:dyDescent="0.25">
      <c r="A163" s="1"/>
      <c r="B163" s="2"/>
      <c r="AC163" s="1"/>
      <c r="AD163" s="2"/>
    </row>
    <row r="164" spans="1:30" hidden="1" x14ac:dyDescent="0.25">
      <c r="A164" s="1"/>
      <c r="B164" s="2"/>
      <c r="AC164" s="1"/>
      <c r="AD164" s="2"/>
    </row>
    <row r="165" spans="1:30" hidden="1" x14ac:dyDescent="0.25">
      <c r="A165" s="1"/>
      <c r="B165" s="2"/>
      <c r="AC165" s="1"/>
      <c r="AD165" s="2"/>
    </row>
    <row r="166" spans="1:30" hidden="1" x14ac:dyDescent="0.25">
      <c r="A166" s="1"/>
      <c r="B166" s="2"/>
      <c r="AC166" s="1"/>
      <c r="AD166" s="2"/>
    </row>
    <row r="167" spans="1:30" hidden="1" x14ac:dyDescent="0.25">
      <c r="A167" s="1"/>
      <c r="B167" s="2"/>
      <c r="AC167" s="1"/>
      <c r="AD167" s="2"/>
    </row>
    <row r="168" spans="1:30" hidden="1" x14ac:dyDescent="0.25">
      <c r="A168" s="1"/>
      <c r="B168" s="2"/>
      <c r="AC168" s="1"/>
      <c r="AD168" s="2"/>
    </row>
    <row r="169" spans="1:30" hidden="1" x14ac:dyDescent="0.25">
      <c r="A169" s="1"/>
      <c r="B169" s="2"/>
      <c r="AC169" s="1"/>
      <c r="AD169" s="2"/>
    </row>
    <row r="170" spans="1:30" hidden="1" x14ac:dyDescent="0.25">
      <c r="A170" s="1"/>
      <c r="B170" s="2"/>
      <c r="AC170" s="1"/>
      <c r="AD170" s="2"/>
    </row>
    <row r="171" spans="1:30" hidden="1" x14ac:dyDescent="0.25">
      <c r="A171" s="1"/>
      <c r="B171" s="2"/>
      <c r="AC171" s="1"/>
      <c r="AD171" s="2"/>
    </row>
    <row r="172" spans="1:30" hidden="1" x14ac:dyDescent="0.25">
      <c r="A172" s="1"/>
      <c r="B172" s="2"/>
      <c r="AC172" s="1"/>
      <c r="AD172" s="2"/>
    </row>
  </sheetData>
  <autoFilter ref="A10:D46" xr:uid="{00000000-0009-0000-0000-000000000000}">
    <filterColumn colId="1" showButton="0"/>
  </autoFilter>
  <mergeCells count="133">
    <mergeCell ref="A53:B55"/>
    <mergeCell ref="C53:F55"/>
    <mergeCell ref="G53:H55"/>
    <mergeCell ref="I53:K53"/>
    <mergeCell ref="P53:S53"/>
    <mergeCell ref="I54:K54"/>
    <mergeCell ref="P54:S54"/>
    <mergeCell ref="I55:K55"/>
    <mergeCell ref="P55:S55"/>
    <mergeCell ref="S46:T46"/>
    <mergeCell ref="Q45:R45"/>
    <mergeCell ref="S45:T45"/>
    <mergeCell ref="U46:V46"/>
    <mergeCell ref="A46:D46"/>
    <mergeCell ref="E46:F46"/>
    <mergeCell ref="G46:H46"/>
    <mergeCell ref="I46:J46"/>
    <mergeCell ref="K46:L46"/>
    <mergeCell ref="Q43:R43"/>
    <mergeCell ref="S43:T43"/>
    <mergeCell ref="U43:V43"/>
    <mergeCell ref="W43:X43"/>
    <mergeCell ref="Y43:Z43"/>
    <mergeCell ref="AA43:AB43"/>
    <mergeCell ref="E45:F45"/>
    <mergeCell ref="G45:H45"/>
    <mergeCell ref="I45:J45"/>
    <mergeCell ref="K45:L45"/>
    <mergeCell ref="M45:N45"/>
    <mergeCell ref="U45:V45"/>
    <mergeCell ref="W45:X45"/>
    <mergeCell ref="B16:C16"/>
    <mergeCell ref="B17:C17"/>
    <mergeCell ref="B18:C18"/>
    <mergeCell ref="B21:C21"/>
    <mergeCell ref="B31:C31"/>
    <mergeCell ref="B32:C32"/>
    <mergeCell ref="B33:C33"/>
    <mergeCell ref="D10:D12"/>
    <mergeCell ref="B28:C28"/>
    <mergeCell ref="B29:C29"/>
    <mergeCell ref="B30:C30"/>
    <mergeCell ref="B22:C22"/>
    <mergeCell ref="B23:C23"/>
    <mergeCell ref="B24:C24"/>
    <mergeCell ref="B25:C25"/>
    <mergeCell ref="B27:C27"/>
    <mergeCell ref="B26:C26"/>
    <mergeCell ref="B19:C19"/>
    <mergeCell ref="B20:C20"/>
    <mergeCell ref="AA11:AB11"/>
    <mergeCell ref="B15:C15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D4:AD4"/>
    <mergeCell ref="D5:AD5"/>
    <mergeCell ref="D6:AD6"/>
    <mergeCell ref="D7:AD7"/>
    <mergeCell ref="D8:AD8"/>
    <mergeCell ref="D9:AD9"/>
    <mergeCell ref="A1:C3"/>
    <mergeCell ref="AC10:AC12"/>
    <mergeCell ref="B14:C14"/>
    <mergeCell ref="B13:C13"/>
    <mergeCell ref="A10:A12"/>
    <mergeCell ref="B10:C12"/>
    <mergeCell ref="D1:AC2"/>
    <mergeCell ref="D3:AC3"/>
    <mergeCell ref="A4:C4"/>
    <mergeCell ref="A5:C5"/>
    <mergeCell ref="A6:C6"/>
    <mergeCell ref="A7:C7"/>
    <mergeCell ref="A8:C8"/>
    <mergeCell ref="A9:C9"/>
    <mergeCell ref="AD10:AD12"/>
    <mergeCell ref="W11:X11"/>
    <mergeCell ref="Y11:Z11"/>
    <mergeCell ref="E10:AB10"/>
    <mergeCell ref="A50:S50"/>
    <mergeCell ref="A51:F52"/>
    <mergeCell ref="G51:H52"/>
    <mergeCell ref="I51:K52"/>
    <mergeCell ref="L51:O51"/>
    <mergeCell ref="P51:S52"/>
    <mergeCell ref="U44:V44"/>
    <mergeCell ref="W44:X44"/>
    <mergeCell ref="Y44:Z44"/>
    <mergeCell ref="Y45:Z45"/>
    <mergeCell ref="W46:X46"/>
    <mergeCell ref="Y46:Z46"/>
    <mergeCell ref="O45:P45"/>
    <mergeCell ref="A44:D44"/>
    <mergeCell ref="E44:F44"/>
    <mergeCell ref="G44:H44"/>
    <mergeCell ref="I44:J44"/>
    <mergeCell ref="K44:L44"/>
    <mergeCell ref="M44:N44"/>
    <mergeCell ref="O44:P44"/>
    <mergeCell ref="Q44:R44"/>
    <mergeCell ref="M46:N46"/>
    <mergeCell ref="O46:P46"/>
    <mergeCell ref="Q46:R46"/>
    <mergeCell ref="B34:C34"/>
    <mergeCell ref="B35:C35"/>
    <mergeCell ref="B36:C36"/>
    <mergeCell ref="B40:C40"/>
    <mergeCell ref="S44:T44"/>
    <mergeCell ref="A45:D45"/>
    <mergeCell ref="A48:AD48"/>
    <mergeCell ref="AA44:AB44"/>
    <mergeCell ref="AC44:AD46"/>
    <mergeCell ref="AA45:AB45"/>
    <mergeCell ref="AA46:AB46"/>
    <mergeCell ref="B37:C37"/>
    <mergeCell ref="B38:C38"/>
    <mergeCell ref="B39:C39"/>
    <mergeCell ref="B41:C41"/>
    <mergeCell ref="A42:D42"/>
    <mergeCell ref="AC42:AD43"/>
    <mergeCell ref="A43:D43"/>
    <mergeCell ref="E43:F43"/>
    <mergeCell ref="G43:H43"/>
    <mergeCell ref="I43:J43"/>
    <mergeCell ref="K43:L43"/>
    <mergeCell ref="M43:N43"/>
    <mergeCell ref="O43:P43"/>
  </mergeCells>
  <conditionalFormatting sqref="E24">
    <cfRule type="cellIs" dxfId="45" priority="24" operator="equal">
      <formula>1</formula>
    </cfRule>
  </conditionalFormatting>
  <conditionalFormatting sqref="E26">
    <cfRule type="cellIs" dxfId="44" priority="20" operator="equal">
      <formula>1</formula>
    </cfRule>
  </conditionalFormatting>
  <conditionalFormatting sqref="E30">
    <cfRule type="cellIs" dxfId="43" priority="14" operator="equal">
      <formula>1</formula>
    </cfRule>
  </conditionalFormatting>
  <conditionalFormatting sqref="E36 L36:O36">
    <cfRule type="cellIs" dxfId="42" priority="8" operator="equal">
      <formula>1</formula>
    </cfRule>
  </conditionalFormatting>
  <conditionalFormatting sqref="F36:K38">
    <cfRule type="cellIs" dxfId="41" priority="7" operator="equal">
      <formula>1</formula>
    </cfRule>
  </conditionalFormatting>
  <conditionalFormatting sqref="G15">
    <cfRule type="cellIs" dxfId="40" priority="36" operator="equal">
      <formula>1</formula>
    </cfRule>
  </conditionalFormatting>
  <conditionalFormatting sqref="G26:G27">
    <cfRule type="cellIs" dxfId="39" priority="18" operator="equal">
      <formula>1</formula>
    </cfRule>
  </conditionalFormatting>
  <conditionalFormatting sqref="G32:K32">
    <cfRule type="cellIs" dxfId="38" priority="9" operator="equal">
      <formula>1</formula>
    </cfRule>
  </conditionalFormatting>
  <conditionalFormatting sqref="I22">
    <cfRule type="cellIs" dxfId="37" priority="29" operator="equal">
      <formula>1</formula>
    </cfRule>
  </conditionalFormatting>
  <conditionalFormatting sqref="I25">
    <cfRule type="cellIs" dxfId="36" priority="22" operator="equal">
      <formula>1</formula>
    </cfRule>
  </conditionalFormatting>
  <conditionalFormatting sqref="I28:I29">
    <cfRule type="cellIs" dxfId="35" priority="15" operator="equal">
      <formula>1</formula>
    </cfRule>
  </conditionalFormatting>
  <conditionalFormatting sqref="I31">
    <cfRule type="cellIs" dxfId="34" priority="11" operator="equal">
      <formula>1</formula>
    </cfRule>
  </conditionalFormatting>
  <conditionalFormatting sqref="K15:K16">
    <cfRule type="cellIs" dxfId="33" priority="37" operator="equal">
      <formula>1</formula>
    </cfRule>
  </conditionalFormatting>
  <conditionalFormatting sqref="K17:K20">
    <cfRule type="cellIs" dxfId="32" priority="32" operator="equal">
      <formula>1</formula>
    </cfRule>
  </conditionalFormatting>
  <conditionalFormatting sqref="K22:K23">
    <cfRule type="cellIs" dxfId="31" priority="25" operator="equal">
      <formula>1</formula>
    </cfRule>
  </conditionalFormatting>
  <conditionalFormatting sqref="K25">
    <cfRule type="cellIs" dxfId="30" priority="21" operator="equal">
      <formula>1</formula>
    </cfRule>
  </conditionalFormatting>
  <conditionalFormatting sqref="K26:K29">
    <cfRule type="cellIs" dxfId="29" priority="17" operator="equal">
      <formula>1</formula>
    </cfRule>
  </conditionalFormatting>
  <conditionalFormatting sqref="K30:K31">
    <cfRule type="cellIs" dxfId="28" priority="10" operator="equal">
      <formula>1</formula>
    </cfRule>
  </conditionalFormatting>
  <conditionalFormatting sqref="K33">
    <cfRule type="cellIs" dxfId="27" priority="3" operator="equal">
      <formula>1</formula>
    </cfRule>
  </conditionalFormatting>
  <conditionalFormatting sqref="K39">
    <cfRule type="cellIs" dxfId="26" priority="6" operator="equal">
      <formula>1</formula>
    </cfRule>
  </conditionalFormatting>
  <conditionalFormatting sqref="K41">
    <cfRule type="cellIs" dxfId="25" priority="5" operator="equal">
      <formula>1</formula>
    </cfRule>
  </conditionalFormatting>
  <conditionalFormatting sqref="M14:M15">
    <cfRule type="cellIs" dxfId="24" priority="39" operator="equal">
      <formula>1</formula>
    </cfRule>
  </conditionalFormatting>
  <conditionalFormatting sqref="M16">
    <cfRule type="cellIs" dxfId="23" priority="59" operator="equal">
      <formula>1</formula>
    </cfRule>
  </conditionalFormatting>
  <conditionalFormatting sqref="M18 M25:M31 I26:I27 M33:M35">
    <cfRule type="cellIs" dxfId="22" priority="90" operator="equal">
      <formula>1</formula>
    </cfRule>
  </conditionalFormatting>
  <conditionalFormatting sqref="M21">
    <cfRule type="cellIs" dxfId="21" priority="34" operator="equal">
      <formula>1</formula>
    </cfRule>
  </conditionalFormatting>
  <conditionalFormatting sqref="M22">
    <cfRule type="cellIs" dxfId="20" priority="27" operator="equal">
      <formula>1</formula>
    </cfRule>
  </conditionalFormatting>
  <conditionalFormatting sqref="O16">
    <cfRule type="cellIs" dxfId="19" priority="56" operator="equal">
      <formula>1</formula>
    </cfRule>
  </conditionalFormatting>
  <conditionalFormatting sqref="O17:O23">
    <cfRule type="cellIs" dxfId="18" priority="4" operator="equal">
      <formula>1</formula>
    </cfRule>
  </conditionalFormatting>
  <conditionalFormatting sqref="O30">
    <cfRule type="cellIs" dxfId="17" priority="12" operator="equal">
      <formula>1</formula>
    </cfRule>
  </conditionalFormatting>
  <conditionalFormatting sqref="O41 Q41 S41 W41 Y41 AA41 U41 E41 G41 I41 M41">
    <cfRule type="cellIs" dxfId="16" priority="95" operator="equal">
      <formula>1</formula>
    </cfRule>
  </conditionalFormatting>
  <conditionalFormatting sqref="Q13">
    <cfRule type="cellIs" dxfId="15" priority="38" operator="equal">
      <formula>1</formula>
    </cfRule>
  </conditionalFormatting>
  <conditionalFormatting sqref="Q16:Q23 Y18:AA20">
    <cfRule type="cellIs" dxfId="14" priority="52" operator="equal">
      <formula>1</formula>
    </cfRule>
  </conditionalFormatting>
  <conditionalFormatting sqref="Q15:S15">
    <cfRule type="cellIs" dxfId="13" priority="84" operator="equal">
      <formula>1</formula>
    </cfRule>
  </conditionalFormatting>
  <conditionalFormatting sqref="R13">
    <cfRule type="cellIs" dxfId="12" priority="2" operator="equal">
      <formula>1</formula>
    </cfRule>
  </conditionalFormatting>
  <conditionalFormatting sqref="R15:T15">
    <cfRule type="cellIs" dxfId="11" priority="88" operator="equal">
      <formula>1</formula>
    </cfRule>
  </conditionalFormatting>
  <conditionalFormatting sqref="S15">
    <cfRule type="cellIs" dxfId="10" priority="83" operator="equal">
      <formula>1</formula>
    </cfRule>
  </conditionalFormatting>
  <conditionalFormatting sqref="S15:S17 I15:I21 E21:E23 G21:G25 E31:E35 I33:I35 K33:K35 G34:G35 E37:E40 G39:G40 I39:I40 R18 U18:U23 R19:S20 S19:S23 O14:O15 W15:W16 Y15:Y23 AA15:AA23 G16:G17 E17 W18:W23 K21 I23 M23 H24:K24 M24:Q24 S24:AB24 E25 P25 S25:S29 W25:W34 AA25:AA37 Y25:Y38 O26:O27 E27:E29 Q27:Q31 G28:G31 O29 I30 O31:O32 S32:S41 Q33:Q35 O34 W36:W41 M37:M40 O37:O41 Q38:Q41 AA39:AA41 K40 Y40:Y41">
    <cfRule type="cellIs" dxfId="9" priority="93" operator="equal">
      <formula>1</formula>
    </cfRule>
  </conditionalFormatting>
  <conditionalFormatting sqref="S29">
    <cfRule type="cellIs" dxfId="8" priority="94" operator="equal">
      <formula>1</formula>
    </cfRule>
  </conditionalFormatting>
  <conditionalFormatting sqref="T13">
    <cfRule type="cellIs" dxfId="7" priority="70" operator="equal">
      <formula>1</formula>
    </cfRule>
  </conditionalFormatting>
  <conditionalFormatting sqref="T18:U18 E16 R16:R18 R19:T20">
    <cfRule type="cellIs" dxfId="6" priority="35" operator="equal">
      <formula>1</formula>
    </cfRule>
  </conditionalFormatting>
  <conditionalFormatting sqref="U14:U16">
    <cfRule type="cellIs" dxfId="5" priority="55" operator="equal">
      <formula>1</formula>
    </cfRule>
  </conditionalFormatting>
  <conditionalFormatting sqref="U18">
    <cfRule type="cellIs" dxfId="4" priority="1" operator="equal">
      <formula>1</formula>
    </cfRule>
  </conditionalFormatting>
  <conditionalFormatting sqref="U25:U41">
    <cfRule type="cellIs" dxfId="3" priority="42" operator="equal">
      <formula>1</formula>
    </cfRule>
  </conditionalFormatting>
  <conditionalFormatting sqref="X15:X23 E18:E20 V18:V22 X25:X41 V26:V41">
    <cfRule type="cellIs" dxfId="2" priority="31" operator="equal">
      <formula>1</formula>
    </cfRule>
  </conditionalFormatting>
  <conditionalFormatting sqref="Y15:AA16 E15">
    <cfRule type="cellIs" dxfId="1" priority="92" operator="equal">
      <formula>1</formula>
    </cfRule>
  </conditionalFormatting>
  <conditionalFormatting sqref="Z15:Z23 N14:N23 P14:P23 V15:V16 H15:H23 J15:J23 AB15:AB23 F15:F26 L15:L35 T16:T17 M19:M20 E21:I21 T21:T23 R21:R41 H25:H31 J25:J31 N25:N35 Z25:Z41 AB25:AB41 P26:P41 T26:T41 F28:F35 H33:H35 J33:J35 E34:I34 E35:K35 L37:L41 N37:N41 F39:F41 H39:H41 J39:J41 E40:J40">
    <cfRule type="cellIs" dxfId="0" priority="73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32F9-B07B-46BB-A4A1-2C39366C85F6}">
  <dimension ref="C10:D11"/>
  <sheetViews>
    <sheetView workbookViewId="0">
      <selection activeCell="D4" sqref="D4"/>
    </sheetView>
  </sheetViews>
  <sheetFormatPr baseColWidth="10" defaultRowHeight="13.2" x14ac:dyDescent="0.25"/>
  <sheetData>
    <row r="10" spans="3:4" x14ac:dyDescent="0.25">
      <c r="C10">
        <v>6</v>
      </c>
      <c r="D10">
        <v>100</v>
      </c>
    </row>
    <row r="11" spans="3:4" x14ac:dyDescent="0.25">
      <c r="C11">
        <v>5</v>
      </c>
      <c r="D11">
        <f>(C11*D10)/C10</f>
        <v>83.333333333333329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ANUAL AYF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ROBERT TV</cp:lastModifiedBy>
  <cp:lastPrinted>2023-11-17T19:11:15Z</cp:lastPrinted>
  <dcterms:created xsi:type="dcterms:W3CDTF">2022-06-02T17:13:22Z</dcterms:created>
  <dcterms:modified xsi:type="dcterms:W3CDTF">2025-02-13T20:46:46Z</dcterms:modified>
</cp:coreProperties>
</file>