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MARTHA TRABAJO 2020-2024\PÁGINA WEB\2024\"/>
    </mc:Choice>
  </mc:AlternateContent>
  <xr:revisionPtr revIDLastSave="0" documentId="8_{0093DCDA-6E1C-4D47-9B4F-E2C0DEF101E4}" xr6:coauthVersionLast="36" xr6:coauthVersionMax="36" xr10:uidLastSave="{00000000-0000-0000-0000-000000000000}"/>
  <bookViews>
    <workbookView xWindow="0" yWindow="0" windowWidth="28800" windowHeight="11925" xr2:uid="{3011CA58-9BEA-4744-9DF2-78DCF2CF08F8}"/>
  </bookViews>
  <sheets>
    <sheet name="PLAN DE TRABAJO ANUAL" sheetId="1" r:id="rId1"/>
  </sheets>
  <definedNames>
    <definedName name="_xlnm._FilterDatabase" localSheetId="0" hidden="1">'PLAN DE TRABAJO ANUAL'!$15:$198</definedName>
    <definedName name="_xlnm.Print_Area" localSheetId="0">'PLAN DE TRABAJO ANUAL'!$A$1:$V$198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6" i="1" l="1"/>
  <c r="S142" i="1"/>
  <c r="S134" i="1"/>
  <c r="S136" i="1"/>
  <c r="S138" i="1"/>
  <c r="S140" i="1"/>
  <c r="S132" i="1"/>
  <c r="S130" i="1"/>
  <c r="S128" i="1"/>
  <c r="S30" i="1"/>
  <c r="S32" i="1"/>
  <c r="S34" i="1"/>
  <c r="S110" i="1"/>
  <c r="S114" i="1"/>
  <c r="S108" i="1"/>
  <c r="S106" i="1"/>
  <c r="S90" i="1"/>
  <c r="S92" i="1"/>
  <c r="S94" i="1"/>
  <c r="S96" i="1"/>
  <c r="S98" i="1"/>
  <c r="S100" i="1"/>
  <c r="S102" i="1"/>
  <c r="S104" i="1"/>
  <c r="S88" i="1"/>
  <c r="S86" i="1"/>
  <c r="S84" i="1"/>
  <c r="S54" i="1"/>
  <c r="S56" i="1"/>
  <c r="S58" i="1"/>
  <c r="S60" i="1"/>
  <c r="S62" i="1"/>
  <c r="S64" i="1"/>
  <c r="S66" i="1"/>
  <c r="S68" i="1"/>
  <c r="S70" i="1"/>
  <c r="S72" i="1"/>
  <c r="S74" i="1"/>
  <c r="S76" i="1"/>
  <c r="S78" i="1"/>
  <c r="S122" i="1"/>
  <c r="H181" i="1"/>
  <c r="I181" i="1"/>
  <c r="J181" i="1"/>
  <c r="K181" i="1"/>
  <c r="L181" i="1"/>
  <c r="M181" i="1"/>
  <c r="N181" i="1"/>
  <c r="O181" i="1"/>
  <c r="P181" i="1"/>
  <c r="Q181" i="1"/>
  <c r="R181" i="1"/>
  <c r="H180" i="1"/>
  <c r="I180" i="1"/>
  <c r="J180" i="1"/>
  <c r="G180" i="1"/>
  <c r="K180" i="1"/>
  <c r="L180" i="1"/>
  <c r="M180" i="1"/>
  <c r="N180" i="1"/>
  <c r="O180" i="1"/>
  <c r="P180" i="1"/>
  <c r="Q180" i="1"/>
  <c r="R180" i="1"/>
  <c r="M189" i="1"/>
  <c r="G181" i="1"/>
  <c r="S178" i="1"/>
  <c r="S176" i="1"/>
  <c r="S154" i="1"/>
  <c r="S120" i="1"/>
  <c r="S52" i="1"/>
  <c r="S50" i="1"/>
  <c r="S24" i="1"/>
  <c r="S18" i="1"/>
  <c r="S16" i="1"/>
  <c r="S22" i="1"/>
  <c r="S26" i="1"/>
  <c r="S38" i="1"/>
  <c r="S166" i="1"/>
  <c r="S118" i="1"/>
  <c r="S126" i="1"/>
  <c r="S144" i="1"/>
  <c r="S148" i="1"/>
  <c r="S152" i="1"/>
  <c r="S156" i="1"/>
  <c r="S158" i="1"/>
  <c r="S160" i="1"/>
  <c r="S164" i="1"/>
  <c r="S42" i="1"/>
  <c r="S46" i="1"/>
  <c r="S48" i="1"/>
  <c r="S82" i="1"/>
  <c r="S20" i="1"/>
  <c r="S170" i="1"/>
  <c r="S172" i="1"/>
  <c r="S174" i="1"/>
  <c r="S168" i="1"/>
  <c r="T168" i="1" s="1"/>
  <c r="T42" i="1"/>
  <c r="S180" i="1"/>
  <c r="T16" i="1"/>
  <c r="S181" i="1"/>
  <c r="G189" i="1"/>
  <c r="G190" i="1"/>
  <c r="G191" i="1"/>
  <c r="S189" i="1"/>
  <c r="M190" i="1" l="1"/>
  <c r="M191" i="1" l="1"/>
  <c r="S190" i="1"/>
  <c r="S191" i="1" s="1"/>
</calcChain>
</file>

<file path=xl/sharedStrings.xml><?xml version="1.0" encoding="utf-8"?>
<sst xmlns="http://schemas.openxmlformats.org/spreadsheetml/2006/main" count="458" uniqueCount="236">
  <si>
    <t>PLAN DE TRABAJO ANUAL SG-SST</t>
  </si>
  <si>
    <t>Código: SG-112-GH-SG-SST-FM-0152</t>
  </si>
  <si>
    <t>Versión: 0001</t>
  </si>
  <si>
    <t>Vigencia: 11/01/2024</t>
  </si>
  <si>
    <t>Proceso de Gestión Humana</t>
  </si>
  <si>
    <t>Integridad: No Aplica</t>
  </si>
  <si>
    <t>Confidencialidad: No Aplica</t>
  </si>
  <si>
    <t>Disponibilidad: No Aplica</t>
  </si>
  <si>
    <t>PERIODO DE IMPLEMENTACIÓN DEL PLAN DE TRABAJO ANUAL</t>
  </si>
  <si>
    <t>RESPONSABLE DEL PLAN DE TRABAJO</t>
  </si>
  <si>
    <t>Profesional Encargado</t>
  </si>
  <si>
    <t>1. OBJETIVO</t>
  </si>
  <si>
    <t>Diseñar e Implementar el sistema de gestion de seguridad y salud en el trabajo conforme a los requisitos del Decreto 1072/2015 y Resolución 0312/2019 con el fin de prevenir  la ocurrencia de accidentes en el trabajo y enfermedades laborales por la exposición de los trabajadores a factores de riesgo, asociados con las actividades desarrolladas en el Instituto Nacional para Ciegos.</t>
  </si>
  <si>
    <t>2. ALCANCE</t>
  </si>
  <si>
    <t>Aplica para todos los funcionarios, contratistas y proveedores del Instituto Nacional para Ciegos.</t>
  </si>
  <si>
    <t>3. METAS</t>
  </si>
  <si>
    <t>Cumplir el 90% de las actividades planteadas.</t>
  </si>
  <si>
    <t>4.  CRONOGRAMA</t>
  </si>
  <si>
    <t>ACTIVIDAD</t>
  </si>
  <si>
    <t>ENTREGABLE</t>
  </si>
  <si>
    <t>PERIODICIDAD</t>
  </si>
  <si>
    <t xml:space="preserve">PERIODO </t>
  </si>
  <si>
    <t>% 
CUMPLIMIENTO Actividad / Fase</t>
  </si>
  <si>
    <t>RESPONSABLE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</si>
  <si>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</si>
  <si>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</si>
  <si>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</si>
  <si>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</si>
  <si>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</si>
  <si>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</si>
  <si>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</si>
  <si>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</si>
  <si>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</si>
  <si>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</si>
  <si>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</si>
  <si>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</si>
  <si>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</si>
  <si>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FASE 1.  
PLANEAR</t>
  </si>
  <si>
    <t xml:space="preserve">Diseño evaluación SG SST </t>
  </si>
  <si>
    <t xml:space="preserve">Evaluación SG SST </t>
  </si>
  <si>
    <t>Anual</t>
  </si>
  <si>
    <t>P*</t>
  </si>
  <si>
    <t>E*</t>
  </si>
  <si>
    <t xml:space="preserve">Diseño plan de trabajo anual </t>
  </si>
  <si>
    <t xml:space="preserve">Plan de trabajo anual </t>
  </si>
  <si>
    <t xml:space="preserve">Diseño plan de mejoramiento </t>
  </si>
  <si>
    <t xml:space="preserve">Plan de mejoramiento </t>
  </si>
  <si>
    <t xml:space="preserve">Diseño de responsabilidades SST, identificación de peligros por perfiles por cargo </t>
  </si>
  <si>
    <t>Responsabilidades de SST según el nivel de la organización.</t>
  </si>
  <si>
    <t xml:space="preserve">Asignación responsable SST </t>
  </si>
  <si>
    <t xml:space="preserve">Diseño políticas SST </t>
  </si>
  <si>
    <t xml:space="preserve">Políticas SST </t>
  </si>
  <si>
    <t xml:space="preserve">Definicion de presupuesto SST </t>
  </si>
  <si>
    <t xml:space="preserve">Presupuesto SST </t>
  </si>
  <si>
    <t xml:space="preserve">Diseño PVE Biomecanico </t>
  </si>
  <si>
    <t xml:space="preserve">PVE Biomecánico </t>
  </si>
  <si>
    <t>Diseño PVE Cardiovascular</t>
  </si>
  <si>
    <t>PVE Cardiovascular</t>
  </si>
  <si>
    <t>Diseño PVE Psicosocial</t>
  </si>
  <si>
    <t>PVE Psicosocial</t>
  </si>
  <si>
    <t>Diseño Manual para contratistas y proveedores</t>
  </si>
  <si>
    <t>Manual</t>
  </si>
  <si>
    <t xml:space="preserve">Diseño política para la prevención del consumo de alcohol, tabaquismo y sustancias psicoactivas </t>
  </si>
  <si>
    <t xml:space="preserve">Política para la prevención del consumo de alcohol, tabaquismo y sustancias psicoactivas </t>
  </si>
  <si>
    <t>FASE 2.  
INTERVENCIÓN</t>
  </si>
  <si>
    <t>SGSST</t>
  </si>
  <si>
    <t>Realización, evaluación inicial (firmada, divulgada y publicada)</t>
  </si>
  <si>
    <t>Evaluación inicial, firmada, divulgada y publicada</t>
  </si>
  <si>
    <t xml:space="preserve">Anual </t>
  </si>
  <si>
    <t>Acto administrativo responsabilidades SST</t>
  </si>
  <si>
    <t xml:space="preserve">Ejecución de las atividades planeadas en el plan de mejoramiento </t>
  </si>
  <si>
    <t xml:space="preserve">Plan de mejoramiento actualizado </t>
  </si>
  <si>
    <t xml:space="preserve">Trimestral </t>
  </si>
  <si>
    <t xml:space="preserve">Ejecución  de las actividades planeadas en el plan de trabajo anual </t>
  </si>
  <si>
    <t>Plan de trabajo anual actualizado</t>
  </si>
  <si>
    <t>Mensual</t>
  </si>
  <si>
    <t xml:space="preserve">Firma y divulgación de perfiles por cargo </t>
  </si>
  <si>
    <t xml:space="preserve">Perfiles por cargo, firmados por cada empleado </t>
  </si>
  <si>
    <t xml:space="preserve">Firma asignación responsables SST o representante legal </t>
  </si>
  <si>
    <t xml:space="preserve">Carta asignación firmada por representante legal y archivada en carpeta fisica SST </t>
  </si>
  <si>
    <t xml:space="preserve">Aprobación de política SST por el representante legal, divulgada a los funcionarios COPASST y publicada en cartelera </t>
  </si>
  <si>
    <t xml:space="preserve">Política firmada, divulgada y publicada </t>
  </si>
  <si>
    <t xml:space="preserve">Aprobación de política de prevención de consumo de alcohol, drogas y tabaquismo a todos los trabajadores, divulgada, publicada </t>
  </si>
  <si>
    <t xml:space="preserve">Medición de los indicadores según matriz, objetivos y metas y conforme a la periocidad establecida </t>
  </si>
  <si>
    <t xml:space="preserve">Medición ficha técnica de cada indicador </t>
  </si>
  <si>
    <t>Semestral</t>
  </si>
  <si>
    <t xml:space="preserve">Ingreso, gastos a presupuesto SST </t>
  </si>
  <si>
    <t xml:space="preserve">Presupuesto SST actualizado </t>
  </si>
  <si>
    <t>Cuatrimestral</t>
  </si>
  <si>
    <t>Seguimiento al programa de capacitaciones de SST</t>
  </si>
  <si>
    <t xml:space="preserve">Formato programa de capacitaciones, listas de asistencia por capacitación y evaluaciones por cada capacitación  </t>
  </si>
  <si>
    <t xml:space="preserve">Mensual </t>
  </si>
  <si>
    <t>Induccion y reinduccion al SG SST  Funcionarios y contratistas</t>
  </si>
  <si>
    <t>Se deben organizar las capacitaciones con la totalidad de la planta de personal y contratistas en materia de SST</t>
  </si>
  <si>
    <t xml:space="preserve">Conformación del COPASST </t>
  </si>
  <si>
    <t>Acta de reunión conformación COPASST</t>
  </si>
  <si>
    <t xml:space="preserve">Bianual </t>
  </si>
  <si>
    <t xml:space="preserve">Seguimiento a reuniones COPASST </t>
  </si>
  <si>
    <t xml:space="preserve">Actas de reunión mensual COPASST </t>
  </si>
  <si>
    <t>Conformación del COCOLA</t>
  </si>
  <si>
    <t>Acta de conformación COCOLA</t>
  </si>
  <si>
    <t>Seguimiento a reuniones COCOLA</t>
  </si>
  <si>
    <t>Acta de reunión trimestral COCOLA</t>
  </si>
  <si>
    <t xml:space="preserve">Actualización de criterios especificos en manual de proveedores y contratistas por cada actividad </t>
  </si>
  <si>
    <t xml:space="preserve">Manual de proveedores y contratistas actualizado </t>
  </si>
  <si>
    <t xml:space="preserve">Solicitud documentos, requisitos manual proveedores y contratistas </t>
  </si>
  <si>
    <t xml:space="preserve">Requisitos para proveedores y contratistas estipulados en el manual </t>
  </si>
  <si>
    <t xml:space="preserve">Evaluación y selección de proveedores y contratistas </t>
  </si>
  <si>
    <t xml:space="preserve">Formato evaluación de provedores y contratistas </t>
  </si>
  <si>
    <t>MEDICINA PREVENTIVA</t>
  </si>
  <si>
    <t>Seguimiento de estadísticas de accidentes y enfermedades laborales</t>
  </si>
  <si>
    <t xml:space="preserve">Indicador estadisticas de accidentes, incidentes de trabajo y enfermedades laborales </t>
  </si>
  <si>
    <t xml:space="preserve">Realización pausas activas </t>
  </si>
  <si>
    <t xml:space="preserve">Registro de asistencia a las pausas activas </t>
  </si>
  <si>
    <t xml:space="preserve">Seguimiento PVE Biomecanico </t>
  </si>
  <si>
    <t xml:space="preserve">Seguimiento actividades PVE Biomecanico </t>
  </si>
  <si>
    <t>Seguimiento PVE Cardiovascular</t>
  </si>
  <si>
    <t>Seguimiento actividades PVE Cardiovascular</t>
  </si>
  <si>
    <t>Seguimiento PVE Psicosocial</t>
  </si>
  <si>
    <t>Seguimiento actividades PVE Psicosocial</t>
  </si>
  <si>
    <t xml:space="preserve">Realización examenes de ingreso </t>
  </si>
  <si>
    <t xml:space="preserve">Certificados examenes de ingreso por la IPS </t>
  </si>
  <si>
    <t xml:space="preserve">Realización  examenes periodicos </t>
  </si>
  <si>
    <t xml:space="preserve">Certificados examenes de periodicos  por la IPS </t>
  </si>
  <si>
    <t xml:space="preserve">Realización  examenes de egreso </t>
  </si>
  <si>
    <t xml:space="preserve">Certificados examenes de egreso de la  IPS </t>
  </si>
  <si>
    <t xml:space="preserve">Ingreso registro de IPS </t>
  </si>
  <si>
    <t xml:space="preserve">Certificado custodia historica medica IPS, licencia funcionamiento IPS, licencia de profesionales  </t>
  </si>
  <si>
    <t xml:space="preserve">Solicitud perfil sociodemografico IPS </t>
  </si>
  <si>
    <t xml:space="preserve">Perfil sociodemografico IPS </t>
  </si>
  <si>
    <t xml:space="preserve">Divulgación recomendaciones medicas </t>
  </si>
  <si>
    <t xml:space="preserve">Firma del empleado - divulgacion recomendaciones medicas </t>
  </si>
  <si>
    <t>Encuesta de morbilidad sentida</t>
  </si>
  <si>
    <t>Realizar a traves de los medios de comunicación institucional encuesta de morbilidad sentida</t>
  </si>
  <si>
    <t>Tamizaje cardiovascular</t>
  </si>
  <si>
    <t>Realizar tamizaje cardiovascular con apoyo externo y solicitar infromje de resultados para para definir GES (Grupo de exposición Similar)</t>
  </si>
  <si>
    <t xml:space="preserve">Aplicación de bateria de riesgo psicosocial </t>
  </si>
  <si>
    <t>Realización de bateria de riesgo psicosocial a la totalidad de los funcionaros de la entidad</t>
  </si>
  <si>
    <t xml:space="preserve">Ingreso registro profesiograma </t>
  </si>
  <si>
    <t>Profesiograma actualizado</t>
  </si>
  <si>
    <t xml:space="preserve">Elaboracion Documental Programa, Manual, Instructivo, Procedimiento Según aplique al  Reincorporacion Ocupacional </t>
  </si>
  <si>
    <t>Diseñar documentación para reincorporación de funcionarios que ingresan luego de incapacidades prolongadas, o que requieren dar cumplimiento a restricciones, recomendaciones o reubicación laboral</t>
  </si>
  <si>
    <t>Ingreso registro examenes medicos periodicos, ingreso y egreso</t>
  </si>
  <si>
    <t>Seguimiento a examenes medicos ocupacionales</t>
  </si>
  <si>
    <t>SANAMIENTO BASICO</t>
  </si>
  <si>
    <t>Seguimiento al Mantenimiento de tanques de almacenamineto de agua</t>
  </si>
  <si>
    <t xml:space="preserve">Certificado mantenimiento y/o lavado de tanques </t>
  </si>
  <si>
    <t>Seguimiento al control integrado de plagas si aplica.</t>
  </si>
  <si>
    <t xml:space="preserve"> Actas y/o certificado de visitas de control de plagas </t>
  </si>
  <si>
    <t>Seguimiento Gestión de residuos solidos (Peligrosos, especiales y reciclables)</t>
  </si>
  <si>
    <t>Divulgación del Procedimeinto. Campaña de separación y disposición final de residuos solidos.
Formatos generacion de residuos</t>
  </si>
  <si>
    <t>SEGURIDAD INDUSTRIAL</t>
  </si>
  <si>
    <t>Implementación de procedimientos seguros de trabajo y controles operacionales</t>
  </si>
  <si>
    <t>Procedimientos seguros de matriz de peligros</t>
  </si>
  <si>
    <t xml:space="preserve">Involucrar a los trabajadores en la identificación de peligros, la evaluación y valoración de riesgos y el establecimiento de los controles
correspondientes. </t>
  </si>
  <si>
    <t>Se debe implementar un mecanismo( encuesta mediante google forms) para la participaciòn de los colaboradores en la identificaciòn de  peligros los peligros existentes.</t>
  </si>
  <si>
    <t>Inspecciones de seguridad industrial</t>
  </si>
  <si>
    <t>Inspecciones fisicas con participacion del COPASST</t>
  </si>
  <si>
    <t xml:space="preserve">Dar cumplimiento al programa de inspecciones del Sistema de Gestiòn de Seguridad y Salud en el Trabajo (SG-SST) </t>
  </si>
  <si>
    <t xml:space="preserve">Inspecciones Botiquín y camillas de seguridad </t>
  </si>
  <si>
    <t xml:space="preserve">Inspecciones Elementos de Protección Personal </t>
  </si>
  <si>
    <t>Bimensual</t>
  </si>
  <si>
    <t xml:space="preserve">Inspecciones Extintores </t>
  </si>
  <si>
    <t>Inspecciones Locativas</t>
  </si>
  <si>
    <t>Inspecciones Puestos de trabajo (ARL)</t>
  </si>
  <si>
    <t xml:space="preserve">Semana de la Seguridad y Salud en el Trabajo de la Entidad </t>
  </si>
  <si>
    <t xml:space="preserve">Llevar a cabo la semana de la salud de la entidad con actividades de promoción y prevención de la salud de los colaboradores </t>
  </si>
  <si>
    <t>Seguimiento del mantenimiento periódico de las instalaciones, equipos y herramientas</t>
  </si>
  <si>
    <t>Actas de mantenimientos de instalaciones, equipos y herramientas</t>
  </si>
  <si>
    <t xml:space="preserve">Medicion ambiental según lo establece la legislación vigente aplicable en materia de seguridad y salud en el trabajo </t>
  </si>
  <si>
    <t>Realizar en conjunto con proveedor externo la mediciones ambientales en la Entidad y recibir los resultados</t>
  </si>
  <si>
    <t>Seguimiento al suministro, sustitución de los EPP</t>
  </si>
  <si>
    <t xml:space="preserve">Formato de entrega y sustitución firmas por funcionarios y contratistas. </t>
  </si>
  <si>
    <t>PREPARACIÓN PARA EMERGENCIAS</t>
  </si>
  <si>
    <t>Actualización y divulgación del plan de Emergencias</t>
  </si>
  <si>
    <t xml:space="preserve">Plan de emergencias, lista de asistencia y evaluacion de eficacia, Analisis de vulnerabiloidad, lista extintores, listado de botiquin, mapa de ruta de evacuación y señalización. </t>
  </si>
  <si>
    <t>Establecimiento de brigadas de emergencias</t>
  </si>
  <si>
    <t>Acta de conformación de la brigada</t>
  </si>
  <si>
    <t>Capacitación y entrenamiento de brigadas</t>
  </si>
  <si>
    <t>Listado de asistencia, evaluación de eficacia y certificación de capacitación practica.</t>
  </si>
  <si>
    <t>Verificación de inventario de equipos de emergencia</t>
  </si>
  <si>
    <t>Inspección locativa</t>
  </si>
  <si>
    <t>Simulacro</t>
  </si>
  <si>
    <t>Informe de simulacro</t>
  </si>
  <si>
    <t>ACCIONES CORRECTIVAS Y PREVENTIVAS</t>
  </si>
  <si>
    <t xml:space="preserve">Establecimiento/seguimiento de acciones correctivas (AC) y preventivas (AP) y Planes de acción </t>
  </si>
  <si>
    <t>Listado maestro de acciones actualizado. Formatos de levantamiento de acciones.</t>
  </si>
  <si>
    <t>Seguimiento a la Ejecución Presupuestal</t>
  </si>
  <si>
    <t>FASE 3. 
 VERIFICACIÓN Y ACTUACIÓN ANTE EL SISTEMA</t>
  </si>
  <si>
    <t>Re evaluación a cumplimiento de Estándares Mínimos en SST - Resolución 312 de 2019</t>
  </si>
  <si>
    <t>Re evaluación diligenciada, firmada y Archivada</t>
  </si>
  <si>
    <t>Informes de Rendicion de Cuentas</t>
  </si>
  <si>
    <t>Informe de SST, brigada, COPASST, COCOLA.</t>
  </si>
  <si>
    <t>Seguimiento de Acciones Correctivas o preventivas</t>
  </si>
  <si>
    <t>Listado maestro de acciones actualizado.</t>
  </si>
  <si>
    <t>Presentación de Indicadores</t>
  </si>
  <si>
    <t>Revisión por la alta dirección.</t>
  </si>
  <si>
    <t>Auditoría interna al SG SST, en donde su alcance deberá incluir todas las áreas.</t>
  </si>
  <si>
    <t>Plan de auditoria, Lista de chequeo, informe de auditoria.</t>
  </si>
  <si>
    <t>Revisión por la Alta Gerencia</t>
  </si>
  <si>
    <t>Informe de retroalimentación con acciones correctivas</t>
  </si>
  <si>
    <t>Total Programado</t>
  </si>
  <si>
    <t>Total Ejecutado</t>
  </si>
  <si>
    <r>
      <t xml:space="preserve">P*= </t>
    </r>
    <r>
      <rPr>
        <sz val="12"/>
        <rFont val="Arial"/>
        <family val="2"/>
        <charset val="204"/>
      </rPr>
      <t xml:space="preserve">Programado
</t>
    </r>
    <r>
      <rPr>
        <b/>
        <sz val="12"/>
        <rFont val="Arial"/>
        <family val="2"/>
        <charset val="204"/>
      </rPr>
      <t>E*</t>
    </r>
    <r>
      <rPr>
        <sz val="12"/>
        <rFont val="Arial"/>
        <family val="2"/>
        <charset val="204"/>
      </rPr>
      <t>= Ejecutado</t>
    </r>
  </si>
  <si>
    <t>5.RECURSOS ASIGNADOS</t>
  </si>
  <si>
    <t xml:space="preserve">Humano: Alta Gerencia, Responsable SST, COPASST y Brigada de Emergencias
Fisicos:  Áreas y tiempos para capacitaciones, video beam, televisor, papelería, Equipos de Computo, salas de capacitacion
Financieros: Ver Recursos en Presupuesto </t>
  </si>
  <si>
    <t>6.  MEDICIÓN Y SEGUIMIENTO</t>
  </si>
  <si>
    <t xml:space="preserve">CUMPLIMIENTO </t>
  </si>
  <si>
    <t>GRAFICA</t>
  </si>
  <si>
    <t>NOMBRE</t>
  </si>
  <si>
    <t>CUMPLIMIENTO DEL PROGRAMA</t>
  </si>
  <si>
    <t>VARIABLES</t>
  </si>
  <si>
    <t>PERIODO</t>
  </si>
  <si>
    <t xml:space="preserve">TOTAL </t>
  </si>
  <si>
    <t>ENE - JUN</t>
  </si>
  <si>
    <t>JUL - DIC</t>
  </si>
  <si>
    <t>FORMULA</t>
  </si>
  <si>
    <r>
      <t xml:space="preserve">Actividades ejecutadas *100
</t>
    </r>
    <r>
      <rPr>
        <sz val="12"/>
        <rFont val="Arial"/>
        <family val="2"/>
        <charset val="204"/>
      </rPr>
      <t>Actividades programadas</t>
    </r>
  </si>
  <si>
    <t>Programadas</t>
  </si>
  <si>
    <t>Ejecutadas</t>
  </si>
  <si>
    <t>Resultado</t>
  </si>
  <si>
    <t>Meta</t>
  </si>
  <si>
    <t>ANALISIS DE DATOS</t>
  </si>
  <si>
    <t>PRIMER SEMESTRE:</t>
  </si>
  <si>
    <t>SEGUNDO SEMESTRE:</t>
  </si>
  <si>
    <t>CARGO</t>
  </si>
  <si>
    <t>FIRMA</t>
  </si>
  <si>
    <t>Elaboró</t>
  </si>
  <si>
    <t>Karen Daniela León González</t>
  </si>
  <si>
    <t xml:space="preserve"> Profesional Universitario</t>
  </si>
  <si>
    <t>Revisó</t>
  </si>
  <si>
    <t xml:space="preserve">Ricardo Hernandez Mateus </t>
  </si>
  <si>
    <t>Coordinador Grupo Gestión Humana y de la Información ( e)</t>
  </si>
  <si>
    <t>Aprobó</t>
  </si>
  <si>
    <t>Dr. Carlos Alberto Parra Dussan</t>
  </si>
  <si>
    <t xml:space="preserve">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</si>
</sst>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</font>
    <font>
      <b/>
      <sz val="14"/>
      <name val="Arial"/>
      <family val="2"/>
      <charset val="204"/>
    </font>
    <font>
      <sz val="16"/>
      <name val="Arial"/>
      <family val="2"/>
      <charset val="204"/>
    </font>
    <font>
      <b/>
      <sz val="12"/>
      <color theme="0"/>
      <name val="Arial"/>
      <family val="2"/>
      <charset val="204"/>
    </font>
    <font>
      <sz val="16"/>
      <color rgb="FFFF0000"/>
      <name val="Arial"/>
      <family val="2"/>
      <charset val="204"/>
    </font>
    <font>
      <sz val="12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sz val="16"/>
      <color theme="0"/>
      <name val="Arial"/>
      <family val="2"/>
      <charset val="204"/>
    </font>
    <font>
      <sz val="12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/>
    <xf numFmtId="1" fontId="2" fillId="0" borderId="0" xfId="0" applyNumberFormat="1" applyFont="1"/>
    <xf numFmtId="0" fontId="2" fillId="0" borderId="0" xfId="0" applyFont="1"/>
    <xf numFmtId="0" fontId="3" fillId="0" borderId="0" xfId="2" applyFont="1"/>
    <xf numFmtId="0" fontId="3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9" fontId="3" fillId="0" borderId="1" xfId="3" applyFont="1" applyFill="1" applyBorder="1" applyAlignment="1" applyProtection="1">
      <alignment horizontal="center" vertical="center" wrapText="1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9" fontId="3" fillId="0" borderId="1" xfId="3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11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justify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 applyProtection="1">
      <alignment horizontal="left" vertical="center" wrapText="1"/>
      <protection locked="0"/>
    </xf>
    <xf numFmtId="1" fontId="6" fillId="0" borderId="1" xfId="0" applyNumberFormat="1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9" fontId="2" fillId="9" borderId="1" xfId="0" applyNumberFormat="1" applyFont="1" applyFill="1" applyBorder="1" applyAlignment="1">
      <alignment horizontal="center" vertical="center"/>
    </xf>
    <xf numFmtId="9" fontId="2" fillId="9" borderId="1" xfId="3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9" fontId="13" fillId="0" borderId="1" xfId="3" applyFont="1" applyFill="1" applyBorder="1" applyAlignment="1" applyProtection="1">
      <alignment horizontal="center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9" fontId="18" fillId="0" borderId="1" xfId="3" applyFont="1" applyFill="1" applyBorder="1" applyAlignment="1" applyProtection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left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 xr:uid="{88AB0755-0D4B-4BB8-A265-9CFF5DE65379}"/>
    <cellStyle name="Normal 6" xfId="2" xr:uid="{730C998B-B5AC-4ABC-B066-15669B3ADAAC}"/>
    <cellStyle name="Porcentaje" xfId="3" builtinId="5"/>
  </cellStyles>
  <dxfs count="26"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</font>
      <fill>
        <patternFill>
          <bgColor rgb="FF00CC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PORCENTAJE DE EJECUCIÓN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PRIMER SEMESTRE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TRABAJO ANUAL'!$C$191:$C$192</c:f>
              <c:strCache>
                <c:ptCount val="2"/>
                <c:pt idx="0">
                  <c:v>Resultado</c:v>
                </c:pt>
                <c:pt idx="1">
                  <c:v>Meta</c:v>
                </c:pt>
              </c:strCache>
            </c:strRef>
          </c:cat>
          <c:val>
            <c:numRef>
              <c:f>'PLAN DE TRABAJO ANUAL'!$G$191:$G$192</c:f>
              <c:numCache>
                <c:formatCode>0%</c:formatCode>
                <c:ptCount val="2"/>
                <c:pt idx="0">
                  <c:v>0.37606837606837606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F-4FAE-ADE6-68CDE45E8F63}"/>
            </c:ext>
          </c:extLst>
        </c:ser>
        <c:ser>
          <c:idx val="9"/>
          <c:order val="1"/>
          <c:tx>
            <c:v>SEGUNDO SEMESTRE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TRABAJO ANUAL'!$C$191:$C$192</c:f>
              <c:strCache>
                <c:ptCount val="2"/>
                <c:pt idx="0">
                  <c:v>Resultado</c:v>
                </c:pt>
                <c:pt idx="1">
                  <c:v>Meta</c:v>
                </c:pt>
              </c:strCache>
            </c:strRef>
          </c:cat>
          <c:val>
            <c:numRef>
              <c:f>'PLAN DE TRABAJO ANUAL'!$M$191:$M$192</c:f>
              <c:numCache>
                <c:formatCode>0%</c:formatCode>
                <c:ptCount val="2"/>
                <c:pt idx="0">
                  <c:v>0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6F-4FAE-ADE6-68CDE45E8F63}"/>
            </c:ext>
          </c:extLst>
        </c:ser>
        <c:ser>
          <c:idx val="15"/>
          <c:order val="2"/>
          <c:tx>
            <c:v>ANUAL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TRABAJO ANUAL'!$C$191:$C$192</c:f>
              <c:strCache>
                <c:ptCount val="2"/>
                <c:pt idx="0">
                  <c:v>Resultado</c:v>
                </c:pt>
                <c:pt idx="1">
                  <c:v>Meta</c:v>
                </c:pt>
              </c:strCache>
            </c:strRef>
          </c:cat>
          <c:val>
            <c:numRef>
              <c:f>'PLAN DE TRABAJO ANUAL'!$S$191:$S$192</c:f>
              <c:numCache>
                <c:formatCode>0%</c:formatCode>
                <c:ptCount val="2"/>
                <c:pt idx="0">
                  <c:v>0.19213973799126638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6F-4FAE-ADE6-68CDE45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416510000"/>
        <c:axId val="1"/>
      </c:barChart>
      <c:catAx>
        <c:axId val="141651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165100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1</xdr:col>
      <xdr:colOff>1981200</xdr:colOff>
      <xdr:row>4</xdr:row>
      <xdr:rowOff>200025</xdr:rowOff>
    </xdr:to>
    <xdr:pic>
      <xdr:nvPicPr>
        <xdr:cNvPr id="2018867" name="Imagen 5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90606D69-902D-6C80-E50B-DC3DC3434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>
          <a:fillRect/>
        </a:stretch>
      </xdr:blipFill>
      <xdr:spPr bwMode="auto">
        <a:xfrm>
          <a:off x="352425" y="419100"/>
          <a:ext cx="35718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209550</xdr:colOff>
      <xdr:row>186</xdr:row>
      <xdr:rowOff>123825</xdr:rowOff>
    </xdr:from>
    <xdr:to>
      <xdr:col>21</xdr:col>
      <xdr:colOff>3638550</xdr:colOff>
      <xdr:row>193</xdr:row>
      <xdr:rowOff>1143000</xdr:rowOff>
    </xdr:to>
    <xdr:graphicFrame macro="">
      <xdr:nvGraphicFramePr>
        <xdr:cNvPr id="2018868" name="Gráfico 2">
          <a:extLst>
            <a:ext uri="{FF2B5EF4-FFF2-40B4-BE49-F238E27FC236}">
              <a16:creationId xmlns:a16="http://schemas.microsoft.com/office/drawing/2014/main" id="{A5890B18-10F3-6C0D-2C2D-4C71D873B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29E33-569D-4565-8357-6F23A9411D24}">
  <sheetPr>
    <pageSetUpPr fitToPage="1"/>
  </sheetPr>
  <dimension ref="A1:IV198"/>
  <sheetViews>
    <sheetView showGridLines="0" tabSelected="1" view="pageBreakPreview" topLeftCell="A13" zoomScale="60" zoomScaleNormal="60" workbookViewId="0">
      <selection activeCell="O19" sqref="O19"/>
    </sheetView>
  </sheetViews>
  <sheetFormatPr baseColWidth="10" defaultColWidth="9.140625" defaultRowHeight="15.75" x14ac:dyDescent="0.25"/>
  <cols>
    <col min="1" max="1" width="29.140625" style="1" customWidth="1"/>
    <col min="2" max="2" width="37.7109375" style="7" customWidth="1"/>
    <col min="3" max="3" width="20.85546875" style="7" customWidth="1"/>
    <col min="4" max="4" width="40.7109375" style="7" customWidth="1"/>
    <col min="5" max="5" width="20.85546875" style="1" customWidth="1"/>
    <col min="6" max="6" width="6.42578125" style="1" customWidth="1"/>
    <col min="7" max="18" width="8.85546875" style="5" customWidth="1"/>
    <col min="19" max="19" width="13.7109375" style="1" customWidth="1"/>
    <col min="20" max="20" width="10.28515625" style="1" customWidth="1"/>
    <col min="21" max="21" width="22.42578125" style="1" customWidth="1"/>
    <col min="22" max="22" width="57.28515625" style="1" customWidth="1"/>
    <col min="23" max="256" width="11.42578125" style="1" customWidth="1"/>
    <col min="257" max="16384" width="9.140625" style="1"/>
  </cols>
  <sheetData>
    <row r="1" spans="1:22" ht="31.5" customHeight="1" thickBot="1" x14ac:dyDescent="0.25">
      <c r="A1" s="22"/>
      <c r="B1" s="22"/>
      <c r="C1" s="22" t="s">
        <v>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4" t="s">
        <v>1</v>
      </c>
    </row>
    <row r="2" spans="1:22" ht="31.5" customHeight="1" thickBo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14" t="s">
        <v>2</v>
      </c>
    </row>
    <row r="3" spans="1:22" ht="31.5" customHeight="1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4" t="s">
        <v>3</v>
      </c>
    </row>
    <row r="4" spans="1:22" ht="31.5" customHeight="1" thickBot="1" x14ac:dyDescent="0.25">
      <c r="A4" s="22"/>
      <c r="B4" s="22"/>
      <c r="C4" s="22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14" t="s">
        <v>5</v>
      </c>
    </row>
    <row r="5" spans="1:22" ht="31.5" customHeight="1" thickBo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14" t="s">
        <v>6</v>
      </c>
    </row>
    <row r="6" spans="1:22" ht="31.5" customHeight="1" thickBo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14" t="s">
        <v>7</v>
      </c>
    </row>
    <row r="7" spans="1:22" ht="12" customHeight="1" thickBo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ht="45" customHeight="1" thickBot="1" x14ac:dyDescent="0.25">
      <c r="A8" s="57" t="s">
        <v>8</v>
      </c>
      <c r="B8" s="57"/>
      <c r="C8" s="55">
        <v>2024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</row>
    <row r="9" spans="1:22" ht="45" customHeight="1" thickBot="1" x14ac:dyDescent="0.25">
      <c r="A9" s="54" t="s">
        <v>9</v>
      </c>
      <c r="B9" s="54"/>
      <c r="C9" s="55" t="s">
        <v>10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</row>
    <row r="10" spans="1:22" ht="45" customHeight="1" thickBot="1" x14ac:dyDescent="0.25">
      <c r="A10" s="54" t="s">
        <v>11</v>
      </c>
      <c r="B10" s="54"/>
      <c r="C10" s="55" t="s">
        <v>12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22" ht="45" customHeight="1" thickBot="1" x14ac:dyDescent="0.25">
      <c r="A11" s="54" t="s">
        <v>13</v>
      </c>
      <c r="B11" s="54"/>
      <c r="C11" s="55" t="s">
        <v>14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</row>
    <row r="12" spans="1:22" ht="45" customHeight="1" thickBot="1" x14ac:dyDescent="0.25">
      <c r="A12" s="54" t="s">
        <v>15</v>
      </c>
      <c r="B12" s="54"/>
      <c r="C12" s="55" t="s">
        <v>16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</row>
    <row r="13" spans="1:22" ht="28.5" customHeight="1" thickBot="1" x14ac:dyDescent="0.3">
      <c r="A13" s="35" t="s">
        <v>17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ht="32.25" customHeight="1" thickBot="1" x14ac:dyDescent="0.25">
      <c r="A14" s="46" t="s">
        <v>18</v>
      </c>
      <c r="B14" s="46"/>
      <c r="C14" s="46"/>
      <c r="D14" s="46" t="s">
        <v>19</v>
      </c>
      <c r="E14" s="46" t="s">
        <v>20</v>
      </c>
      <c r="F14" s="46"/>
      <c r="G14" s="37" t="s">
        <v>21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 t="s">
        <v>22</v>
      </c>
      <c r="T14" s="37"/>
      <c r="U14" s="48" t="s">
        <v>23</v>
      </c>
      <c r="V14" s="37" t="s">
        <v>24</v>
      </c>
    </row>
    <row r="15" spans="1:22" ht="32.25" customHeight="1" thickBot="1" x14ac:dyDescent="0.25">
      <c r="A15" s="46"/>
      <c r="B15" s="46"/>
      <c r="C15" s="46"/>
      <c r="D15" s="46"/>
      <c r="E15" s="46"/>
      <c r="F15" s="46"/>
      <c r="G15" s="8" t="s">
        <v>25</v>
      </c>
      <c r="H15" s="8" t="s">
        <v>26</v>
      </c>
      <c r="I15" s="8" t="s">
        <v>27</v>
      </c>
      <c r="J15" s="8" t="s">
        <v>28</v>
      </c>
      <c r="K15" s="8" t="s">
        <v>29</v>
      </c>
      <c r="L15" s="8" t="s">
        <v>30</v>
      </c>
      <c r="M15" s="8" t="s">
        <v>31</v>
      </c>
      <c r="N15" s="8" t="s">
        <v>32</v>
      </c>
      <c r="O15" s="8" t="s">
        <v>33</v>
      </c>
      <c r="P15" s="8" t="s">
        <v>34</v>
      </c>
      <c r="Q15" s="8" t="s">
        <v>35</v>
      </c>
      <c r="R15" s="8" t="s">
        <v>36</v>
      </c>
      <c r="S15" s="37"/>
      <c r="T15" s="37"/>
      <c r="U15" s="48"/>
      <c r="V15" s="37"/>
    </row>
    <row r="16" spans="1:22" s="3" customFormat="1" ht="22.5" customHeight="1" thickBot="1" x14ac:dyDescent="0.25">
      <c r="A16" s="26" t="s">
        <v>37</v>
      </c>
      <c r="B16" s="33" t="s">
        <v>38</v>
      </c>
      <c r="C16" s="33"/>
      <c r="D16" s="17" t="s">
        <v>39</v>
      </c>
      <c r="E16" s="17" t="s">
        <v>40</v>
      </c>
      <c r="F16" s="13" t="s">
        <v>41</v>
      </c>
      <c r="G16" s="9">
        <v>1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8">
        <f>IFERROR(IF(COUNT(G16:R16)&lt;1,0,IF(COUNT(G17:R17)&gt;=COUNT(G16:R16),1,(COUNT(G17:R17)/COUNT(G16:R16)))),0)</f>
        <v>1</v>
      </c>
      <c r="T16" s="58">
        <f>AVERAGE(S16:S39)</f>
        <v>0.4</v>
      </c>
      <c r="U16" s="20"/>
      <c r="V16" s="20"/>
    </row>
    <row r="17" spans="1:22" s="3" customFormat="1" ht="22.5" customHeight="1" thickBot="1" x14ac:dyDescent="0.25">
      <c r="A17" s="26"/>
      <c r="B17" s="33"/>
      <c r="C17" s="33"/>
      <c r="D17" s="17"/>
      <c r="E17" s="17"/>
      <c r="F17" s="10" t="s">
        <v>42</v>
      </c>
      <c r="G17" s="9">
        <v>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8"/>
      <c r="T17" s="58"/>
      <c r="U17" s="20"/>
      <c r="V17" s="20"/>
    </row>
    <row r="18" spans="1:22" s="3" customFormat="1" ht="18" customHeight="1" thickBot="1" x14ac:dyDescent="0.25">
      <c r="A18" s="26"/>
      <c r="B18" s="33" t="s">
        <v>43</v>
      </c>
      <c r="C18" s="33"/>
      <c r="D18" s="17" t="s">
        <v>44</v>
      </c>
      <c r="E18" s="17" t="s">
        <v>40</v>
      </c>
      <c r="F18" s="13" t="s">
        <v>41</v>
      </c>
      <c r="G18" s="9">
        <v>1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8">
        <f>IFERROR(IF(COUNT(G18:R18)&lt;1,0,IF(COUNT(G19:R19)&gt;=COUNT(G18:R18),1,(COUNT(G19:R19)/COUNT(G18:R18)))),0)</f>
        <v>1</v>
      </c>
      <c r="T18" s="58"/>
      <c r="U18" s="20"/>
      <c r="V18" s="20"/>
    </row>
    <row r="19" spans="1:22" s="3" customFormat="1" ht="18" customHeight="1" thickBot="1" x14ac:dyDescent="0.25">
      <c r="A19" s="26"/>
      <c r="B19" s="33"/>
      <c r="C19" s="33"/>
      <c r="D19" s="17"/>
      <c r="E19" s="17"/>
      <c r="F19" s="10" t="s">
        <v>42</v>
      </c>
      <c r="G19" s="9">
        <v>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8"/>
      <c r="T19" s="58"/>
      <c r="U19" s="20"/>
      <c r="V19" s="20"/>
    </row>
    <row r="20" spans="1:22" s="3" customFormat="1" ht="18" customHeight="1" thickBot="1" x14ac:dyDescent="0.25">
      <c r="A20" s="26"/>
      <c r="B20" s="33" t="s">
        <v>45</v>
      </c>
      <c r="C20" s="33"/>
      <c r="D20" s="17" t="s">
        <v>46</v>
      </c>
      <c r="E20" s="17" t="s">
        <v>40</v>
      </c>
      <c r="F20" s="13" t="s">
        <v>41</v>
      </c>
      <c r="G20" s="9">
        <v>1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8">
        <f>IFERROR(IF(COUNT(G20:R20)&lt;1,0,IF(COUNT(G21:R21)&gt;=COUNT(G20:R20),1,(COUNT(G21:R21)/COUNT(G20:R20)))),0)</f>
        <v>1</v>
      </c>
      <c r="T20" s="58"/>
      <c r="U20" s="20"/>
      <c r="V20" s="20"/>
    </row>
    <row r="21" spans="1:22" s="3" customFormat="1" ht="18" customHeight="1" thickBot="1" x14ac:dyDescent="0.25">
      <c r="A21" s="26"/>
      <c r="B21" s="33"/>
      <c r="C21" s="33"/>
      <c r="D21" s="17"/>
      <c r="E21" s="17"/>
      <c r="F21" s="10" t="s">
        <v>42</v>
      </c>
      <c r="G21" s="9">
        <v>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8"/>
      <c r="T21" s="58"/>
      <c r="U21" s="20"/>
      <c r="V21" s="20"/>
    </row>
    <row r="22" spans="1:22" s="3" customFormat="1" ht="21" customHeight="1" thickBot="1" x14ac:dyDescent="0.25">
      <c r="A22" s="26"/>
      <c r="B22" s="33" t="s">
        <v>47</v>
      </c>
      <c r="C22" s="33"/>
      <c r="D22" s="17" t="s">
        <v>48</v>
      </c>
      <c r="E22" s="17" t="s">
        <v>40</v>
      </c>
      <c r="F22" s="13" t="s">
        <v>41</v>
      </c>
      <c r="G22" s="9"/>
      <c r="H22" s="9"/>
      <c r="I22" s="9"/>
      <c r="J22" s="9"/>
      <c r="K22" s="9">
        <v>1</v>
      </c>
      <c r="L22" s="9"/>
      <c r="M22" s="9"/>
      <c r="N22" s="9"/>
      <c r="O22" s="9"/>
      <c r="P22" s="9"/>
      <c r="Q22" s="9"/>
      <c r="R22" s="9"/>
      <c r="S22" s="18">
        <f>IFERROR(IF(COUNT(G22:R22)&lt;1,0,IF(COUNT(G23:R23)&gt;=COUNT(G22:R22),1,(COUNT(G23:R23)/COUNT(G22:R22)))),0)</f>
        <v>0</v>
      </c>
      <c r="T22" s="58"/>
      <c r="U22" s="20"/>
      <c r="V22" s="20"/>
    </row>
    <row r="23" spans="1:22" s="3" customFormat="1" ht="23.25" customHeight="1" thickBot="1" x14ac:dyDescent="0.25">
      <c r="A23" s="26"/>
      <c r="B23" s="33"/>
      <c r="C23" s="33"/>
      <c r="D23" s="17"/>
      <c r="E23" s="17"/>
      <c r="F23" s="10" t="s">
        <v>42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8"/>
      <c r="T23" s="58"/>
      <c r="U23" s="20"/>
      <c r="V23" s="20"/>
    </row>
    <row r="24" spans="1:22" s="3" customFormat="1" ht="15.75" customHeight="1" thickBot="1" x14ac:dyDescent="0.25">
      <c r="A24" s="26"/>
      <c r="B24" s="33" t="s">
        <v>49</v>
      </c>
      <c r="C24" s="33"/>
      <c r="D24" s="17" t="s">
        <v>49</v>
      </c>
      <c r="E24" s="17" t="s">
        <v>40</v>
      </c>
      <c r="F24" s="13" t="s">
        <v>41</v>
      </c>
      <c r="G24" s="9">
        <v>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8">
        <f>IFERROR(IF(COUNT(G24:R24)&lt;1,0,IF(COUNT(G25:R25)&gt;=COUNT(G24:R24),1,(COUNT(G25:R25)/COUNT(G24:R24)))),0)</f>
        <v>1</v>
      </c>
      <c r="T24" s="58"/>
      <c r="U24" s="20"/>
      <c r="V24" s="20"/>
    </row>
    <row r="25" spans="1:22" s="3" customFormat="1" ht="18" customHeight="1" thickBot="1" x14ac:dyDescent="0.25">
      <c r="A25" s="26"/>
      <c r="B25" s="33"/>
      <c r="C25" s="33"/>
      <c r="D25" s="17"/>
      <c r="E25" s="17"/>
      <c r="F25" s="10" t="s">
        <v>42</v>
      </c>
      <c r="G25" s="9">
        <v>1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8"/>
      <c r="T25" s="58"/>
      <c r="U25" s="20"/>
      <c r="V25" s="20"/>
    </row>
    <row r="26" spans="1:22" s="3" customFormat="1" ht="15.75" customHeight="1" thickBot="1" x14ac:dyDescent="0.25">
      <c r="A26" s="26"/>
      <c r="B26" s="33" t="s">
        <v>50</v>
      </c>
      <c r="C26" s="33"/>
      <c r="D26" s="17" t="s">
        <v>51</v>
      </c>
      <c r="E26" s="17" t="s">
        <v>40</v>
      </c>
      <c r="F26" s="13" t="s">
        <v>41</v>
      </c>
      <c r="G26" s="9"/>
      <c r="H26" s="9"/>
      <c r="I26" s="9"/>
      <c r="J26" s="9"/>
      <c r="K26" s="9">
        <v>1</v>
      </c>
      <c r="L26" s="9"/>
      <c r="M26" s="9"/>
      <c r="N26" s="9"/>
      <c r="O26" s="9"/>
      <c r="P26" s="9"/>
      <c r="Q26" s="9"/>
      <c r="R26" s="9"/>
      <c r="S26" s="18">
        <f>IFERROR(IF(COUNT(G26:R26)&lt;1,0,IF(COUNT(G27:R27)&gt;=COUNT(G26:R26),1,(COUNT(G27:R27)/COUNT(G26:R26)))),0)</f>
        <v>0</v>
      </c>
      <c r="T26" s="58"/>
      <c r="U26" s="20"/>
      <c r="V26" s="20"/>
    </row>
    <row r="27" spans="1:22" s="3" customFormat="1" ht="15.75" customHeight="1" thickBot="1" x14ac:dyDescent="0.25">
      <c r="A27" s="26"/>
      <c r="B27" s="33"/>
      <c r="C27" s="33"/>
      <c r="D27" s="17"/>
      <c r="E27" s="17"/>
      <c r="F27" s="10" t="s">
        <v>42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8"/>
      <c r="T27" s="58"/>
      <c r="U27" s="20"/>
      <c r="V27" s="20"/>
    </row>
    <row r="28" spans="1:22" s="3" customFormat="1" ht="15.75" customHeight="1" thickBot="1" x14ac:dyDescent="0.25">
      <c r="A28" s="26"/>
      <c r="B28" s="33" t="s">
        <v>52</v>
      </c>
      <c r="C28" s="33"/>
      <c r="D28" s="17" t="s">
        <v>53</v>
      </c>
      <c r="E28" s="17" t="s">
        <v>40</v>
      </c>
      <c r="F28" s="13" t="s">
        <v>41</v>
      </c>
      <c r="G28" s="9">
        <v>1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2"/>
      <c r="T28" s="58"/>
      <c r="U28" s="11"/>
      <c r="V28" s="11"/>
    </row>
    <row r="29" spans="1:22" s="3" customFormat="1" ht="15.75" customHeight="1" thickBot="1" x14ac:dyDescent="0.25">
      <c r="A29" s="26"/>
      <c r="B29" s="33"/>
      <c r="C29" s="33"/>
      <c r="D29" s="17"/>
      <c r="E29" s="17"/>
      <c r="F29" s="10" t="s">
        <v>42</v>
      </c>
      <c r="G29" s="9">
        <v>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2"/>
      <c r="T29" s="58"/>
      <c r="U29" s="11"/>
      <c r="V29" s="11"/>
    </row>
    <row r="30" spans="1:22" s="3" customFormat="1" ht="24.75" customHeight="1" thickBot="1" x14ac:dyDescent="0.25">
      <c r="A30" s="26"/>
      <c r="B30" s="15" t="s">
        <v>54</v>
      </c>
      <c r="C30" s="15"/>
      <c r="D30" s="16" t="s">
        <v>55</v>
      </c>
      <c r="E30" s="17" t="s">
        <v>40</v>
      </c>
      <c r="F30" s="13" t="s">
        <v>41</v>
      </c>
      <c r="G30" s="9"/>
      <c r="H30" s="9"/>
      <c r="I30" s="9"/>
      <c r="J30" s="9"/>
      <c r="K30" s="9">
        <v>1</v>
      </c>
      <c r="L30" s="9"/>
      <c r="M30" s="9"/>
      <c r="N30" s="9"/>
      <c r="O30" s="9"/>
      <c r="P30" s="9"/>
      <c r="Q30" s="9"/>
      <c r="R30" s="9"/>
      <c r="S30" s="18">
        <f>IFERROR(IF(COUNT(G30:R30)&lt;1,0,IF(COUNT(G31:R31)&gt;=COUNT(G30:R30),1,(COUNT(G31:R31)/COUNT(G30:R30)))),0)</f>
        <v>0</v>
      </c>
      <c r="T30" s="58"/>
      <c r="U30" s="11"/>
      <c r="V30" s="11"/>
    </row>
    <row r="31" spans="1:22" s="3" customFormat="1" ht="24.75" customHeight="1" thickBot="1" x14ac:dyDescent="0.25">
      <c r="A31" s="26"/>
      <c r="B31" s="15"/>
      <c r="C31" s="15"/>
      <c r="D31" s="16"/>
      <c r="E31" s="17"/>
      <c r="F31" s="10" t="s">
        <v>42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8"/>
      <c r="T31" s="58"/>
      <c r="U31" s="11"/>
      <c r="V31" s="11"/>
    </row>
    <row r="32" spans="1:22" s="3" customFormat="1" ht="24.75" customHeight="1" thickBot="1" x14ac:dyDescent="0.25">
      <c r="A32" s="26"/>
      <c r="B32" s="15" t="s">
        <v>56</v>
      </c>
      <c r="C32" s="15"/>
      <c r="D32" s="16" t="s">
        <v>57</v>
      </c>
      <c r="E32" s="17" t="s">
        <v>40</v>
      </c>
      <c r="F32" s="13" t="s">
        <v>41</v>
      </c>
      <c r="G32" s="9"/>
      <c r="H32" s="9"/>
      <c r="I32" s="9"/>
      <c r="J32" s="9"/>
      <c r="K32" s="9">
        <v>1</v>
      </c>
      <c r="L32" s="9"/>
      <c r="M32" s="9"/>
      <c r="N32" s="9"/>
      <c r="O32" s="9"/>
      <c r="P32" s="9"/>
      <c r="Q32" s="9"/>
      <c r="R32" s="9"/>
      <c r="S32" s="18">
        <f>IFERROR(IF(COUNT(G32:R32)&lt;1,0,IF(COUNT(G33:R33)&gt;=COUNT(G32:R32),1,(COUNT(G33:R33)/COUNT(G32:R32)))),0)</f>
        <v>0</v>
      </c>
      <c r="T32" s="58"/>
      <c r="U32" s="11"/>
      <c r="V32" s="11"/>
    </row>
    <row r="33" spans="1:22" s="3" customFormat="1" ht="24.75" customHeight="1" thickBot="1" x14ac:dyDescent="0.25">
      <c r="A33" s="26"/>
      <c r="B33" s="15"/>
      <c r="C33" s="15"/>
      <c r="D33" s="16"/>
      <c r="E33" s="17"/>
      <c r="F33" s="10" t="s">
        <v>42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8"/>
      <c r="T33" s="58"/>
      <c r="U33" s="11"/>
      <c r="V33" s="11"/>
    </row>
    <row r="34" spans="1:22" s="3" customFormat="1" ht="24.75" customHeight="1" thickBot="1" x14ac:dyDescent="0.25">
      <c r="A34" s="26"/>
      <c r="B34" s="15" t="s">
        <v>58</v>
      </c>
      <c r="C34" s="15"/>
      <c r="D34" s="16" t="s">
        <v>59</v>
      </c>
      <c r="E34" s="17" t="s">
        <v>40</v>
      </c>
      <c r="F34" s="13" t="s">
        <v>41</v>
      </c>
      <c r="G34" s="9"/>
      <c r="H34" s="9"/>
      <c r="I34" s="9"/>
      <c r="J34" s="9"/>
      <c r="K34" s="9">
        <v>1</v>
      </c>
      <c r="L34" s="9"/>
      <c r="M34" s="9"/>
      <c r="N34" s="9"/>
      <c r="O34" s="9"/>
      <c r="P34" s="9"/>
      <c r="Q34" s="9"/>
      <c r="R34" s="9"/>
      <c r="S34" s="18">
        <f>IFERROR(IF(COUNT(G34:R34)&lt;1,0,IF(COUNT(G35:R35)&gt;=COUNT(G34:R34),1,(COUNT(G35:R35)/COUNT(G34:R34)))),0)</f>
        <v>0</v>
      </c>
      <c r="T34" s="58"/>
      <c r="U34" s="11"/>
      <c r="V34" s="11"/>
    </row>
    <row r="35" spans="1:22" s="3" customFormat="1" ht="24.75" customHeight="1" thickBot="1" x14ac:dyDescent="0.25">
      <c r="A35" s="26"/>
      <c r="B35" s="15"/>
      <c r="C35" s="15"/>
      <c r="D35" s="16"/>
      <c r="E35" s="17"/>
      <c r="F35" s="10" t="s">
        <v>42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8"/>
      <c r="T35" s="58"/>
      <c r="U35" s="11"/>
      <c r="V35" s="11"/>
    </row>
    <row r="36" spans="1:22" s="3" customFormat="1" ht="24.75" customHeight="1" thickBot="1" x14ac:dyDescent="0.25">
      <c r="A36" s="26"/>
      <c r="B36" s="15" t="s">
        <v>60</v>
      </c>
      <c r="C36" s="15"/>
      <c r="D36" s="16" t="s">
        <v>61</v>
      </c>
      <c r="E36" s="17" t="s">
        <v>40</v>
      </c>
      <c r="F36" s="13" t="s">
        <v>41</v>
      </c>
      <c r="G36" s="9"/>
      <c r="H36" s="9"/>
      <c r="I36" s="9"/>
      <c r="J36" s="9">
        <v>1</v>
      </c>
      <c r="K36" s="9"/>
      <c r="L36" s="9"/>
      <c r="M36" s="9"/>
      <c r="N36" s="9"/>
      <c r="O36" s="9"/>
      <c r="P36" s="9"/>
      <c r="Q36" s="9"/>
      <c r="R36" s="9"/>
      <c r="S36" s="12"/>
      <c r="T36" s="58"/>
      <c r="U36" s="11"/>
      <c r="V36" s="11"/>
    </row>
    <row r="37" spans="1:22" s="3" customFormat="1" ht="24.75" customHeight="1" thickBot="1" x14ac:dyDescent="0.25">
      <c r="A37" s="26"/>
      <c r="B37" s="15"/>
      <c r="C37" s="15"/>
      <c r="D37" s="16"/>
      <c r="E37" s="17"/>
      <c r="F37" s="10" t="s">
        <v>42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2"/>
      <c r="T37" s="58"/>
      <c r="U37" s="11"/>
      <c r="V37" s="11"/>
    </row>
    <row r="38" spans="1:22" s="3" customFormat="1" ht="34.5" customHeight="1" thickBot="1" x14ac:dyDescent="0.25">
      <c r="A38" s="26"/>
      <c r="B38" s="33" t="s">
        <v>62</v>
      </c>
      <c r="C38" s="33"/>
      <c r="D38" s="17" t="s">
        <v>63</v>
      </c>
      <c r="E38" s="17" t="s">
        <v>40</v>
      </c>
      <c r="F38" s="13" t="s">
        <v>41</v>
      </c>
      <c r="G38" s="9"/>
      <c r="H38" s="9"/>
      <c r="I38" s="9"/>
      <c r="J38" s="9"/>
      <c r="K38" s="9">
        <v>1</v>
      </c>
      <c r="L38" s="9"/>
      <c r="M38" s="9"/>
      <c r="N38" s="9"/>
      <c r="O38" s="9"/>
      <c r="P38" s="9"/>
      <c r="Q38" s="9"/>
      <c r="R38" s="9"/>
      <c r="S38" s="18">
        <f>IFERROR(IF(COUNT(G38:R38)&lt;1,0,IF(COUNT(G39:R39)&gt;=COUNT(G38:R38),1,(COUNT(G39:R39)/COUNT(G38:R38)))),0)</f>
        <v>0</v>
      </c>
      <c r="T38" s="58"/>
      <c r="U38" s="20"/>
      <c r="V38" s="20"/>
    </row>
    <row r="39" spans="1:22" s="3" customFormat="1" ht="34.5" customHeight="1" thickBot="1" x14ac:dyDescent="0.25">
      <c r="A39" s="26"/>
      <c r="B39" s="33"/>
      <c r="C39" s="33"/>
      <c r="D39" s="17"/>
      <c r="E39" s="17"/>
      <c r="F39" s="10" t="s">
        <v>42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8"/>
      <c r="T39" s="58"/>
      <c r="U39" s="20"/>
      <c r="V39" s="20"/>
    </row>
    <row r="40" spans="1:22" s="4" customFormat="1" ht="10.5" customHeight="1" thickBot="1" x14ac:dyDescent="0.3">
      <c r="A40" s="26" t="s">
        <v>64</v>
      </c>
      <c r="B40" s="59" t="s">
        <v>65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</row>
    <row r="41" spans="1:22" s="4" customFormat="1" ht="10.5" customHeight="1" thickBot="1" x14ac:dyDescent="0.3">
      <c r="A41" s="26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1:22" s="3" customFormat="1" ht="22.5" customHeight="1" thickBot="1" x14ac:dyDescent="0.25">
      <c r="A42" s="26"/>
      <c r="B42" s="15" t="s">
        <v>66</v>
      </c>
      <c r="C42" s="15"/>
      <c r="D42" s="16" t="s">
        <v>67</v>
      </c>
      <c r="E42" s="17" t="s">
        <v>68</v>
      </c>
      <c r="F42" s="13" t="s">
        <v>41</v>
      </c>
      <c r="G42" s="9">
        <v>1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8">
        <f>IFERROR(IF(COUNT(G42:R42)&lt;1,0,IF(COUNT(G43:R43)&gt;=COUNT(G42:R42),1,(COUNT(G43:R43)/COUNT(G42:R42)))),0)</f>
        <v>1</v>
      </c>
      <c r="T42" s="60">
        <f>AVERAGE(S42:S167)</f>
        <v>0.12378246753246754</v>
      </c>
      <c r="U42" s="20"/>
      <c r="V42" s="20"/>
    </row>
    <row r="43" spans="1:22" s="3" customFormat="1" ht="22.5" customHeight="1" thickBot="1" x14ac:dyDescent="0.25">
      <c r="A43" s="26"/>
      <c r="B43" s="15"/>
      <c r="C43" s="15"/>
      <c r="D43" s="16"/>
      <c r="E43" s="17"/>
      <c r="F43" s="10" t="s">
        <v>42</v>
      </c>
      <c r="G43" s="9">
        <v>1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8"/>
      <c r="T43" s="60"/>
      <c r="U43" s="20"/>
      <c r="V43" s="20"/>
    </row>
    <row r="44" spans="1:22" s="3" customFormat="1" ht="22.5" customHeight="1" thickBot="1" x14ac:dyDescent="0.25">
      <c r="A44" s="26"/>
      <c r="B44" s="15" t="s">
        <v>69</v>
      </c>
      <c r="C44" s="15"/>
      <c r="D44" s="16" t="s">
        <v>69</v>
      </c>
      <c r="E44" s="17" t="s">
        <v>68</v>
      </c>
      <c r="F44" s="13" t="s">
        <v>41</v>
      </c>
      <c r="G44" s="9">
        <v>1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2"/>
      <c r="T44" s="60"/>
      <c r="U44" s="11"/>
      <c r="V44" s="11"/>
    </row>
    <row r="45" spans="1:22" s="3" customFormat="1" ht="22.5" customHeight="1" thickBot="1" x14ac:dyDescent="0.25">
      <c r="A45" s="26"/>
      <c r="B45" s="15"/>
      <c r="C45" s="15"/>
      <c r="D45" s="16"/>
      <c r="E45" s="17"/>
      <c r="F45" s="10" t="s">
        <v>42</v>
      </c>
      <c r="G45" s="9">
        <v>1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12"/>
      <c r="T45" s="60"/>
      <c r="U45" s="11"/>
      <c r="V45" s="11"/>
    </row>
    <row r="46" spans="1:22" s="3" customFormat="1" ht="22.5" customHeight="1" thickBot="1" x14ac:dyDescent="0.25">
      <c r="A46" s="26"/>
      <c r="B46" s="15" t="s">
        <v>70</v>
      </c>
      <c r="C46" s="15"/>
      <c r="D46" s="16" t="s">
        <v>71</v>
      </c>
      <c r="E46" s="17" t="s">
        <v>72</v>
      </c>
      <c r="F46" s="13" t="s">
        <v>41</v>
      </c>
      <c r="G46" s="9"/>
      <c r="H46" s="9"/>
      <c r="I46" s="9">
        <v>1</v>
      </c>
      <c r="J46" s="9"/>
      <c r="K46" s="9"/>
      <c r="L46" s="9">
        <v>1</v>
      </c>
      <c r="M46" s="9"/>
      <c r="N46" s="9"/>
      <c r="O46" s="9">
        <v>1</v>
      </c>
      <c r="P46" s="9"/>
      <c r="Q46" s="9"/>
      <c r="R46" s="9">
        <v>1</v>
      </c>
      <c r="S46" s="18">
        <f>IFERROR(IF(COUNT(G46:R46)&lt;1,0,IF(COUNT(G47:R47)&gt;=COUNT(G46:R46),1,(COUNT(G47:R47)/COUNT(G46:R46)))),0)</f>
        <v>0.25</v>
      </c>
      <c r="T46" s="60"/>
      <c r="U46" s="20"/>
      <c r="V46" s="20"/>
    </row>
    <row r="47" spans="1:22" s="3" customFormat="1" ht="22.5" customHeight="1" thickBot="1" x14ac:dyDescent="0.25">
      <c r="A47" s="26"/>
      <c r="B47" s="15"/>
      <c r="C47" s="15"/>
      <c r="D47" s="16"/>
      <c r="E47" s="17"/>
      <c r="F47" s="10" t="s">
        <v>42</v>
      </c>
      <c r="G47" s="9"/>
      <c r="H47" s="9"/>
      <c r="I47" s="9">
        <v>1</v>
      </c>
      <c r="J47" s="9"/>
      <c r="K47" s="9"/>
      <c r="L47" s="9"/>
      <c r="M47" s="9"/>
      <c r="N47" s="9"/>
      <c r="O47" s="9"/>
      <c r="P47" s="9"/>
      <c r="Q47" s="9"/>
      <c r="R47" s="9"/>
      <c r="S47" s="18"/>
      <c r="T47" s="60"/>
      <c r="U47" s="20"/>
      <c r="V47" s="20"/>
    </row>
    <row r="48" spans="1:22" s="3" customFormat="1" ht="22.5" customHeight="1" thickBot="1" x14ac:dyDescent="0.25">
      <c r="A48" s="26"/>
      <c r="B48" s="15" t="s">
        <v>73</v>
      </c>
      <c r="C48" s="15"/>
      <c r="D48" s="16" t="s">
        <v>74</v>
      </c>
      <c r="E48" s="17" t="s">
        <v>75</v>
      </c>
      <c r="F48" s="13" t="s">
        <v>41</v>
      </c>
      <c r="G48" s="9">
        <v>1</v>
      </c>
      <c r="H48" s="9">
        <v>1</v>
      </c>
      <c r="I48" s="9">
        <v>1</v>
      </c>
      <c r="J48" s="9">
        <v>1</v>
      </c>
      <c r="K48" s="9">
        <v>1</v>
      </c>
      <c r="L48" s="9">
        <v>1</v>
      </c>
      <c r="M48" s="9">
        <v>1</v>
      </c>
      <c r="N48" s="9">
        <v>1</v>
      </c>
      <c r="O48" s="9">
        <v>1</v>
      </c>
      <c r="P48" s="9">
        <v>1</v>
      </c>
      <c r="Q48" s="9">
        <v>1</v>
      </c>
      <c r="R48" s="9">
        <v>1</v>
      </c>
      <c r="S48" s="18">
        <f>IFERROR(IF(COUNT(G48:R48)&lt;1,0,IF(COUNT(G49:R49)&gt;=COUNT(G48:R48),1,(COUNT(G49:R49)/COUNT(G48:R48)))),0)</f>
        <v>0.25</v>
      </c>
      <c r="T48" s="60"/>
      <c r="U48" s="20"/>
      <c r="V48" s="20"/>
    </row>
    <row r="49" spans="1:22" s="3" customFormat="1" ht="22.5" customHeight="1" thickBot="1" x14ac:dyDescent="0.25">
      <c r="A49" s="26"/>
      <c r="B49" s="15"/>
      <c r="C49" s="15"/>
      <c r="D49" s="16"/>
      <c r="E49" s="17"/>
      <c r="F49" s="10" t="s">
        <v>42</v>
      </c>
      <c r="G49" s="9">
        <v>1</v>
      </c>
      <c r="H49" s="9">
        <v>1</v>
      </c>
      <c r="I49" s="9">
        <v>1</v>
      </c>
      <c r="J49" s="9"/>
      <c r="K49" s="9"/>
      <c r="L49" s="9"/>
      <c r="M49" s="9"/>
      <c r="N49" s="9"/>
      <c r="O49" s="9"/>
      <c r="P49" s="9"/>
      <c r="Q49" s="9"/>
      <c r="R49" s="9"/>
      <c r="S49" s="18"/>
      <c r="T49" s="60"/>
      <c r="U49" s="20"/>
      <c r="V49" s="20"/>
    </row>
    <row r="50" spans="1:22" s="3" customFormat="1" ht="36.75" customHeight="1" thickBot="1" x14ac:dyDescent="0.25">
      <c r="A50" s="26"/>
      <c r="B50" s="15" t="s">
        <v>76</v>
      </c>
      <c r="C50" s="15"/>
      <c r="D50" s="16" t="s">
        <v>77</v>
      </c>
      <c r="E50" s="17" t="s">
        <v>68</v>
      </c>
      <c r="F50" s="13" t="s">
        <v>41</v>
      </c>
      <c r="G50" s="9"/>
      <c r="H50" s="9"/>
      <c r="I50" s="9"/>
      <c r="J50" s="9"/>
      <c r="K50" s="9"/>
      <c r="L50" s="9">
        <v>1</v>
      </c>
      <c r="M50" s="9"/>
      <c r="N50" s="9"/>
      <c r="O50" s="9"/>
      <c r="P50" s="9"/>
      <c r="Q50" s="9"/>
      <c r="R50" s="9"/>
      <c r="S50" s="18">
        <f>IFERROR(IF(COUNT(G50:R50)&lt;1,0,IF(COUNT(G51:R51)&gt;=COUNT(G50:R50),1,(COUNT(G51:R51)/COUNT(G50:R50)))),0)</f>
        <v>0</v>
      </c>
      <c r="T50" s="60"/>
      <c r="U50" s="20"/>
      <c r="V50" s="20"/>
    </row>
    <row r="51" spans="1:22" s="3" customFormat="1" ht="36.75" customHeight="1" thickBot="1" x14ac:dyDescent="0.25">
      <c r="A51" s="26"/>
      <c r="B51" s="15"/>
      <c r="C51" s="15"/>
      <c r="D51" s="16"/>
      <c r="E51" s="17"/>
      <c r="F51" s="10" t="s">
        <v>42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18"/>
      <c r="T51" s="60"/>
      <c r="U51" s="20"/>
      <c r="V51" s="20"/>
    </row>
    <row r="52" spans="1:22" s="3" customFormat="1" ht="26.25" customHeight="1" thickBot="1" x14ac:dyDescent="0.25">
      <c r="A52" s="26"/>
      <c r="B52" s="15" t="s">
        <v>78</v>
      </c>
      <c r="C52" s="15"/>
      <c r="D52" s="16" t="s">
        <v>79</v>
      </c>
      <c r="E52" s="17" t="s">
        <v>68</v>
      </c>
      <c r="F52" s="13" t="s">
        <v>41</v>
      </c>
      <c r="G52" s="9">
        <v>1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18">
        <f>IFERROR(IF(COUNT(G52:R52)&lt;1,0,IF(COUNT(G53:R53)&gt;=COUNT(G52:R52),1,(COUNT(G53:R53)/COUNT(G52:R52)))),0)</f>
        <v>1</v>
      </c>
      <c r="T52" s="60"/>
      <c r="U52" s="20"/>
      <c r="V52" s="20"/>
    </row>
    <row r="53" spans="1:22" s="3" customFormat="1" ht="26.25" customHeight="1" thickBot="1" x14ac:dyDescent="0.25">
      <c r="A53" s="26"/>
      <c r="B53" s="15"/>
      <c r="C53" s="15"/>
      <c r="D53" s="16"/>
      <c r="E53" s="17"/>
      <c r="F53" s="10" t="s">
        <v>42</v>
      </c>
      <c r="G53" s="9">
        <v>1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18"/>
      <c r="T53" s="60"/>
      <c r="U53" s="20"/>
      <c r="V53" s="20"/>
    </row>
    <row r="54" spans="1:22" s="3" customFormat="1" ht="24" customHeight="1" thickBot="1" x14ac:dyDescent="0.25">
      <c r="A54" s="26"/>
      <c r="B54" s="15" t="s">
        <v>80</v>
      </c>
      <c r="C54" s="15"/>
      <c r="D54" s="16" t="s">
        <v>81</v>
      </c>
      <c r="E54" s="17" t="s">
        <v>68</v>
      </c>
      <c r="F54" s="13" t="s">
        <v>41</v>
      </c>
      <c r="G54" s="9"/>
      <c r="H54" s="9"/>
      <c r="I54" s="9"/>
      <c r="J54" s="9"/>
      <c r="K54" s="9">
        <v>1</v>
      </c>
      <c r="L54" s="9"/>
      <c r="M54" s="9"/>
      <c r="N54" s="9"/>
      <c r="O54" s="9"/>
      <c r="P54" s="9"/>
      <c r="Q54" s="9"/>
      <c r="R54" s="9"/>
      <c r="S54" s="18">
        <f>IFERROR(IF(COUNT(G54:R54)&lt;1,0,IF(COUNT(G55:R55)&gt;=COUNT(G54:R54),1,(COUNT(G55:R55)/COUNT(G54:R54)))),0)</f>
        <v>0</v>
      </c>
      <c r="T54" s="60"/>
      <c r="U54" s="20"/>
      <c r="V54" s="20"/>
    </row>
    <row r="55" spans="1:22" s="3" customFormat="1" ht="34.5" customHeight="1" thickBot="1" x14ac:dyDescent="0.25">
      <c r="A55" s="26"/>
      <c r="B55" s="15"/>
      <c r="C55" s="15"/>
      <c r="D55" s="16"/>
      <c r="E55" s="17"/>
      <c r="F55" s="10" t="s">
        <v>42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18"/>
      <c r="T55" s="60"/>
      <c r="U55" s="20"/>
      <c r="V55" s="20"/>
    </row>
    <row r="56" spans="1:22" s="3" customFormat="1" ht="24" customHeight="1" thickBot="1" x14ac:dyDescent="0.25">
      <c r="A56" s="26"/>
      <c r="B56" s="15" t="s">
        <v>82</v>
      </c>
      <c r="C56" s="15"/>
      <c r="D56" s="16" t="s">
        <v>81</v>
      </c>
      <c r="E56" s="17" t="s">
        <v>68</v>
      </c>
      <c r="F56" s="13" t="s">
        <v>41</v>
      </c>
      <c r="G56" s="9"/>
      <c r="H56" s="9"/>
      <c r="I56" s="9"/>
      <c r="J56" s="9"/>
      <c r="K56" s="9">
        <v>1</v>
      </c>
      <c r="L56" s="9"/>
      <c r="M56" s="9"/>
      <c r="N56" s="9"/>
      <c r="O56" s="9"/>
      <c r="P56" s="9"/>
      <c r="Q56" s="9"/>
      <c r="R56" s="9"/>
      <c r="S56" s="18">
        <f>IFERROR(IF(COUNT(G56:R56)&lt;1,0,IF(COUNT(G57:R57)&gt;=COUNT(G56:R56),1,(COUNT(G57:R57)/COUNT(G56:R56)))),0)</f>
        <v>0</v>
      </c>
      <c r="T56" s="60"/>
      <c r="U56" s="20"/>
      <c r="V56" s="20"/>
    </row>
    <row r="57" spans="1:22" s="3" customFormat="1" ht="33.75" customHeight="1" thickBot="1" x14ac:dyDescent="0.25">
      <c r="A57" s="26"/>
      <c r="B57" s="15"/>
      <c r="C57" s="15"/>
      <c r="D57" s="16"/>
      <c r="E57" s="17"/>
      <c r="F57" s="10" t="s">
        <v>42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18"/>
      <c r="T57" s="60"/>
      <c r="U57" s="20"/>
      <c r="V57" s="20"/>
    </row>
    <row r="58" spans="1:22" s="3" customFormat="1" ht="24" customHeight="1" thickBot="1" x14ac:dyDescent="0.25">
      <c r="A58" s="26"/>
      <c r="B58" s="15" t="s">
        <v>83</v>
      </c>
      <c r="C58" s="15"/>
      <c r="D58" s="16" t="s">
        <v>84</v>
      </c>
      <c r="E58" s="17" t="s">
        <v>85</v>
      </c>
      <c r="F58" s="13" t="s">
        <v>41</v>
      </c>
      <c r="G58" s="9"/>
      <c r="H58" s="9"/>
      <c r="I58" s="9"/>
      <c r="J58" s="9"/>
      <c r="K58" s="9"/>
      <c r="L58" s="9">
        <v>1</v>
      </c>
      <c r="M58" s="9"/>
      <c r="N58" s="9"/>
      <c r="O58" s="9"/>
      <c r="P58" s="9"/>
      <c r="Q58" s="9"/>
      <c r="R58" s="9">
        <v>1</v>
      </c>
      <c r="S58" s="18">
        <f>IFERROR(IF(COUNT(G58:R58)&lt;1,0,IF(COUNT(G59:R59)&gt;=COUNT(G58:R58),1,(COUNT(G59:R59)/COUNT(G58:R58)))),0)</f>
        <v>0</v>
      </c>
      <c r="T58" s="60"/>
      <c r="U58" s="20"/>
      <c r="V58" s="20"/>
    </row>
    <row r="59" spans="1:22" s="3" customFormat="1" ht="28.5" customHeight="1" thickBot="1" x14ac:dyDescent="0.25">
      <c r="A59" s="26"/>
      <c r="B59" s="15"/>
      <c r="C59" s="15"/>
      <c r="D59" s="16"/>
      <c r="E59" s="17"/>
      <c r="F59" s="10" t="s">
        <v>42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18"/>
      <c r="T59" s="60"/>
      <c r="U59" s="20"/>
      <c r="V59" s="20"/>
    </row>
    <row r="60" spans="1:22" s="3" customFormat="1" ht="24" customHeight="1" thickBot="1" x14ac:dyDescent="0.25">
      <c r="A60" s="26"/>
      <c r="B60" s="15" t="s">
        <v>86</v>
      </c>
      <c r="C60" s="15"/>
      <c r="D60" s="16" t="s">
        <v>87</v>
      </c>
      <c r="E60" s="17" t="s">
        <v>88</v>
      </c>
      <c r="F60" s="13" t="s">
        <v>41</v>
      </c>
      <c r="G60" s="9"/>
      <c r="H60" s="9"/>
      <c r="I60" s="9"/>
      <c r="J60" s="9">
        <v>1</v>
      </c>
      <c r="K60" s="9"/>
      <c r="L60" s="9"/>
      <c r="M60" s="9"/>
      <c r="N60" s="9">
        <v>1</v>
      </c>
      <c r="O60" s="9"/>
      <c r="P60" s="9"/>
      <c r="Q60" s="9"/>
      <c r="R60" s="9">
        <v>1</v>
      </c>
      <c r="S60" s="18">
        <f>IFERROR(IF(COUNT(G60:R60)&lt;1,0,IF(COUNT(G61:R61)&gt;=COUNT(G60:R60),1,(COUNT(G61:R61)/COUNT(G60:R60)))),0)</f>
        <v>0</v>
      </c>
      <c r="T60" s="60"/>
      <c r="U60" s="20"/>
      <c r="V60" s="20"/>
    </row>
    <row r="61" spans="1:22" s="3" customFormat="1" ht="24" customHeight="1" thickBot="1" x14ac:dyDescent="0.25">
      <c r="A61" s="26"/>
      <c r="B61" s="15"/>
      <c r="C61" s="15"/>
      <c r="D61" s="16"/>
      <c r="E61" s="17"/>
      <c r="F61" s="10" t="s">
        <v>42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18"/>
      <c r="T61" s="60"/>
      <c r="U61" s="20"/>
      <c r="V61" s="20"/>
    </row>
    <row r="62" spans="1:22" s="3" customFormat="1" ht="47.25" customHeight="1" thickBot="1" x14ac:dyDescent="0.25">
      <c r="A62" s="26"/>
      <c r="B62" s="15" t="s">
        <v>89</v>
      </c>
      <c r="C62" s="15"/>
      <c r="D62" s="16" t="s">
        <v>90</v>
      </c>
      <c r="E62" s="17" t="s">
        <v>91</v>
      </c>
      <c r="F62" s="13" t="s">
        <v>41</v>
      </c>
      <c r="G62" s="9"/>
      <c r="H62" s="9">
        <v>1</v>
      </c>
      <c r="I62" s="9">
        <v>1</v>
      </c>
      <c r="J62" s="9">
        <v>1</v>
      </c>
      <c r="K62" s="9">
        <v>1</v>
      </c>
      <c r="L62" s="9">
        <v>1</v>
      </c>
      <c r="M62" s="9">
        <v>1</v>
      </c>
      <c r="N62" s="9">
        <v>1</v>
      </c>
      <c r="O62" s="9">
        <v>1</v>
      </c>
      <c r="P62" s="9">
        <v>1</v>
      </c>
      <c r="Q62" s="9">
        <v>1</v>
      </c>
      <c r="R62" s="9">
        <v>1</v>
      </c>
      <c r="S62" s="18">
        <f>IFERROR(IF(COUNT(G62:R62)&lt;1,0,IF(COUNT(G63:R63)&gt;=COUNT(G62:R62),1,(COUNT(G63:R63)/COUNT(G62:R62)))),0)</f>
        <v>0.18181818181818182</v>
      </c>
      <c r="T62" s="60"/>
      <c r="U62" s="20"/>
      <c r="V62" s="20"/>
    </row>
    <row r="63" spans="1:22" s="3" customFormat="1" ht="45.75" customHeight="1" thickBot="1" x14ac:dyDescent="0.25">
      <c r="A63" s="26"/>
      <c r="B63" s="15"/>
      <c r="C63" s="15"/>
      <c r="D63" s="16"/>
      <c r="E63" s="17"/>
      <c r="F63" s="10" t="s">
        <v>42</v>
      </c>
      <c r="G63" s="9"/>
      <c r="H63" s="9">
        <v>1</v>
      </c>
      <c r="I63" s="9">
        <v>1</v>
      </c>
      <c r="J63" s="9"/>
      <c r="K63" s="9"/>
      <c r="L63" s="9"/>
      <c r="M63" s="9"/>
      <c r="N63" s="9"/>
      <c r="O63" s="9"/>
      <c r="P63" s="9"/>
      <c r="Q63" s="9"/>
      <c r="R63" s="9"/>
      <c r="S63" s="18"/>
      <c r="T63" s="60"/>
      <c r="U63" s="20"/>
      <c r="V63" s="20"/>
    </row>
    <row r="64" spans="1:22" s="3" customFormat="1" ht="45.75" customHeight="1" thickBot="1" x14ac:dyDescent="0.25">
      <c r="A64" s="26"/>
      <c r="B64" s="15" t="s">
        <v>92</v>
      </c>
      <c r="C64" s="15"/>
      <c r="D64" s="16" t="s">
        <v>93</v>
      </c>
      <c r="E64" s="17" t="s">
        <v>85</v>
      </c>
      <c r="F64" s="13" t="s">
        <v>41</v>
      </c>
      <c r="G64" s="9"/>
      <c r="H64" s="9"/>
      <c r="I64" s="9"/>
      <c r="J64" s="9">
        <v>1</v>
      </c>
      <c r="K64" s="9"/>
      <c r="L64" s="9"/>
      <c r="M64" s="9"/>
      <c r="N64" s="9"/>
      <c r="O64" s="9">
        <v>1</v>
      </c>
      <c r="P64" s="9"/>
      <c r="Q64" s="9"/>
      <c r="R64" s="9"/>
      <c r="S64" s="18">
        <f>IFERROR(IF(COUNT(G64:R64)&lt;1,0,IF(COUNT(G65:R65)&gt;=COUNT(G64:R64),1,(COUNT(G65:R65)/COUNT(G64:R64)))),0)</f>
        <v>0</v>
      </c>
      <c r="T64" s="60"/>
      <c r="U64" s="20"/>
      <c r="V64" s="20"/>
    </row>
    <row r="65" spans="1:22" s="3" customFormat="1" ht="45.75" customHeight="1" thickBot="1" x14ac:dyDescent="0.25">
      <c r="A65" s="26"/>
      <c r="B65" s="15"/>
      <c r="C65" s="15"/>
      <c r="D65" s="16"/>
      <c r="E65" s="17"/>
      <c r="F65" s="10" t="s">
        <v>42</v>
      </c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18"/>
      <c r="T65" s="60"/>
      <c r="U65" s="20"/>
      <c r="V65" s="20"/>
    </row>
    <row r="66" spans="1:22" s="3" customFormat="1" ht="24" customHeight="1" thickBot="1" x14ac:dyDescent="0.25">
      <c r="A66" s="26"/>
      <c r="B66" s="15" t="s">
        <v>94</v>
      </c>
      <c r="C66" s="15"/>
      <c r="D66" s="16" t="s">
        <v>95</v>
      </c>
      <c r="E66" s="25" t="s">
        <v>96</v>
      </c>
      <c r="F66" s="13" t="s">
        <v>41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18">
        <f>IFERROR(IF(COUNT(G66:R66)&lt;1,0,IF(COUNT(G67:R67)&gt;=COUNT(G66:R66),1,(COUNT(G67:R67)/COUNT(G66:R66)))),0)</f>
        <v>0</v>
      </c>
      <c r="T66" s="60"/>
      <c r="U66" s="20"/>
      <c r="V66" s="20"/>
    </row>
    <row r="67" spans="1:22" s="3" customFormat="1" ht="24" customHeight="1" thickBot="1" x14ac:dyDescent="0.25">
      <c r="A67" s="26"/>
      <c r="B67" s="15"/>
      <c r="C67" s="15"/>
      <c r="D67" s="16"/>
      <c r="E67" s="25"/>
      <c r="F67" s="10" t="s">
        <v>42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18"/>
      <c r="T67" s="60"/>
      <c r="U67" s="20"/>
      <c r="V67" s="20"/>
    </row>
    <row r="68" spans="1:22" s="3" customFormat="1" ht="24" customHeight="1" thickBot="1" x14ac:dyDescent="0.25">
      <c r="A68" s="26"/>
      <c r="B68" s="15" t="s">
        <v>97</v>
      </c>
      <c r="C68" s="15"/>
      <c r="D68" s="16" t="s">
        <v>98</v>
      </c>
      <c r="E68" s="17" t="s">
        <v>91</v>
      </c>
      <c r="F68" s="13" t="s">
        <v>41</v>
      </c>
      <c r="G68" s="9">
        <v>1</v>
      </c>
      <c r="H68" s="9">
        <v>1</v>
      </c>
      <c r="I68" s="9">
        <v>1</v>
      </c>
      <c r="J68" s="9">
        <v>1</v>
      </c>
      <c r="K68" s="9">
        <v>1</v>
      </c>
      <c r="L68" s="9">
        <v>1</v>
      </c>
      <c r="M68" s="9">
        <v>1</v>
      </c>
      <c r="N68" s="9">
        <v>1</v>
      </c>
      <c r="O68" s="9">
        <v>1</v>
      </c>
      <c r="P68" s="9">
        <v>1</v>
      </c>
      <c r="Q68" s="9">
        <v>1</v>
      </c>
      <c r="R68" s="9">
        <v>1</v>
      </c>
      <c r="S68" s="18">
        <f>IFERROR(IF(COUNT(G68:R68)&lt;1,0,IF(COUNT(G69:R69)&gt;=COUNT(G68:R68),1,(COUNT(G69:R69)/COUNT(G68:R68)))),0)</f>
        <v>0.25</v>
      </c>
      <c r="T68" s="60"/>
      <c r="U68" s="20"/>
      <c r="V68" s="20"/>
    </row>
    <row r="69" spans="1:22" s="3" customFormat="1" ht="24" customHeight="1" thickBot="1" x14ac:dyDescent="0.25">
      <c r="A69" s="26"/>
      <c r="B69" s="15"/>
      <c r="C69" s="15"/>
      <c r="D69" s="16"/>
      <c r="E69" s="17"/>
      <c r="F69" s="10" t="s">
        <v>42</v>
      </c>
      <c r="G69" s="9">
        <v>1</v>
      </c>
      <c r="H69" s="9">
        <v>1</v>
      </c>
      <c r="I69" s="9">
        <v>1</v>
      </c>
      <c r="J69" s="9"/>
      <c r="K69" s="9"/>
      <c r="L69" s="9"/>
      <c r="M69" s="9"/>
      <c r="N69" s="9"/>
      <c r="O69" s="9"/>
      <c r="P69" s="9"/>
      <c r="Q69" s="9"/>
      <c r="R69" s="9"/>
      <c r="S69" s="18"/>
      <c r="T69" s="60"/>
      <c r="U69" s="20"/>
      <c r="V69" s="20"/>
    </row>
    <row r="70" spans="1:22" s="3" customFormat="1" ht="24" customHeight="1" thickBot="1" x14ac:dyDescent="0.25">
      <c r="A70" s="26"/>
      <c r="B70" s="62" t="s">
        <v>99</v>
      </c>
      <c r="C70" s="62"/>
      <c r="D70" s="63" t="s">
        <v>100</v>
      </c>
      <c r="E70" s="25" t="s">
        <v>96</v>
      </c>
      <c r="F70" s="13" t="s">
        <v>41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18">
        <f>IFERROR(IF(COUNT(G70:R70)&lt;1,0,IF(COUNT(G71:R71)&gt;=COUNT(G70:R70),1,(COUNT(G71:R71)/COUNT(G70:R70)))),0)</f>
        <v>0</v>
      </c>
      <c r="T70" s="60"/>
      <c r="U70" s="20"/>
      <c r="V70" s="20"/>
    </row>
    <row r="71" spans="1:22" s="3" customFormat="1" ht="24" customHeight="1" thickBot="1" x14ac:dyDescent="0.25">
      <c r="A71" s="26"/>
      <c r="B71" s="62"/>
      <c r="C71" s="62"/>
      <c r="D71" s="63"/>
      <c r="E71" s="25"/>
      <c r="F71" s="10" t="s">
        <v>42</v>
      </c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18"/>
      <c r="T71" s="60"/>
      <c r="U71" s="20"/>
      <c r="V71" s="20"/>
    </row>
    <row r="72" spans="1:22" s="3" customFormat="1" ht="24" customHeight="1" thickBot="1" x14ac:dyDescent="0.25">
      <c r="A72" s="26"/>
      <c r="B72" s="62" t="s">
        <v>101</v>
      </c>
      <c r="C72" s="62"/>
      <c r="D72" s="63" t="s">
        <v>102</v>
      </c>
      <c r="E72" s="25" t="s">
        <v>72</v>
      </c>
      <c r="F72" s="13" t="s">
        <v>41</v>
      </c>
      <c r="G72" s="9">
        <v>1</v>
      </c>
      <c r="H72" s="9"/>
      <c r="I72" s="9"/>
      <c r="J72" s="9">
        <v>1</v>
      </c>
      <c r="K72" s="9"/>
      <c r="L72" s="9"/>
      <c r="M72" s="9">
        <v>1</v>
      </c>
      <c r="N72" s="9"/>
      <c r="O72" s="9"/>
      <c r="P72" s="9">
        <v>1</v>
      </c>
      <c r="Q72" s="9"/>
      <c r="R72" s="9"/>
      <c r="S72" s="18">
        <f>IFERROR(IF(COUNT(G72:R72)&lt;1,0,IF(COUNT(G73:R73)&gt;=COUNT(G72:R72),1,(COUNT(G73:R73)/COUNT(G72:R72)))),0)</f>
        <v>0.25</v>
      </c>
      <c r="T72" s="60"/>
      <c r="U72" s="20"/>
      <c r="V72" s="20"/>
    </row>
    <row r="73" spans="1:22" s="3" customFormat="1" ht="24" customHeight="1" thickBot="1" x14ac:dyDescent="0.25">
      <c r="A73" s="26"/>
      <c r="B73" s="62"/>
      <c r="C73" s="62"/>
      <c r="D73" s="63"/>
      <c r="E73" s="25"/>
      <c r="F73" s="10" t="s">
        <v>42</v>
      </c>
      <c r="G73" s="9">
        <v>1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18"/>
      <c r="T73" s="60"/>
      <c r="U73" s="20"/>
      <c r="V73" s="20"/>
    </row>
    <row r="74" spans="1:22" s="3" customFormat="1" ht="24" customHeight="1" thickBot="1" x14ac:dyDescent="0.25">
      <c r="A74" s="26"/>
      <c r="B74" s="15" t="s">
        <v>103</v>
      </c>
      <c r="C74" s="15"/>
      <c r="D74" s="16" t="s">
        <v>104</v>
      </c>
      <c r="E74" s="17" t="s">
        <v>40</v>
      </c>
      <c r="F74" s="13" t="s">
        <v>41</v>
      </c>
      <c r="G74" s="9"/>
      <c r="H74" s="9"/>
      <c r="I74" s="9"/>
      <c r="J74" s="9">
        <v>1</v>
      </c>
      <c r="K74" s="9"/>
      <c r="L74" s="9"/>
      <c r="M74" s="9"/>
      <c r="N74" s="9"/>
      <c r="O74" s="9"/>
      <c r="P74" s="9"/>
      <c r="Q74" s="9"/>
      <c r="R74" s="9"/>
      <c r="S74" s="18">
        <f>IFERROR(IF(COUNT(G74:R74)&lt;1,0,IF(COUNT(G75:R75)&gt;=COUNT(G74:R74),1,(COUNT(G75:R75)/COUNT(G74:R74)))),0)</f>
        <v>0</v>
      </c>
      <c r="T74" s="60"/>
      <c r="U74" s="20"/>
      <c r="V74" s="20"/>
    </row>
    <row r="75" spans="1:22" s="3" customFormat="1" ht="24" customHeight="1" thickBot="1" x14ac:dyDescent="0.25">
      <c r="A75" s="26"/>
      <c r="B75" s="15"/>
      <c r="C75" s="15"/>
      <c r="D75" s="16"/>
      <c r="E75" s="17"/>
      <c r="F75" s="10" t="s">
        <v>42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18"/>
      <c r="T75" s="60"/>
      <c r="U75" s="20"/>
      <c r="V75" s="20"/>
    </row>
    <row r="76" spans="1:22" s="3" customFormat="1" ht="31.5" customHeight="1" thickBot="1" x14ac:dyDescent="0.25">
      <c r="A76" s="26"/>
      <c r="B76" s="15" t="s">
        <v>105</v>
      </c>
      <c r="C76" s="15"/>
      <c r="D76" s="16" t="s">
        <v>106</v>
      </c>
      <c r="E76" s="17" t="s">
        <v>40</v>
      </c>
      <c r="F76" s="13" t="s">
        <v>41</v>
      </c>
      <c r="G76" s="9"/>
      <c r="H76" s="9"/>
      <c r="I76" s="9"/>
      <c r="J76" s="9">
        <v>1</v>
      </c>
      <c r="K76" s="9"/>
      <c r="L76" s="9"/>
      <c r="M76" s="9"/>
      <c r="N76" s="9"/>
      <c r="O76" s="9"/>
      <c r="P76" s="9"/>
      <c r="Q76" s="9"/>
      <c r="R76" s="9"/>
      <c r="S76" s="18">
        <f>IFERROR(IF(COUNT(G76:R76)&lt;1,0,IF(COUNT(G77:R77)&gt;=COUNT(G76:R76),1,(COUNT(G77:R77)/COUNT(G76:R76)))),0)</f>
        <v>0</v>
      </c>
      <c r="T76" s="60"/>
      <c r="U76" s="20"/>
      <c r="V76" s="20"/>
    </row>
    <row r="77" spans="1:22" s="3" customFormat="1" ht="29.25" customHeight="1" thickBot="1" x14ac:dyDescent="0.25">
      <c r="A77" s="26"/>
      <c r="B77" s="15"/>
      <c r="C77" s="15"/>
      <c r="D77" s="16"/>
      <c r="E77" s="17"/>
      <c r="F77" s="10" t="s">
        <v>42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18"/>
      <c r="T77" s="60"/>
      <c r="U77" s="20"/>
      <c r="V77" s="20"/>
    </row>
    <row r="78" spans="1:22" s="3" customFormat="1" ht="24" customHeight="1" thickBot="1" x14ac:dyDescent="0.25">
      <c r="A78" s="26"/>
      <c r="B78" s="15" t="s">
        <v>107</v>
      </c>
      <c r="C78" s="15"/>
      <c r="D78" s="16" t="s">
        <v>108</v>
      </c>
      <c r="E78" s="17" t="s">
        <v>40</v>
      </c>
      <c r="F78" s="13" t="s">
        <v>41</v>
      </c>
      <c r="G78" s="9"/>
      <c r="H78" s="9"/>
      <c r="I78" s="9"/>
      <c r="J78" s="9">
        <v>1</v>
      </c>
      <c r="K78" s="9"/>
      <c r="L78" s="9"/>
      <c r="M78" s="9"/>
      <c r="N78" s="9"/>
      <c r="O78" s="9"/>
      <c r="P78" s="9"/>
      <c r="Q78" s="9"/>
      <c r="R78" s="9"/>
      <c r="S78" s="18">
        <f>IFERROR(IF(COUNT(G78:R78)&lt;1,0,IF(COUNT(G79:R79)&gt;=COUNT(G78:R78),1,(COUNT(G79:R79)/COUNT(G78:R78)))),0)</f>
        <v>0</v>
      </c>
      <c r="T78" s="60"/>
      <c r="U78" s="20"/>
      <c r="V78" s="20"/>
    </row>
    <row r="79" spans="1:22" s="3" customFormat="1" ht="32.25" customHeight="1" thickBot="1" x14ac:dyDescent="0.25">
      <c r="A79" s="26"/>
      <c r="B79" s="15"/>
      <c r="C79" s="15"/>
      <c r="D79" s="16"/>
      <c r="E79" s="17"/>
      <c r="F79" s="10" t="s">
        <v>42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18"/>
      <c r="T79" s="60"/>
      <c r="U79" s="20"/>
      <c r="V79" s="20"/>
    </row>
    <row r="80" spans="1:22" s="3" customFormat="1" ht="10.5" customHeight="1" thickBot="1" x14ac:dyDescent="0.25">
      <c r="A80" s="26"/>
      <c r="B80" s="28" t="s">
        <v>109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60"/>
      <c r="U80" s="21"/>
      <c r="V80" s="21"/>
    </row>
    <row r="81" spans="1:22" s="3" customFormat="1" ht="10.5" customHeight="1" thickBot="1" x14ac:dyDescent="0.25">
      <c r="A81" s="26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60"/>
      <c r="U81" s="21"/>
      <c r="V81" s="21"/>
    </row>
    <row r="82" spans="1:22" s="3" customFormat="1" ht="30" customHeight="1" thickBot="1" x14ac:dyDescent="0.25">
      <c r="A82" s="26"/>
      <c r="B82" s="15" t="s">
        <v>110</v>
      </c>
      <c r="C82" s="15"/>
      <c r="D82" s="16" t="s">
        <v>111</v>
      </c>
      <c r="E82" s="17" t="s">
        <v>75</v>
      </c>
      <c r="F82" s="13" t="s">
        <v>41</v>
      </c>
      <c r="G82" s="9">
        <v>1</v>
      </c>
      <c r="H82" s="9">
        <v>1</v>
      </c>
      <c r="I82" s="9">
        <v>1</v>
      </c>
      <c r="J82" s="9">
        <v>1</v>
      </c>
      <c r="K82" s="9">
        <v>1</v>
      </c>
      <c r="L82" s="9">
        <v>1</v>
      </c>
      <c r="M82" s="9">
        <v>1</v>
      </c>
      <c r="N82" s="9">
        <v>1</v>
      </c>
      <c r="O82" s="9">
        <v>1</v>
      </c>
      <c r="P82" s="9">
        <v>1</v>
      </c>
      <c r="Q82" s="9">
        <v>1</v>
      </c>
      <c r="R82" s="9">
        <v>1</v>
      </c>
      <c r="S82" s="18">
        <f>IFERROR(IF(COUNT(G82:R82)&lt;1,0,IF(COUNT(G83:R83)&gt;=COUNT(G82:R82),1,(COUNT(G83:R83)/COUNT(G82:R82)))),0)</f>
        <v>0.25</v>
      </c>
      <c r="T82" s="60"/>
      <c r="U82" s="20"/>
      <c r="V82" s="20"/>
    </row>
    <row r="83" spans="1:22" s="3" customFormat="1" ht="28.5" customHeight="1" thickBot="1" x14ac:dyDescent="0.25">
      <c r="A83" s="26"/>
      <c r="B83" s="15"/>
      <c r="C83" s="15"/>
      <c r="D83" s="16"/>
      <c r="E83" s="17"/>
      <c r="F83" s="10" t="s">
        <v>42</v>
      </c>
      <c r="G83" s="9">
        <v>1</v>
      </c>
      <c r="H83" s="9">
        <v>1</v>
      </c>
      <c r="I83" s="9">
        <v>1</v>
      </c>
      <c r="J83" s="9"/>
      <c r="K83" s="9"/>
      <c r="L83" s="9"/>
      <c r="M83" s="9"/>
      <c r="N83" s="9"/>
      <c r="O83" s="9"/>
      <c r="P83" s="9"/>
      <c r="Q83" s="9"/>
      <c r="R83" s="9"/>
      <c r="S83" s="18"/>
      <c r="T83" s="60"/>
      <c r="U83" s="20"/>
      <c r="V83" s="20"/>
    </row>
    <row r="84" spans="1:22" s="3" customFormat="1" ht="28.5" customHeight="1" thickBot="1" x14ac:dyDescent="0.25">
      <c r="A84" s="26"/>
      <c r="B84" s="15" t="s">
        <v>112</v>
      </c>
      <c r="C84" s="15"/>
      <c r="D84" s="16" t="s">
        <v>113</v>
      </c>
      <c r="E84" s="17" t="s">
        <v>91</v>
      </c>
      <c r="F84" s="13" t="s">
        <v>41</v>
      </c>
      <c r="G84" s="9">
        <v>1</v>
      </c>
      <c r="H84" s="9">
        <v>1</v>
      </c>
      <c r="I84" s="9">
        <v>1</v>
      </c>
      <c r="J84" s="9">
        <v>1</v>
      </c>
      <c r="K84" s="9">
        <v>1</v>
      </c>
      <c r="L84" s="9">
        <v>1</v>
      </c>
      <c r="M84" s="9">
        <v>1</v>
      </c>
      <c r="N84" s="9">
        <v>1</v>
      </c>
      <c r="O84" s="9">
        <v>1</v>
      </c>
      <c r="P84" s="9">
        <v>1</v>
      </c>
      <c r="Q84" s="9">
        <v>1</v>
      </c>
      <c r="R84" s="9">
        <v>1</v>
      </c>
      <c r="S84" s="18">
        <f>IFERROR(IF(COUNT(G84:R84)&lt;1,0,IF(COUNT(G85:R85)&gt;=COUNT(G84:R84),1,(COUNT(G85:R85)/COUNT(G84:R84)))),0)</f>
        <v>0.25</v>
      </c>
      <c r="T84" s="60"/>
      <c r="U84" s="20"/>
      <c r="V84" s="20"/>
    </row>
    <row r="85" spans="1:22" s="3" customFormat="1" ht="28.5" customHeight="1" thickBot="1" x14ac:dyDescent="0.25">
      <c r="A85" s="26"/>
      <c r="B85" s="15"/>
      <c r="C85" s="15"/>
      <c r="D85" s="16"/>
      <c r="E85" s="17"/>
      <c r="F85" s="10" t="s">
        <v>42</v>
      </c>
      <c r="G85" s="9">
        <v>1</v>
      </c>
      <c r="H85" s="9">
        <v>1</v>
      </c>
      <c r="I85" s="9">
        <v>1</v>
      </c>
      <c r="J85" s="9"/>
      <c r="K85" s="9"/>
      <c r="L85" s="9"/>
      <c r="M85" s="9"/>
      <c r="N85" s="9"/>
      <c r="O85" s="9"/>
      <c r="P85" s="9"/>
      <c r="Q85" s="9"/>
      <c r="R85" s="9"/>
      <c r="S85" s="18"/>
      <c r="T85" s="60"/>
      <c r="U85" s="20"/>
      <c r="V85" s="20"/>
    </row>
    <row r="86" spans="1:22" s="3" customFormat="1" ht="21.75" customHeight="1" thickBot="1" x14ac:dyDescent="0.25">
      <c r="A86" s="26"/>
      <c r="B86" s="15" t="s">
        <v>114</v>
      </c>
      <c r="C86" s="15"/>
      <c r="D86" s="16" t="s">
        <v>115</v>
      </c>
      <c r="E86" s="17" t="s">
        <v>72</v>
      </c>
      <c r="F86" s="13" t="s">
        <v>41</v>
      </c>
      <c r="G86" s="9"/>
      <c r="H86" s="9"/>
      <c r="I86" s="9"/>
      <c r="J86" s="9"/>
      <c r="K86" s="9"/>
      <c r="L86" s="9"/>
      <c r="M86" s="9"/>
      <c r="N86" s="9">
        <v>1</v>
      </c>
      <c r="O86" s="9"/>
      <c r="P86" s="9"/>
      <c r="Q86" s="9">
        <v>1</v>
      </c>
      <c r="R86" s="9"/>
      <c r="S86" s="18">
        <f>IFERROR(IF(COUNT(G86:R86)&lt;1,0,IF(COUNT(G87:R87)&gt;=COUNT(G86:R86),1,(COUNT(G87:R87)/COUNT(G86:R86)))),0)</f>
        <v>0</v>
      </c>
      <c r="T86" s="60"/>
      <c r="U86" s="20"/>
      <c r="V86" s="20"/>
    </row>
    <row r="87" spans="1:22" s="3" customFormat="1" ht="21.75" customHeight="1" thickBot="1" x14ac:dyDescent="0.25">
      <c r="A87" s="26"/>
      <c r="B87" s="15"/>
      <c r="C87" s="15"/>
      <c r="D87" s="16"/>
      <c r="E87" s="17"/>
      <c r="F87" s="10" t="s">
        <v>42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18"/>
      <c r="T87" s="60"/>
      <c r="U87" s="20"/>
      <c r="V87" s="20"/>
    </row>
    <row r="88" spans="1:22" s="3" customFormat="1" ht="21.75" customHeight="1" thickBot="1" x14ac:dyDescent="0.25">
      <c r="A88" s="26"/>
      <c r="B88" s="15" t="s">
        <v>116</v>
      </c>
      <c r="C88" s="15"/>
      <c r="D88" s="16" t="s">
        <v>117</v>
      </c>
      <c r="E88" s="17" t="s">
        <v>72</v>
      </c>
      <c r="F88" s="13" t="s">
        <v>41</v>
      </c>
      <c r="G88" s="9"/>
      <c r="H88" s="9"/>
      <c r="I88" s="9"/>
      <c r="J88" s="9"/>
      <c r="K88" s="9"/>
      <c r="L88" s="9"/>
      <c r="M88" s="9"/>
      <c r="N88" s="9">
        <v>1</v>
      </c>
      <c r="O88" s="9"/>
      <c r="P88" s="9"/>
      <c r="Q88" s="9">
        <v>1</v>
      </c>
      <c r="R88" s="9"/>
      <c r="S88" s="18">
        <f>IFERROR(IF(COUNT(G88:R88)&lt;1,0,IF(COUNT(G89:R89)&gt;=COUNT(G88:R88),1,(COUNT(G89:R89)/COUNT(G88:R88)))),0)</f>
        <v>0</v>
      </c>
      <c r="T88" s="60"/>
      <c r="U88" s="20"/>
      <c r="V88" s="20"/>
    </row>
    <row r="89" spans="1:22" s="3" customFormat="1" ht="21.75" customHeight="1" thickBot="1" x14ac:dyDescent="0.25">
      <c r="A89" s="26"/>
      <c r="B89" s="15"/>
      <c r="C89" s="15"/>
      <c r="D89" s="16"/>
      <c r="E89" s="17"/>
      <c r="F89" s="10" t="s">
        <v>42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18"/>
      <c r="T89" s="60"/>
      <c r="U89" s="20"/>
      <c r="V89" s="20"/>
    </row>
    <row r="90" spans="1:22" s="3" customFormat="1" ht="21.75" customHeight="1" thickBot="1" x14ac:dyDescent="0.25">
      <c r="A90" s="26"/>
      <c r="B90" s="15" t="s">
        <v>118</v>
      </c>
      <c r="C90" s="15"/>
      <c r="D90" s="16" t="s">
        <v>119</v>
      </c>
      <c r="E90" s="17" t="s">
        <v>72</v>
      </c>
      <c r="F90" s="13" t="s">
        <v>41</v>
      </c>
      <c r="G90" s="9"/>
      <c r="H90" s="9"/>
      <c r="I90" s="9"/>
      <c r="J90" s="9"/>
      <c r="K90" s="9"/>
      <c r="L90" s="9"/>
      <c r="M90" s="9"/>
      <c r="N90" s="9">
        <v>1</v>
      </c>
      <c r="O90" s="9"/>
      <c r="P90" s="9"/>
      <c r="Q90" s="9">
        <v>1</v>
      </c>
      <c r="R90" s="9"/>
      <c r="S90" s="18">
        <f>IFERROR(IF(COUNT(G90:R90)&lt;1,0,IF(COUNT(G91:R91)&gt;=COUNT(G90:R90),1,(COUNT(G91:R91)/COUNT(G90:R90)))),0)</f>
        <v>0</v>
      </c>
      <c r="T90" s="60"/>
      <c r="U90" s="20"/>
      <c r="V90" s="20"/>
    </row>
    <row r="91" spans="1:22" s="3" customFormat="1" ht="21.75" customHeight="1" thickBot="1" x14ac:dyDescent="0.25">
      <c r="A91" s="26"/>
      <c r="B91" s="15"/>
      <c r="C91" s="15"/>
      <c r="D91" s="16"/>
      <c r="E91" s="17"/>
      <c r="F91" s="10" t="s">
        <v>42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18"/>
      <c r="T91" s="60"/>
      <c r="U91" s="20"/>
      <c r="V91" s="20"/>
    </row>
    <row r="92" spans="1:22" s="3" customFormat="1" ht="21.75" customHeight="1" thickBot="1" x14ac:dyDescent="0.25">
      <c r="A92" s="26"/>
      <c r="B92" s="15" t="s">
        <v>120</v>
      </c>
      <c r="C92" s="15"/>
      <c r="D92" s="16" t="s">
        <v>121</v>
      </c>
      <c r="E92" s="17" t="s">
        <v>75</v>
      </c>
      <c r="F92" s="13" t="s">
        <v>41</v>
      </c>
      <c r="G92" s="9">
        <v>1</v>
      </c>
      <c r="H92" s="9">
        <v>1</v>
      </c>
      <c r="I92" s="9">
        <v>1</v>
      </c>
      <c r="J92" s="9">
        <v>1</v>
      </c>
      <c r="K92" s="9">
        <v>1</v>
      </c>
      <c r="L92" s="9">
        <v>1</v>
      </c>
      <c r="M92" s="9">
        <v>1</v>
      </c>
      <c r="N92" s="9">
        <v>1</v>
      </c>
      <c r="O92" s="9">
        <v>1</v>
      </c>
      <c r="P92" s="9">
        <v>1</v>
      </c>
      <c r="Q92" s="9">
        <v>1</v>
      </c>
      <c r="R92" s="9">
        <v>1</v>
      </c>
      <c r="S92" s="18">
        <f>IFERROR(IF(COUNT(G92:R92)&lt;1,0,IF(COUNT(G93:R93)&gt;=COUNT(G92:R92),1,(COUNT(G93:R93)/COUNT(G92:R92)))),0)</f>
        <v>0.25</v>
      </c>
      <c r="T92" s="60"/>
      <c r="U92" s="20"/>
      <c r="V92" s="20"/>
    </row>
    <row r="93" spans="1:22" s="3" customFormat="1" ht="21.75" customHeight="1" thickBot="1" x14ac:dyDescent="0.25">
      <c r="A93" s="26"/>
      <c r="B93" s="15"/>
      <c r="C93" s="15"/>
      <c r="D93" s="16"/>
      <c r="E93" s="17"/>
      <c r="F93" s="10" t="s">
        <v>42</v>
      </c>
      <c r="G93" s="9">
        <v>1</v>
      </c>
      <c r="H93" s="9">
        <v>1</v>
      </c>
      <c r="I93" s="9">
        <v>1</v>
      </c>
      <c r="J93" s="9"/>
      <c r="K93" s="9"/>
      <c r="L93" s="9"/>
      <c r="M93" s="9"/>
      <c r="N93" s="9"/>
      <c r="O93" s="9"/>
      <c r="P93" s="9"/>
      <c r="Q93" s="9"/>
      <c r="R93" s="9"/>
      <c r="S93" s="18"/>
      <c r="T93" s="60"/>
      <c r="U93" s="20"/>
      <c r="V93" s="20"/>
    </row>
    <row r="94" spans="1:22" s="3" customFormat="1" ht="21.75" customHeight="1" thickBot="1" x14ac:dyDescent="0.25">
      <c r="A94" s="26"/>
      <c r="B94" s="15" t="s">
        <v>122</v>
      </c>
      <c r="C94" s="15"/>
      <c r="D94" s="16" t="s">
        <v>123</v>
      </c>
      <c r="E94" s="17" t="s">
        <v>68</v>
      </c>
      <c r="F94" s="13" t="s">
        <v>41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>
        <v>1</v>
      </c>
      <c r="R94" s="9"/>
      <c r="S94" s="18">
        <f>IFERROR(IF(COUNT(G94:R94)&lt;1,0,IF(COUNT(G95:R95)&gt;=COUNT(G94:R94),1,(COUNT(G95:R95)/COUNT(G94:R94)))),0)</f>
        <v>0</v>
      </c>
      <c r="T94" s="60"/>
      <c r="U94" s="20"/>
      <c r="V94" s="20"/>
    </row>
    <row r="95" spans="1:22" s="3" customFormat="1" ht="21.75" customHeight="1" thickBot="1" x14ac:dyDescent="0.25">
      <c r="A95" s="26"/>
      <c r="B95" s="15"/>
      <c r="C95" s="15"/>
      <c r="D95" s="16"/>
      <c r="E95" s="17"/>
      <c r="F95" s="10" t="s">
        <v>42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18"/>
      <c r="T95" s="60"/>
      <c r="U95" s="20"/>
      <c r="V95" s="20"/>
    </row>
    <row r="96" spans="1:22" s="3" customFormat="1" ht="21.75" customHeight="1" thickBot="1" x14ac:dyDescent="0.25">
      <c r="A96" s="26"/>
      <c r="B96" s="15" t="s">
        <v>124</v>
      </c>
      <c r="C96" s="15"/>
      <c r="D96" s="16" t="s">
        <v>125</v>
      </c>
      <c r="E96" s="17" t="s">
        <v>75</v>
      </c>
      <c r="F96" s="13" t="s">
        <v>41</v>
      </c>
      <c r="G96" s="9">
        <v>1</v>
      </c>
      <c r="H96" s="9">
        <v>1</v>
      </c>
      <c r="I96" s="9">
        <v>1</v>
      </c>
      <c r="J96" s="9">
        <v>1</v>
      </c>
      <c r="K96" s="9">
        <v>1</v>
      </c>
      <c r="L96" s="9">
        <v>1</v>
      </c>
      <c r="M96" s="9">
        <v>1</v>
      </c>
      <c r="N96" s="9">
        <v>1</v>
      </c>
      <c r="O96" s="9">
        <v>1</v>
      </c>
      <c r="P96" s="9">
        <v>1</v>
      </c>
      <c r="Q96" s="9">
        <v>1</v>
      </c>
      <c r="R96" s="9">
        <v>1</v>
      </c>
      <c r="S96" s="18">
        <f>IFERROR(IF(COUNT(G96:R96)&lt;1,0,IF(COUNT(G97:R97)&gt;=COUNT(G96:R96),1,(COUNT(G97:R97)/COUNT(G96:R96)))),0)</f>
        <v>0.25</v>
      </c>
      <c r="T96" s="60"/>
      <c r="U96" s="20"/>
      <c r="V96" s="20"/>
    </row>
    <row r="97" spans="1:22" s="3" customFormat="1" ht="21.75" customHeight="1" thickBot="1" x14ac:dyDescent="0.25">
      <c r="A97" s="26"/>
      <c r="B97" s="15"/>
      <c r="C97" s="15"/>
      <c r="D97" s="16"/>
      <c r="E97" s="17"/>
      <c r="F97" s="10" t="s">
        <v>42</v>
      </c>
      <c r="G97" s="9">
        <v>1</v>
      </c>
      <c r="H97" s="9">
        <v>1</v>
      </c>
      <c r="I97" s="9">
        <v>1</v>
      </c>
      <c r="J97" s="9"/>
      <c r="K97" s="9"/>
      <c r="L97" s="9"/>
      <c r="M97" s="9"/>
      <c r="N97" s="9"/>
      <c r="O97" s="9"/>
      <c r="P97" s="9"/>
      <c r="Q97" s="9"/>
      <c r="R97" s="9"/>
      <c r="S97" s="18"/>
      <c r="T97" s="60"/>
      <c r="U97" s="20"/>
      <c r="V97" s="20"/>
    </row>
    <row r="98" spans="1:22" s="3" customFormat="1" ht="36.75" customHeight="1" thickBot="1" x14ac:dyDescent="0.25">
      <c r="A98" s="26"/>
      <c r="B98" s="62" t="s">
        <v>126</v>
      </c>
      <c r="C98" s="62"/>
      <c r="D98" s="63" t="s">
        <v>127</v>
      </c>
      <c r="E98" s="25" t="s">
        <v>68</v>
      </c>
      <c r="F98" s="13" t="s">
        <v>41</v>
      </c>
      <c r="G98" s="9"/>
      <c r="H98" s="9"/>
      <c r="I98" s="9"/>
      <c r="J98" s="9">
        <v>1</v>
      </c>
      <c r="K98" s="9"/>
      <c r="L98" s="9"/>
      <c r="M98" s="9"/>
      <c r="N98" s="9"/>
      <c r="O98" s="9"/>
      <c r="P98" s="9"/>
      <c r="Q98" s="9"/>
      <c r="R98" s="9"/>
      <c r="S98" s="18">
        <f>IFERROR(IF(COUNT(G98:R98)&lt;1,0,IF(COUNT(G99:R99)&gt;=COUNT(G98:R98),1,(COUNT(G99:R99)/COUNT(G98:R98)))),0)</f>
        <v>0</v>
      </c>
      <c r="T98" s="60"/>
      <c r="U98" s="20"/>
      <c r="V98" s="20"/>
    </row>
    <row r="99" spans="1:22" s="3" customFormat="1" ht="34.5" customHeight="1" thickBot="1" x14ac:dyDescent="0.25">
      <c r="A99" s="26"/>
      <c r="B99" s="62"/>
      <c r="C99" s="62"/>
      <c r="D99" s="63"/>
      <c r="E99" s="25"/>
      <c r="F99" s="10" t="s">
        <v>42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18"/>
      <c r="T99" s="60"/>
      <c r="U99" s="20"/>
      <c r="V99" s="20"/>
    </row>
    <row r="100" spans="1:22" s="3" customFormat="1" ht="21.75" customHeight="1" thickBot="1" x14ac:dyDescent="0.25">
      <c r="A100" s="26"/>
      <c r="B100" s="62" t="s">
        <v>128</v>
      </c>
      <c r="C100" s="62"/>
      <c r="D100" s="63" t="s">
        <v>129</v>
      </c>
      <c r="E100" s="25" t="s">
        <v>68</v>
      </c>
      <c r="F100" s="13" t="s">
        <v>41</v>
      </c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>
        <v>1</v>
      </c>
      <c r="S100" s="18">
        <f>IFERROR(IF(COUNT(G100:R100)&lt;1,0,IF(COUNT(G101:R101)&gt;=COUNT(G100:R100),1,(COUNT(G101:R101)/COUNT(G100:R100)))),0)</f>
        <v>0</v>
      </c>
      <c r="T100" s="60"/>
      <c r="U100" s="20"/>
      <c r="V100" s="20"/>
    </row>
    <row r="101" spans="1:22" s="3" customFormat="1" ht="21.75" customHeight="1" thickBot="1" x14ac:dyDescent="0.25">
      <c r="A101" s="26"/>
      <c r="B101" s="62"/>
      <c r="C101" s="62"/>
      <c r="D101" s="63"/>
      <c r="E101" s="25"/>
      <c r="F101" s="10" t="s">
        <v>42</v>
      </c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18"/>
      <c r="T101" s="60"/>
      <c r="U101" s="20"/>
      <c r="V101" s="20"/>
    </row>
    <row r="102" spans="1:22" s="3" customFormat="1" ht="21.75" customHeight="1" thickBot="1" x14ac:dyDescent="0.25">
      <c r="A102" s="26"/>
      <c r="B102" s="15" t="s">
        <v>130</v>
      </c>
      <c r="C102" s="15"/>
      <c r="D102" s="16" t="s">
        <v>131</v>
      </c>
      <c r="E102" s="17" t="s">
        <v>75</v>
      </c>
      <c r="F102" s="13" t="s">
        <v>41</v>
      </c>
      <c r="G102" s="9">
        <v>1</v>
      </c>
      <c r="H102" s="9">
        <v>1</v>
      </c>
      <c r="I102" s="9">
        <v>1</v>
      </c>
      <c r="J102" s="9">
        <v>1</v>
      </c>
      <c r="K102" s="9">
        <v>1</v>
      </c>
      <c r="L102" s="9">
        <v>1</v>
      </c>
      <c r="M102" s="9">
        <v>1</v>
      </c>
      <c r="N102" s="9">
        <v>1</v>
      </c>
      <c r="O102" s="9">
        <v>1</v>
      </c>
      <c r="P102" s="9">
        <v>1</v>
      </c>
      <c r="Q102" s="9">
        <v>1</v>
      </c>
      <c r="R102" s="9">
        <v>1</v>
      </c>
      <c r="S102" s="18">
        <f>IFERROR(IF(COUNT(G102:R102)&lt;1,0,IF(COUNT(G103:R103)&gt;=COUNT(G102:R102),1,(COUNT(G103:R103)/COUNT(G102:R102)))),0)</f>
        <v>0.25</v>
      </c>
      <c r="T102" s="60"/>
      <c r="U102" s="20"/>
      <c r="V102" s="20"/>
    </row>
    <row r="103" spans="1:22" s="3" customFormat="1" ht="21.75" customHeight="1" thickBot="1" x14ac:dyDescent="0.25">
      <c r="A103" s="26"/>
      <c r="B103" s="15"/>
      <c r="C103" s="15"/>
      <c r="D103" s="16"/>
      <c r="E103" s="17"/>
      <c r="F103" s="10" t="s">
        <v>42</v>
      </c>
      <c r="G103" s="9">
        <v>1</v>
      </c>
      <c r="H103" s="9">
        <v>1</v>
      </c>
      <c r="I103" s="9">
        <v>1</v>
      </c>
      <c r="J103" s="9"/>
      <c r="K103" s="9"/>
      <c r="L103" s="9"/>
      <c r="M103" s="9"/>
      <c r="N103" s="9"/>
      <c r="O103" s="9"/>
      <c r="P103" s="9"/>
      <c r="Q103" s="9"/>
      <c r="R103" s="9"/>
      <c r="S103" s="18"/>
      <c r="T103" s="60"/>
      <c r="U103" s="20"/>
      <c r="V103" s="20"/>
    </row>
    <row r="104" spans="1:22" s="3" customFormat="1" ht="48" customHeight="1" thickBot="1" x14ac:dyDescent="0.25">
      <c r="A104" s="26"/>
      <c r="B104" s="15" t="s">
        <v>132</v>
      </c>
      <c r="C104" s="15"/>
      <c r="D104" s="16" t="s">
        <v>133</v>
      </c>
      <c r="E104" s="25" t="s">
        <v>68</v>
      </c>
      <c r="F104" s="13" t="s">
        <v>41</v>
      </c>
      <c r="G104" s="9"/>
      <c r="H104" s="9"/>
      <c r="I104" s="9"/>
      <c r="J104" s="9"/>
      <c r="K104" s="9"/>
      <c r="L104" s="9">
        <v>1</v>
      </c>
      <c r="M104" s="9"/>
      <c r="N104" s="9"/>
      <c r="O104" s="9"/>
      <c r="P104" s="9"/>
      <c r="Q104" s="9"/>
      <c r="R104" s="9"/>
      <c r="S104" s="18">
        <f>IFERROR(IF(COUNT(G104:R104)&lt;1,0,IF(COUNT(G105:R105)&gt;=COUNT(G104:R104),1,(COUNT(G105:R105)/COUNT(G104:R104)))),0)</f>
        <v>0</v>
      </c>
      <c r="T104" s="60"/>
      <c r="U104" s="20"/>
      <c r="V104" s="20"/>
    </row>
    <row r="105" spans="1:22" s="3" customFormat="1" ht="48" customHeight="1" thickBot="1" x14ac:dyDescent="0.25">
      <c r="A105" s="26"/>
      <c r="B105" s="15"/>
      <c r="C105" s="15"/>
      <c r="D105" s="16"/>
      <c r="E105" s="25"/>
      <c r="F105" s="10" t="s">
        <v>42</v>
      </c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18"/>
      <c r="T105" s="60"/>
      <c r="U105" s="20"/>
      <c r="V105" s="20"/>
    </row>
    <row r="106" spans="1:22" s="3" customFormat="1" ht="55.5" customHeight="1" thickBot="1" x14ac:dyDescent="0.25">
      <c r="A106" s="26"/>
      <c r="B106" s="15" t="s">
        <v>134</v>
      </c>
      <c r="C106" s="15"/>
      <c r="D106" s="16" t="s">
        <v>135</v>
      </c>
      <c r="E106" s="25" t="s">
        <v>68</v>
      </c>
      <c r="F106" s="13" t="s">
        <v>41</v>
      </c>
      <c r="G106" s="9"/>
      <c r="H106" s="9"/>
      <c r="I106" s="9"/>
      <c r="J106" s="9"/>
      <c r="K106" s="9"/>
      <c r="L106" s="9"/>
      <c r="M106" s="9">
        <v>1</v>
      </c>
      <c r="N106" s="9"/>
      <c r="O106" s="9"/>
      <c r="P106" s="9"/>
      <c r="Q106" s="9"/>
      <c r="R106" s="9"/>
      <c r="S106" s="18">
        <f>IFERROR(IF(COUNT(G106:R106)&lt;1,0,IF(COUNT(G107:R107)&gt;=COUNT(G106:R106),1,(COUNT(G107:R107)/COUNT(G106:R106)))),0)</f>
        <v>0</v>
      </c>
      <c r="T106" s="60"/>
      <c r="U106" s="20"/>
      <c r="V106" s="20"/>
    </row>
    <row r="107" spans="1:22" s="3" customFormat="1" ht="55.5" customHeight="1" thickBot="1" x14ac:dyDescent="0.25">
      <c r="A107" s="26"/>
      <c r="B107" s="15"/>
      <c r="C107" s="15"/>
      <c r="D107" s="16"/>
      <c r="E107" s="25"/>
      <c r="F107" s="10" t="s">
        <v>42</v>
      </c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18"/>
      <c r="T107" s="60"/>
      <c r="U107" s="20"/>
      <c r="V107" s="20"/>
    </row>
    <row r="108" spans="1:22" s="3" customFormat="1" ht="38.25" customHeight="1" thickBot="1" x14ac:dyDescent="0.25">
      <c r="A108" s="26"/>
      <c r="B108" s="15" t="s">
        <v>136</v>
      </c>
      <c r="C108" s="15"/>
      <c r="D108" s="16" t="s">
        <v>137</v>
      </c>
      <c r="E108" s="25" t="s">
        <v>68</v>
      </c>
      <c r="F108" s="13" t="s">
        <v>41</v>
      </c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>
        <v>1</v>
      </c>
      <c r="R108" s="9"/>
      <c r="S108" s="18">
        <f>IFERROR(IF(COUNT(G108:R108)&lt;1,0,IF(COUNT(G109:R109)&gt;=COUNT(G108:R108),1,(COUNT(G109:R109)/COUNT(G108:R108)))),0)</f>
        <v>0</v>
      </c>
      <c r="T108" s="60"/>
      <c r="U108" s="20"/>
      <c r="V108" s="20"/>
    </row>
    <row r="109" spans="1:22" s="3" customFormat="1" ht="38.25" customHeight="1" thickBot="1" x14ac:dyDescent="0.25">
      <c r="A109" s="26"/>
      <c r="B109" s="15"/>
      <c r="C109" s="15"/>
      <c r="D109" s="16"/>
      <c r="E109" s="25"/>
      <c r="F109" s="10" t="s">
        <v>42</v>
      </c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18"/>
      <c r="T109" s="60"/>
      <c r="U109" s="20"/>
      <c r="V109" s="20"/>
    </row>
    <row r="110" spans="1:22" s="3" customFormat="1" ht="21.75" customHeight="1" thickBot="1" x14ac:dyDescent="0.25">
      <c r="A110" s="26"/>
      <c r="B110" s="15" t="s">
        <v>138</v>
      </c>
      <c r="C110" s="15"/>
      <c r="D110" s="16" t="s">
        <v>139</v>
      </c>
      <c r="E110" s="17" t="s">
        <v>40</v>
      </c>
      <c r="F110" s="13" t="s">
        <v>41</v>
      </c>
      <c r="G110" s="9"/>
      <c r="H110" s="9"/>
      <c r="I110" s="9"/>
      <c r="J110" s="9"/>
      <c r="K110" s="9">
        <v>1</v>
      </c>
      <c r="L110" s="9"/>
      <c r="M110" s="9"/>
      <c r="N110" s="9"/>
      <c r="O110" s="9"/>
      <c r="P110" s="9"/>
      <c r="Q110" s="9"/>
      <c r="R110" s="9"/>
      <c r="S110" s="18">
        <f>IFERROR(IF(COUNT(G110:R110)&lt;1,0,IF(COUNT(G111:R111)&gt;=COUNT(G110:R110),1,(COUNT(G111:R111)/COUNT(G110:R110)))),0)</f>
        <v>0</v>
      </c>
      <c r="T110" s="60"/>
      <c r="U110" s="20"/>
      <c r="V110" s="20"/>
    </row>
    <row r="111" spans="1:22" s="3" customFormat="1" ht="21.75" customHeight="1" thickBot="1" x14ac:dyDescent="0.25">
      <c r="A111" s="26"/>
      <c r="B111" s="15"/>
      <c r="C111" s="15"/>
      <c r="D111" s="16"/>
      <c r="E111" s="17"/>
      <c r="F111" s="10" t="s">
        <v>42</v>
      </c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18"/>
      <c r="T111" s="60"/>
      <c r="U111" s="20"/>
      <c r="V111" s="20"/>
    </row>
    <row r="112" spans="1:22" s="3" customFormat="1" ht="68.25" customHeight="1" thickBot="1" x14ac:dyDescent="0.25">
      <c r="A112" s="26"/>
      <c r="B112" s="15" t="s">
        <v>140</v>
      </c>
      <c r="C112" s="15"/>
      <c r="D112" s="16" t="s">
        <v>141</v>
      </c>
      <c r="E112" s="17" t="s">
        <v>40</v>
      </c>
      <c r="F112" s="13" t="s">
        <v>41</v>
      </c>
      <c r="G112" s="9"/>
      <c r="H112" s="9"/>
      <c r="I112" s="9"/>
      <c r="J112" s="9"/>
      <c r="K112" s="9"/>
      <c r="L112" s="9">
        <v>1</v>
      </c>
      <c r="M112" s="9"/>
      <c r="N112" s="9"/>
      <c r="O112" s="9"/>
      <c r="P112" s="9"/>
      <c r="Q112" s="9"/>
      <c r="R112" s="9"/>
      <c r="S112" s="12"/>
      <c r="T112" s="60"/>
      <c r="U112" s="11"/>
      <c r="V112" s="11"/>
    </row>
    <row r="113" spans="1:22" s="3" customFormat="1" ht="68.25" customHeight="1" thickBot="1" x14ac:dyDescent="0.25">
      <c r="A113" s="26"/>
      <c r="B113" s="15"/>
      <c r="C113" s="15"/>
      <c r="D113" s="16"/>
      <c r="E113" s="17"/>
      <c r="F113" s="10" t="s">
        <v>42</v>
      </c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12"/>
      <c r="T113" s="60"/>
      <c r="U113" s="11"/>
      <c r="V113" s="11"/>
    </row>
    <row r="114" spans="1:22" s="3" customFormat="1" ht="21.75" customHeight="1" thickBot="1" x14ac:dyDescent="0.25">
      <c r="A114" s="26"/>
      <c r="B114" s="15" t="s">
        <v>142</v>
      </c>
      <c r="C114" s="15"/>
      <c r="D114" s="16" t="s">
        <v>143</v>
      </c>
      <c r="E114" s="17" t="s">
        <v>72</v>
      </c>
      <c r="F114" s="13" t="s">
        <v>41</v>
      </c>
      <c r="G114" s="9"/>
      <c r="H114" s="9"/>
      <c r="I114" s="9">
        <v>1</v>
      </c>
      <c r="J114" s="9"/>
      <c r="K114" s="9"/>
      <c r="L114" s="9">
        <v>1</v>
      </c>
      <c r="M114" s="9"/>
      <c r="N114" s="9"/>
      <c r="O114" s="9">
        <v>1</v>
      </c>
      <c r="P114" s="9"/>
      <c r="Q114" s="9"/>
      <c r="R114" s="9">
        <v>1</v>
      </c>
      <c r="S114" s="18">
        <f>IFERROR(IF(COUNT(G114:R114)&lt;1,0,IF(COUNT(G115:R115)&gt;=COUNT(G114:R114),1,(COUNT(G115:R115)/COUNT(G114:R114)))),0)</f>
        <v>0.25</v>
      </c>
      <c r="T114" s="60"/>
      <c r="U114" s="20"/>
      <c r="V114" s="20"/>
    </row>
    <row r="115" spans="1:22" s="3" customFormat="1" ht="28.5" customHeight="1" thickBot="1" x14ac:dyDescent="0.25">
      <c r="A115" s="26"/>
      <c r="B115" s="15"/>
      <c r="C115" s="15"/>
      <c r="D115" s="16"/>
      <c r="E115" s="17"/>
      <c r="F115" s="10" t="s">
        <v>42</v>
      </c>
      <c r="G115" s="9"/>
      <c r="H115" s="9"/>
      <c r="I115" s="9">
        <v>1</v>
      </c>
      <c r="J115" s="9"/>
      <c r="K115" s="9"/>
      <c r="L115" s="9"/>
      <c r="M115" s="9"/>
      <c r="N115" s="9"/>
      <c r="O115" s="9"/>
      <c r="P115" s="9"/>
      <c r="Q115" s="9"/>
      <c r="R115" s="9"/>
      <c r="S115" s="18"/>
      <c r="T115" s="60"/>
      <c r="U115" s="20"/>
      <c r="V115" s="20"/>
    </row>
    <row r="116" spans="1:22" s="3" customFormat="1" ht="12.75" customHeight="1" thickBot="1" x14ac:dyDescent="0.25">
      <c r="A116" s="26"/>
      <c r="B116" s="28" t="s">
        <v>144</v>
      </c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60"/>
      <c r="U116" s="21"/>
      <c r="V116" s="21"/>
    </row>
    <row r="117" spans="1:22" s="3" customFormat="1" ht="12.75" customHeight="1" thickBot="1" x14ac:dyDescent="0.25">
      <c r="A117" s="26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60"/>
      <c r="U117" s="21"/>
      <c r="V117" s="21"/>
    </row>
    <row r="118" spans="1:22" s="3" customFormat="1" ht="21.75" customHeight="1" thickBot="1" x14ac:dyDescent="0.25">
      <c r="A118" s="26"/>
      <c r="B118" s="27" t="s">
        <v>145</v>
      </c>
      <c r="C118" s="27"/>
      <c r="D118" s="29" t="s">
        <v>146</v>
      </c>
      <c r="E118" s="17" t="s">
        <v>85</v>
      </c>
      <c r="F118" s="13" t="s">
        <v>41</v>
      </c>
      <c r="G118" s="9"/>
      <c r="H118" s="9"/>
      <c r="I118" s="9"/>
      <c r="J118" s="9"/>
      <c r="K118" s="9"/>
      <c r="L118" s="9">
        <v>1</v>
      </c>
      <c r="M118" s="9"/>
      <c r="N118" s="9"/>
      <c r="O118" s="9"/>
      <c r="P118" s="9"/>
      <c r="Q118" s="9"/>
      <c r="R118" s="9">
        <v>1</v>
      </c>
      <c r="S118" s="18">
        <f>IFERROR(IF(COUNT(G118:R118)&lt;1,0,IF(COUNT(G119:R119)&gt;=COUNT(G118:R118),1,(COUNT(G119:R119)/COUNT(G118:R118)))),0)</f>
        <v>0</v>
      </c>
      <c r="T118" s="60"/>
      <c r="U118" s="20"/>
      <c r="V118" s="20"/>
    </row>
    <row r="119" spans="1:22" s="3" customFormat="1" ht="42" customHeight="1" thickBot="1" x14ac:dyDescent="0.25">
      <c r="A119" s="26"/>
      <c r="B119" s="27"/>
      <c r="C119" s="27"/>
      <c r="D119" s="29"/>
      <c r="E119" s="17"/>
      <c r="F119" s="10" t="s">
        <v>42</v>
      </c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18"/>
      <c r="T119" s="60"/>
      <c r="U119" s="20"/>
      <c r="V119" s="20"/>
    </row>
    <row r="120" spans="1:22" s="3" customFormat="1" ht="40.5" customHeight="1" thickBot="1" x14ac:dyDescent="0.25">
      <c r="A120" s="26"/>
      <c r="B120" s="27" t="s">
        <v>147</v>
      </c>
      <c r="C120" s="27"/>
      <c r="D120" s="29" t="s">
        <v>148</v>
      </c>
      <c r="E120" s="17" t="s">
        <v>85</v>
      </c>
      <c r="F120" s="13" t="s">
        <v>41</v>
      </c>
      <c r="G120" s="9"/>
      <c r="H120" s="9"/>
      <c r="I120" s="9"/>
      <c r="J120" s="9"/>
      <c r="K120" s="9"/>
      <c r="L120" s="9">
        <v>1</v>
      </c>
      <c r="M120" s="9"/>
      <c r="N120" s="9"/>
      <c r="O120" s="9"/>
      <c r="P120" s="9"/>
      <c r="Q120" s="9"/>
      <c r="R120" s="9">
        <v>1</v>
      </c>
      <c r="S120" s="18">
        <f>IFERROR(IF(COUNT(G120:R120)&lt;1,0,IF(COUNT(G121:R121)&gt;=COUNT(G120:R120),1,(COUNT(G121:R121)/COUNT(G120:R120)))),0)</f>
        <v>0</v>
      </c>
      <c r="T120" s="60"/>
      <c r="U120" s="20"/>
      <c r="V120" s="20"/>
    </row>
    <row r="121" spans="1:22" s="3" customFormat="1" ht="40.5" customHeight="1" thickBot="1" x14ac:dyDescent="0.25">
      <c r="A121" s="26"/>
      <c r="B121" s="27"/>
      <c r="C121" s="27"/>
      <c r="D121" s="29"/>
      <c r="E121" s="17"/>
      <c r="F121" s="10" t="s">
        <v>42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18"/>
      <c r="T121" s="60"/>
      <c r="U121" s="20"/>
      <c r="V121" s="20"/>
    </row>
    <row r="122" spans="1:22" s="3" customFormat="1" ht="57" customHeight="1" thickBot="1" x14ac:dyDescent="0.25">
      <c r="A122" s="26"/>
      <c r="B122" s="27" t="s">
        <v>149</v>
      </c>
      <c r="C122" s="27"/>
      <c r="D122" s="29" t="s">
        <v>150</v>
      </c>
      <c r="E122" s="17" t="s">
        <v>75</v>
      </c>
      <c r="F122" s="13" t="s">
        <v>41</v>
      </c>
      <c r="G122" s="9">
        <v>1</v>
      </c>
      <c r="H122" s="9">
        <v>1</v>
      </c>
      <c r="I122" s="9">
        <v>1</v>
      </c>
      <c r="J122" s="9">
        <v>1</v>
      </c>
      <c r="K122" s="9">
        <v>1</v>
      </c>
      <c r="L122" s="9">
        <v>1</v>
      </c>
      <c r="M122" s="9">
        <v>1</v>
      </c>
      <c r="N122" s="9">
        <v>1</v>
      </c>
      <c r="O122" s="9">
        <v>1</v>
      </c>
      <c r="P122" s="9">
        <v>1</v>
      </c>
      <c r="Q122" s="9">
        <v>1</v>
      </c>
      <c r="R122" s="9">
        <v>1</v>
      </c>
      <c r="S122" s="18">
        <f>IFERROR(IF(COUNT(G122:R122)&lt;1,0,IF(COUNT(G123:R123)&gt;=COUNT(G122:R122),1,(COUNT(G123:R123)/COUNT(G122:R122)))),0)</f>
        <v>0.25</v>
      </c>
      <c r="T122" s="60"/>
      <c r="U122" s="20"/>
      <c r="V122" s="20"/>
    </row>
    <row r="123" spans="1:22" s="3" customFormat="1" ht="57" customHeight="1" thickBot="1" x14ac:dyDescent="0.25">
      <c r="A123" s="26"/>
      <c r="B123" s="27"/>
      <c r="C123" s="27"/>
      <c r="D123" s="29"/>
      <c r="E123" s="17"/>
      <c r="F123" s="10" t="s">
        <v>42</v>
      </c>
      <c r="G123" s="9">
        <v>1</v>
      </c>
      <c r="H123" s="9">
        <v>1</v>
      </c>
      <c r="I123" s="9">
        <v>1</v>
      </c>
      <c r="J123" s="9"/>
      <c r="K123" s="9"/>
      <c r="L123" s="9"/>
      <c r="M123" s="9"/>
      <c r="N123" s="9"/>
      <c r="O123" s="9"/>
      <c r="P123" s="9"/>
      <c r="Q123" s="9"/>
      <c r="R123" s="9"/>
      <c r="S123" s="18"/>
      <c r="T123" s="60"/>
      <c r="U123" s="20"/>
      <c r="V123" s="20"/>
    </row>
    <row r="124" spans="1:22" s="3" customFormat="1" ht="12.75" customHeight="1" thickBot="1" x14ac:dyDescent="0.25">
      <c r="A124" s="26"/>
      <c r="B124" s="28" t="s">
        <v>151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60"/>
      <c r="U124" s="53"/>
      <c r="V124" s="53"/>
    </row>
    <row r="125" spans="1:22" s="3" customFormat="1" ht="13.5" customHeight="1" thickBot="1" x14ac:dyDescent="0.25">
      <c r="A125" s="26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60"/>
      <c r="U125" s="53"/>
      <c r="V125" s="53"/>
    </row>
    <row r="126" spans="1:22" s="3" customFormat="1" ht="22.5" customHeight="1" thickBot="1" x14ac:dyDescent="0.25">
      <c r="A126" s="26"/>
      <c r="B126" s="15" t="s">
        <v>152</v>
      </c>
      <c r="C126" s="15"/>
      <c r="D126" s="16" t="s">
        <v>153</v>
      </c>
      <c r="E126" s="17" t="s">
        <v>40</v>
      </c>
      <c r="F126" s="13" t="s">
        <v>41</v>
      </c>
      <c r="G126" s="9"/>
      <c r="H126" s="9"/>
      <c r="I126" s="9"/>
      <c r="J126" s="9"/>
      <c r="K126" s="9">
        <v>1</v>
      </c>
      <c r="L126" s="9"/>
      <c r="M126" s="9"/>
      <c r="N126" s="9"/>
      <c r="O126" s="9"/>
      <c r="P126" s="9"/>
      <c r="Q126" s="9"/>
      <c r="R126" s="9"/>
      <c r="S126" s="18">
        <f>IFERROR(IF(COUNT(G126:R126)&lt;1,0,IF(COUNT(G127:R127)&gt;=COUNT(G126:R126),1,(COUNT(G127:R127)/COUNT(G126:R126)))),0)</f>
        <v>0</v>
      </c>
      <c r="T126" s="60"/>
      <c r="U126" s="20"/>
      <c r="V126" s="20"/>
    </row>
    <row r="127" spans="1:22" s="3" customFormat="1" ht="22.5" customHeight="1" thickBot="1" x14ac:dyDescent="0.25">
      <c r="A127" s="26"/>
      <c r="B127" s="15"/>
      <c r="C127" s="15"/>
      <c r="D127" s="16"/>
      <c r="E127" s="17"/>
      <c r="F127" s="10" t="s">
        <v>42</v>
      </c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18"/>
      <c r="T127" s="60"/>
      <c r="U127" s="20"/>
      <c r="V127" s="20"/>
    </row>
    <row r="128" spans="1:22" s="3" customFormat="1" ht="63" customHeight="1" thickBot="1" x14ac:dyDescent="0.25">
      <c r="A128" s="26"/>
      <c r="B128" s="15" t="s">
        <v>154</v>
      </c>
      <c r="C128" s="15"/>
      <c r="D128" s="16" t="s">
        <v>155</v>
      </c>
      <c r="E128" s="17" t="s">
        <v>40</v>
      </c>
      <c r="F128" s="13" t="s">
        <v>41</v>
      </c>
      <c r="G128" s="9"/>
      <c r="H128" s="9">
        <v>1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18">
        <f>IFERROR(IF(COUNT(G128:R128)&lt;1,0,IF(COUNT(G129:R129)&gt;=COUNT(G128:R128),1,(COUNT(G129:R129)/COUNT(G128:R128)))),0)</f>
        <v>1</v>
      </c>
      <c r="T128" s="60"/>
      <c r="U128" s="20"/>
      <c r="V128" s="20"/>
    </row>
    <row r="129" spans="1:22" s="3" customFormat="1" ht="63" customHeight="1" thickBot="1" x14ac:dyDescent="0.25">
      <c r="A129" s="26"/>
      <c r="B129" s="15"/>
      <c r="C129" s="15"/>
      <c r="D129" s="16"/>
      <c r="E129" s="17"/>
      <c r="F129" s="10" t="s">
        <v>42</v>
      </c>
      <c r="G129" s="9"/>
      <c r="H129" s="9">
        <v>1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18"/>
      <c r="T129" s="60"/>
      <c r="U129" s="20"/>
      <c r="V129" s="20"/>
    </row>
    <row r="130" spans="1:22" s="3" customFormat="1" ht="22.5" customHeight="1" thickBot="1" x14ac:dyDescent="0.25">
      <c r="A130" s="26"/>
      <c r="B130" s="15" t="s">
        <v>156</v>
      </c>
      <c r="C130" s="15"/>
      <c r="D130" s="16" t="s">
        <v>157</v>
      </c>
      <c r="E130" s="16" t="s">
        <v>72</v>
      </c>
      <c r="F130" s="13" t="s">
        <v>41</v>
      </c>
      <c r="G130" s="9"/>
      <c r="H130" s="9"/>
      <c r="I130" s="9">
        <v>1</v>
      </c>
      <c r="J130" s="9"/>
      <c r="K130" s="9"/>
      <c r="L130" s="9">
        <v>1</v>
      </c>
      <c r="M130" s="9"/>
      <c r="N130" s="9"/>
      <c r="O130" s="9">
        <v>1</v>
      </c>
      <c r="P130" s="9"/>
      <c r="Q130" s="9"/>
      <c r="R130" s="9">
        <v>1</v>
      </c>
      <c r="S130" s="18">
        <f>IFERROR(IF(COUNT(G130:R130)&lt;1,0,IF(COUNT(G131:R131)&gt;=COUNT(G130:R130),1,(COUNT(G131:R131)/COUNT(G130:R130)))),0)</f>
        <v>0.25</v>
      </c>
      <c r="T130" s="60"/>
      <c r="U130" s="20"/>
      <c r="V130" s="20"/>
    </row>
    <row r="131" spans="1:22" s="3" customFormat="1" ht="22.5" customHeight="1" thickBot="1" x14ac:dyDescent="0.25">
      <c r="A131" s="26"/>
      <c r="B131" s="15"/>
      <c r="C131" s="15"/>
      <c r="D131" s="16"/>
      <c r="E131" s="16"/>
      <c r="F131" s="10" t="s">
        <v>42</v>
      </c>
      <c r="G131" s="9"/>
      <c r="H131" s="9"/>
      <c r="I131" s="9">
        <v>1</v>
      </c>
      <c r="J131" s="9"/>
      <c r="K131" s="9"/>
      <c r="L131" s="9"/>
      <c r="M131" s="9"/>
      <c r="N131" s="9"/>
      <c r="O131" s="9"/>
      <c r="P131" s="9"/>
      <c r="Q131" s="9"/>
      <c r="R131" s="9"/>
      <c r="S131" s="18"/>
      <c r="T131" s="60"/>
      <c r="U131" s="20"/>
      <c r="V131" s="20"/>
    </row>
    <row r="132" spans="1:22" s="3" customFormat="1" ht="22.5" customHeight="1" thickBot="1" x14ac:dyDescent="0.25">
      <c r="A132" s="26"/>
      <c r="B132" s="15" t="s">
        <v>158</v>
      </c>
      <c r="C132" s="15"/>
      <c r="D132" s="16" t="s">
        <v>159</v>
      </c>
      <c r="E132" s="16" t="s">
        <v>88</v>
      </c>
      <c r="F132" s="13" t="s">
        <v>41</v>
      </c>
      <c r="G132" s="9"/>
      <c r="H132" s="9"/>
      <c r="I132" s="9"/>
      <c r="J132" s="9">
        <v>1</v>
      </c>
      <c r="K132" s="9"/>
      <c r="L132" s="9"/>
      <c r="M132" s="9">
        <v>1</v>
      </c>
      <c r="N132" s="9"/>
      <c r="O132" s="9"/>
      <c r="P132" s="9">
        <v>1</v>
      </c>
      <c r="Q132" s="9"/>
      <c r="R132" s="9"/>
      <c r="S132" s="18">
        <f>IFERROR(IF(COUNT(G132:R132)&lt;1,0,IF(COUNT(G133:R133)&gt;=COUNT(G132:R132),1,(COUNT(G133:R133)/COUNT(G132:R132)))),0)</f>
        <v>0</v>
      </c>
      <c r="T132" s="60"/>
      <c r="U132" s="20"/>
      <c r="V132" s="20"/>
    </row>
    <row r="133" spans="1:22" s="3" customFormat="1" ht="22.5" customHeight="1" thickBot="1" x14ac:dyDescent="0.25">
      <c r="A133" s="26"/>
      <c r="B133" s="15"/>
      <c r="C133" s="15"/>
      <c r="D133" s="16"/>
      <c r="E133" s="16"/>
      <c r="F133" s="10" t="s">
        <v>42</v>
      </c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18"/>
      <c r="T133" s="60"/>
      <c r="U133" s="20"/>
      <c r="V133" s="20"/>
    </row>
    <row r="134" spans="1:22" s="3" customFormat="1" ht="22.5" customHeight="1" thickBot="1" x14ac:dyDescent="0.25">
      <c r="A134" s="26"/>
      <c r="B134" s="15"/>
      <c r="C134" s="15"/>
      <c r="D134" s="16" t="s">
        <v>160</v>
      </c>
      <c r="E134" s="16" t="s">
        <v>161</v>
      </c>
      <c r="F134" s="13" t="s">
        <v>41</v>
      </c>
      <c r="G134" s="9"/>
      <c r="H134" s="9">
        <v>1</v>
      </c>
      <c r="I134" s="9"/>
      <c r="J134" s="9">
        <v>1</v>
      </c>
      <c r="K134" s="9"/>
      <c r="L134" s="9">
        <v>1</v>
      </c>
      <c r="M134" s="9"/>
      <c r="N134" s="9">
        <v>1</v>
      </c>
      <c r="O134" s="9"/>
      <c r="P134" s="9">
        <v>1</v>
      </c>
      <c r="Q134" s="9"/>
      <c r="R134" s="9">
        <v>1</v>
      </c>
      <c r="S134" s="18">
        <f>IFERROR(IF(COUNT(G134:R134)&lt;1,0,IF(COUNT(G135:R135)&gt;=COUNT(G134:R134),1,(COUNT(G135:R135)/COUNT(G134:R134)))),0)</f>
        <v>0</v>
      </c>
      <c r="T134" s="60"/>
      <c r="U134" s="20"/>
      <c r="V134" s="20"/>
    </row>
    <row r="135" spans="1:22" s="3" customFormat="1" ht="22.5" customHeight="1" thickBot="1" x14ac:dyDescent="0.25">
      <c r="A135" s="26"/>
      <c r="B135" s="15"/>
      <c r="C135" s="15"/>
      <c r="D135" s="16"/>
      <c r="E135" s="16"/>
      <c r="F135" s="10" t="s">
        <v>42</v>
      </c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18"/>
      <c r="T135" s="60"/>
      <c r="U135" s="20"/>
      <c r="V135" s="20"/>
    </row>
    <row r="136" spans="1:22" s="3" customFormat="1" ht="22.5" customHeight="1" thickBot="1" x14ac:dyDescent="0.25">
      <c r="A136" s="26"/>
      <c r="B136" s="15"/>
      <c r="C136" s="15"/>
      <c r="D136" s="16" t="s">
        <v>162</v>
      </c>
      <c r="E136" s="16" t="s">
        <v>72</v>
      </c>
      <c r="F136" s="13" t="s">
        <v>41</v>
      </c>
      <c r="G136" s="9"/>
      <c r="H136" s="9"/>
      <c r="I136" s="9">
        <v>1</v>
      </c>
      <c r="J136" s="9"/>
      <c r="K136" s="9"/>
      <c r="L136" s="9">
        <v>1</v>
      </c>
      <c r="M136" s="9"/>
      <c r="N136" s="9"/>
      <c r="O136" s="9">
        <v>1</v>
      </c>
      <c r="P136" s="9"/>
      <c r="Q136" s="9"/>
      <c r="R136" s="9">
        <v>1</v>
      </c>
      <c r="S136" s="18">
        <f>IFERROR(IF(COUNT(G136:R136)&lt;1,0,IF(COUNT(G137:R137)&gt;=COUNT(G136:R136),1,(COUNT(G137:R137)/COUNT(G136:R136)))),0)</f>
        <v>0.25</v>
      </c>
      <c r="T136" s="60"/>
      <c r="U136" s="20"/>
      <c r="V136" s="20"/>
    </row>
    <row r="137" spans="1:22" s="3" customFormat="1" ht="22.5" customHeight="1" thickBot="1" x14ac:dyDescent="0.25">
      <c r="A137" s="26"/>
      <c r="B137" s="15"/>
      <c r="C137" s="15"/>
      <c r="D137" s="16"/>
      <c r="E137" s="16"/>
      <c r="F137" s="10" t="s">
        <v>42</v>
      </c>
      <c r="G137" s="9"/>
      <c r="H137" s="9"/>
      <c r="I137" s="9">
        <v>1</v>
      </c>
      <c r="J137" s="9"/>
      <c r="K137" s="9"/>
      <c r="L137" s="9"/>
      <c r="M137" s="9"/>
      <c r="N137" s="9"/>
      <c r="O137" s="9"/>
      <c r="P137" s="9"/>
      <c r="Q137" s="9"/>
      <c r="R137" s="9"/>
      <c r="S137" s="18"/>
      <c r="T137" s="60"/>
      <c r="U137" s="20"/>
      <c r="V137" s="20"/>
    </row>
    <row r="138" spans="1:22" s="3" customFormat="1" ht="22.5" customHeight="1" thickBot="1" x14ac:dyDescent="0.25">
      <c r="A138" s="26"/>
      <c r="B138" s="15"/>
      <c r="C138" s="15"/>
      <c r="D138" s="16" t="s">
        <v>163</v>
      </c>
      <c r="E138" s="16" t="s">
        <v>88</v>
      </c>
      <c r="F138" s="13" t="s">
        <v>41</v>
      </c>
      <c r="G138" s="9"/>
      <c r="H138" s="9"/>
      <c r="I138" s="9"/>
      <c r="J138" s="9">
        <v>1</v>
      </c>
      <c r="K138" s="9"/>
      <c r="L138" s="9"/>
      <c r="M138" s="9">
        <v>1</v>
      </c>
      <c r="N138" s="9"/>
      <c r="O138" s="9"/>
      <c r="P138" s="9">
        <v>1</v>
      </c>
      <c r="Q138" s="9"/>
      <c r="R138" s="9"/>
      <c r="S138" s="18">
        <f>IFERROR(IF(COUNT(G138:R138)&lt;1,0,IF(COUNT(G139:R139)&gt;=COUNT(G138:R138),1,(COUNT(G139:R139)/COUNT(G138:R138)))),0)</f>
        <v>0</v>
      </c>
      <c r="T138" s="60"/>
      <c r="U138" s="20"/>
      <c r="V138" s="20"/>
    </row>
    <row r="139" spans="1:22" s="3" customFormat="1" ht="22.5" customHeight="1" thickBot="1" x14ac:dyDescent="0.25">
      <c r="A139" s="26"/>
      <c r="B139" s="15"/>
      <c r="C139" s="15"/>
      <c r="D139" s="16"/>
      <c r="E139" s="16"/>
      <c r="F139" s="10" t="s">
        <v>42</v>
      </c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18"/>
      <c r="T139" s="60"/>
      <c r="U139" s="20"/>
      <c r="V139" s="20"/>
    </row>
    <row r="140" spans="1:22" s="3" customFormat="1" ht="22.5" customHeight="1" thickBot="1" x14ac:dyDescent="0.25">
      <c r="A140" s="26"/>
      <c r="B140" s="15"/>
      <c r="C140" s="15"/>
      <c r="D140" s="16" t="s">
        <v>164</v>
      </c>
      <c r="E140" s="16" t="s">
        <v>85</v>
      </c>
      <c r="F140" s="13" t="s">
        <v>41</v>
      </c>
      <c r="G140" s="9"/>
      <c r="H140" s="9"/>
      <c r="I140" s="9"/>
      <c r="J140" s="9"/>
      <c r="K140" s="9">
        <v>1</v>
      </c>
      <c r="L140" s="9"/>
      <c r="M140" s="9"/>
      <c r="N140" s="9"/>
      <c r="O140" s="9"/>
      <c r="P140" s="9"/>
      <c r="Q140" s="9">
        <v>1</v>
      </c>
      <c r="R140" s="9"/>
      <c r="S140" s="18">
        <f>IFERROR(IF(COUNT(G140:R140)&lt;1,0,IF(COUNT(G141:R141)&gt;=COUNT(G140:R140),1,(COUNT(G141:R141)/COUNT(G140:R140)))),0)</f>
        <v>0</v>
      </c>
      <c r="T140" s="60"/>
      <c r="U140" s="20"/>
      <c r="V140" s="20"/>
    </row>
    <row r="141" spans="1:22" s="3" customFormat="1" ht="22.5" customHeight="1" thickBot="1" x14ac:dyDescent="0.25">
      <c r="A141" s="26"/>
      <c r="B141" s="15"/>
      <c r="C141" s="15"/>
      <c r="D141" s="16"/>
      <c r="E141" s="16"/>
      <c r="F141" s="10" t="s">
        <v>42</v>
      </c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18"/>
      <c r="T141" s="60"/>
      <c r="U141" s="20"/>
      <c r="V141" s="20"/>
    </row>
    <row r="142" spans="1:22" s="3" customFormat="1" ht="50.25" customHeight="1" thickBot="1" x14ac:dyDescent="0.25">
      <c r="A142" s="26"/>
      <c r="B142" s="15" t="s">
        <v>165</v>
      </c>
      <c r="C142" s="15"/>
      <c r="D142" s="16" t="s">
        <v>166</v>
      </c>
      <c r="E142" s="16" t="s">
        <v>40</v>
      </c>
      <c r="F142" s="13" t="s">
        <v>41</v>
      </c>
      <c r="G142" s="9"/>
      <c r="H142" s="9"/>
      <c r="I142" s="9"/>
      <c r="J142" s="9">
        <v>1</v>
      </c>
      <c r="K142" s="9"/>
      <c r="L142" s="9"/>
      <c r="M142" s="9"/>
      <c r="N142" s="9"/>
      <c r="O142" s="9"/>
      <c r="P142" s="9"/>
      <c r="Q142" s="9"/>
      <c r="R142" s="9"/>
      <c r="S142" s="18">
        <f>IFERROR(IF(COUNT(G142:R142)&lt;1,0,IF(COUNT(G143:R143)&gt;=COUNT(G142:R142),1,(COUNT(G143:R143)/COUNT(G142:R142)))),0)</f>
        <v>0</v>
      </c>
      <c r="T142" s="60"/>
      <c r="U142" s="20"/>
      <c r="V142" s="20"/>
    </row>
    <row r="143" spans="1:22" s="3" customFormat="1" ht="50.25" customHeight="1" thickBot="1" x14ac:dyDescent="0.25">
      <c r="A143" s="26"/>
      <c r="B143" s="15"/>
      <c r="C143" s="15"/>
      <c r="D143" s="16"/>
      <c r="E143" s="16"/>
      <c r="F143" s="10" t="s">
        <v>42</v>
      </c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18"/>
      <c r="T143" s="60"/>
      <c r="U143" s="20"/>
      <c r="V143" s="20"/>
    </row>
    <row r="144" spans="1:22" s="3" customFormat="1" ht="37.5" customHeight="1" thickBot="1" x14ac:dyDescent="0.25">
      <c r="A144" s="26"/>
      <c r="B144" s="15" t="s">
        <v>167</v>
      </c>
      <c r="C144" s="15"/>
      <c r="D144" s="16" t="s">
        <v>168</v>
      </c>
      <c r="E144" s="16" t="s">
        <v>72</v>
      </c>
      <c r="F144" s="13" t="s">
        <v>41</v>
      </c>
      <c r="G144" s="9"/>
      <c r="H144" s="9"/>
      <c r="I144" s="9">
        <v>1</v>
      </c>
      <c r="J144" s="9"/>
      <c r="K144" s="9"/>
      <c r="L144" s="9">
        <v>1</v>
      </c>
      <c r="M144" s="9"/>
      <c r="N144" s="9"/>
      <c r="O144" s="9">
        <v>1</v>
      </c>
      <c r="P144" s="9"/>
      <c r="Q144" s="9"/>
      <c r="R144" s="9">
        <v>1</v>
      </c>
      <c r="S144" s="18">
        <f>IFERROR(IF(COUNT(G144:R144)&lt;1,0,IF(COUNT(G145:R145)&gt;=COUNT(G144:R144),1,(COUNT(G145:R145)/COUNT(G144:R144)))),0)</f>
        <v>0.25</v>
      </c>
      <c r="T144" s="60"/>
      <c r="U144" s="20"/>
      <c r="V144" s="20"/>
    </row>
    <row r="145" spans="1:22" s="3" customFormat="1" ht="37.5" customHeight="1" thickBot="1" x14ac:dyDescent="0.25">
      <c r="A145" s="26"/>
      <c r="B145" s="15"/>
      <c r="C145" s="15"/>
      <c r="D145" s="16"/>
      <c r="E145" s="16"/>
      <c r="F145" s="10" t="s">
        <v>42</v>
      </c>
      <c r="G145" s="9"/>
      <c r="H145" s="9"/>
      <c r="I145" s="9">
        <v>1</v>
      </c>
      <c r="J145" s="9"/>
      <c r="K145" s="9"/>
      <c r="L145" s="9"/>
      <c r="M145" s="9"/>
      <c r="N145" s="9"/>
      <c r="O145" s="9"/>
      <c r="P145" s="9"/>
      <c r="Q145" s="9"/>
      <c r="R145" s="9"/>
      <c r="S145" s="18"/>
      <c r="T145" s="60"/>
      <c r="U145" s="20"/>
      <c r="V145" s="20"/>
    </row>
    <row r="146" spans="1:22" s="3" customFormat="1" ht="37.5" customHeight="1" thickBot="1" x14ac:dyDescent="0.25">
      <c r="A146" s="26"/>
      <c r="B146" s="15" t="s">
        <v>169</v>
      </c>
      <c r="C146" s="15"/>
      <c r="D146" s="16" t="s">
        <v>170</v>
      </c>
      <c r="E146" s="16" t="s">
        <v>40</v>
      </c>
      <c r="F146" s="13" t="s">
        <v>41</v>
      </c>
      <c r="G146" s="9"/>
      <c r="H146" s="9"/>
      <c r="I146" s="9"/>
      <c r="J146" s="9"/>
      <c r="K146" s="9"/>
      <c r="L146" s="9"/>
      <c r="M146" s="9"/>
      <c r="N146" s="9"/>
      <c r="O146" s="9"/>
      <c r="P146" s="9">
        <v>1</v>
      </c>
      <c r="Q146" s="9"/>
      <c r="R146" s="9"/>
      <c r="S146" s="18">
        <f>IFERROR(IF(COUNT(G146:R146)&lt;1,0,IF(COUNT(G147:R147)&gt;=COUNT(G146:R146),1,(COUNT(G147:R147)/COUNT(G146:R146)))),0)</f>
        <v>0</v>
      </c>
      <c r="T146" s="60"/>
      <c r="U146" s="20"/>
      <c r="V146" s="20"/>
    </row>
    <row r="147" spans="1:22" s="3" customFormat="1" ht="37.5" customHeight="1" thickBot="1" x14ac:dyDescent="0.25">
      <c r="A147" s="26"/>
      <c r="B147" s="15"/>
      <c r="C147" s="15"/>
      <c r="D147" s="16"/>
      <c r="E147" s="16"/>
      <c r="F147" s="10" t="s">
        <v>42</v>
      </c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18"/>
      <c r="T147" s="60"/>
      <c r="U147" s="20"/>
      <c r="V147" s="20"/>
    </row>
    <row r="148" spans="1:22" s="3" customFormat="1" ht="33.75" customHeight="1" thickBot="1" x14ac:dyDescent="0.25">
      <c r="A148" s="26"/>
      <c r="B148" s="15" t="s">
        <v>171</v>
      </c>
      <c r="C148" s="15"/>
      <c r="D148" s="16" t="s">
        <v>172</v>
      </c>
      <c r="E148" s="16" t="s">
        <v>75</v>
      </c>
      <c r="F148" s="13" t="s">
        <v>41</v>
      </c>
      <c r="G148" s="9">
        <v>1</v>
      </c>
      <c r="H148" s="9">
        <v>1</v>
      </c>
      <c r="I148" s="9">
        <v>1</v>
      </c>
      <c r="J148" s="9">
        <v>1</v>
      </c>
      <c r="K148" s="9">
        <v>1</v>
      </c>
      <c r="L148" s="9">
        <v>1</v>
      </c>
      <c r="M148" s="9">
        <v>1</v>
      </c>
      <c r="N148" s="9">
        <v>1</v>
      </c>
      <c r="O148" s="9">
        <v>1</v>
      </c>
      <c r="P148" s="9">
        <v>1</v>
      </c>
      <c r="Q148" s="9">
        <v>1</v>
      </c>
      <c r="R148" s="9">
        <v>1</v>
      </c>
      <c r="S148" s="18">
        <f>IFERROR(IF(COUNT(G148:R148)&lt;1,0,IF(COUNT(G149:R149)&gt;=COUNT(G148:R148),1,(COUNT(G149:R149)/COUNT(G148:R148)))),0)</f>
        <v>0.25</v>
      </c>
      <c r="T148" s="60"/>
      <c r="U148" s="20"/>
      <c r="V148" s="20"/>
    </row>
    <row r="149" spans="1:22" s="3" customFormat="1" ht="33.75" customHeight="1" thickBot="1" x14ac:dyDescent="0.25">
      <c r="A149" s="26"/>
      <c r="B149" s="15"/>
      <c r="C149" s="15"/>
      <c r="D149" s="16"/>
      <c r="E149" s="16"/>
      <c r="F149" s="10" t="s">
        <v>42</v>
      </c>
      <c r="G149" s="9">
        <v>1</v>
      </c>
      <c r="H149" s="9">
        <v>1</v>
      </c>
      <c r="I149" s="9">
        <v>1</v>
      </c>
      <c r="J149" s="9"/>
      <c r="K149" s="9"/>
      <c r="L149" s="9"/>
      <c r="M149" s="9"/>
      <c r="N149" s="9"/>
      <c r="O149" s="9"/>
      <c r="P149" s="9"/>
      <c r="Q149" s="9"/>
      <c r="R149" s="9"/>
      <c r="S149" s="18"/>
      <c r="T149" s="60"/>
      <c r="U149" s="20"/>
      <c r="V149" s="20"/>
    </row>
    <row r="150" spans="1:22" s="3" customFormat="1" ht="14.25" customHeight="1" thickBot="1" x14ac:dyDescent="0.25">
      <c r="A150" s="26"/>
      <c r="B150" s="28" t="s">
        <v>173</v>
      </c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60"/>
      <c r="U150" s="53"/>
      <c r="V150" s="53"/>
    </row>
    <row r="151" spans="1:22" s="3" customFormat="1" ht="14.25" customHeight="1" thickBot="1" x14ac:dyDescent="0.25">
      <c r="A151" s="26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60"/>
      <c r="U151" s="53"/>
      <c r="V151" s="53"/>
    </row>
    <row r="152" spans="1:22" s="3" customFormat="1" ht="62.25" customHeight="1" thickBot="1" x14ac:dyDescent="0.25">
      <c r="A152" s="26"/>
      <c r="B152" s="15" t="s">
        <v>174</v>
      </c>
      <c r="C152" s="15"/>
      <c r="D152" s="16" t="s">
        <v>175</v>
      </c>
      <c r="E152" s="17" t="s">
        <v>40</v>
      </c>
      <c r="F152" s="13" t="s">
        <v>41</v>
      </c>
      <c r="G152" s="9"/>
      <c r="H152" s="9"/>
      <c r="I152" s="9"/>
      <c r="J152" s="9">
        <v>1</v>
      </c>
      <c r="K152" s="9"/>
      <c r="L152" s="9"/>
      <c r="M152" s="9"/>
      <c r="N152" s="9"/>
      <c r="O152" s="9"/>
      <c r="P152" s="9"/>
      <c r="Q152" s="9"/>
      <c r="R152" s="9"/>
      <c r="S152" s="18">
        <f>IFERROR(IF(COUNT(G152:R152)&lt;1,0,IF(COUNT(G153:R153)&gt;=COUNT(G152:R152),1,(COUNT(G153:R153)/COUNT(G152:R152)))),0)</f>
        <v>0</v>
      </c>
      <c r="T152" s="60"/>
      <c r="U152" s="20"/>
      <c r="V152" s="20"/>
    </row>
    <row r="153" spans="1:22" s="3" customFormat="1" ht="62.25" customHeight="1" thickBot="1" x14ac:dyDescent="0.25">
      <c r="A153" s="26"/>
      <c r="B153" s="15"/>
      <c r="C153" s="15"/>
      <c r="D153" s="16"/>
      <c r="E153" s="17"/>
      <c r="F153" s="10" t="s">
        <v>42</v>
      </c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18"/>
      <c r="T153" s="60"/>
      <c r="U153" s="20"/>
      <c r="V153" s="20"/>
    </row>
    <row r="154" spans="1:22" s="3" customFormat="1" ht="28.5" customHeight="1" thickBot="1" x14ac:dyDescent="0.25">
      <c r="A154" s="26"/>
      <c r="B154" s="15" t="s">
        <v>176</v>
      </c>
      <c r="C154" s="15"/>
      <c r="D154" s="16" t="s">
        <v>177</v>
      </c>
      <c r="E154" s="17" t="s">
        <v>40</v>
      </c>
      <c r="F154" s="13" t="s">
        <v>41</v>
      </c>
      <c r="G154" s="9"/>
      <c r="H154" s="9"/>
      <c r="I154" s="9"/>
      <c r="J154" s="9">
        <v>1</v>
      </c>
      <c r="K154" s="9"/>
      <c r="L154" s="9"/>
      <c r="M154" s="9"/>
      <c r="N154" s="9"/>
      <c r="O154" s="9"/>
      <c r="P154" s="9"/>
      <c r="Q154" s="9"/>
      <c r="R154" s="9"/>
      <c r="S154" s="18">
        <f>IFERROR(IF(COUNT(G154:R154)&lt;1,0,IF(COUNT(G155:R155)&gt;=COUNT(G154:R154),1,(COUNT(G155:R155)/COUNT(G154:R154)))),0)</f>
        <v>0</v>
      </c>
      <c r="T154" s="60"/>
      <c r="U154" s="20"/>
      <c r="V154" s="20"/>
    </row>
    <row r="155" spans="1:22" s="3" customFormat="1" ht="28.5" customHeight="1" thickBot="1" x14ac:dyDescent="0.25">
      <c r="A155" s="26"/>
      <c r="B155" s="15"/>
      <c r="C155" s="15"/>
      <c r="D155" s="16"/>
      <c r="E155" s="17"/>
      <c r="F155" s="10" t="s">
        <v>42</v>
      </c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18"/>
      <c r="T155" s="60"/>
      <c r="U155" s="20"/>
      <c r="V155" s="20"/>
    </row>
    <row r="156" spans="1:22" s="3" customFormat="1" ht="28.5" customHeight="1" thickBot="1" x14ac:dyDescent="0.25">
      <c r="A156" s="26"/>
      <c r="B156" s="15" t="s">
        <v>178</v>
      </c>
      <c r="C156" s="15"/>
      <c r="D156" s="16" t="s">
        <v>179</v>
      </c>
      <c r="E156" s="17" t="s">
        <v>72</v>
      </c>
      <c r="F156" s="13" t="s">
        <v>41</v>
      </c>
      <c r="G156" s="9"/>
      <c r="H156" s="9"/>
      <c r="I156" s="9"/>
      <c r="J156" s="9"/>
      <c r="K156" s="9"/>
      <c r="L156" s="9">
        <v>1</v>
      </c>
      <c r="M156" s="9"/>
      <c r="N156" s="9"/>
      <c r="O156" s="9">
        <v>1</v>
      </c>
      <c r="P156" s="9"/>
      <c r="Q156" s="9"/>
      <c r="R156" s="9">
        <v>1</v>
      </c>
      <c r="S156" s="18">
        <f>IFERROR(IF(COUNT(G156:R156)&lt;1,0,IF(COUNT(G157:R157)&gt;=COUNT(G156:R156),1,(COUNT(G157:R157)/COUNT(G156:R156)))),0)</f>
        <v>0</v>
      </c>
      <c r="T156" s="60"/>
      <c r="U156" s="20"/>
      <c r="V156" s="20"/>
    </row>
    <row r="157" spans="1:22" s="3" customFormat="1" ht="28.5" customHeight="1" thickBot="1" x14ac:dyDescent="0.25">
      <c r="A157" s="26"/>
      <c r="B157" s="15"/>
      <c r="C157" s="15"/>
      <c r="D157" s="16"/>
      <c r="E157" s="17"/>
      <c r="F157" s="10" t="s">
        <v>42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18"/>
      <c r="T157" s="60"/>
      <c r="U157" s="20"/>
      <c r="V157" s="20"/>
    </row>
    <row r="158" spans="1:22" s="3" customFormat="1" ht="28.5" customHeight="1" thickBot="1" x14ac:dyDescent="0.25">
      <c r="A158" s="26"/>
      <c r="B158" s="15" t="s">
        <v>180</v>
      </c>
      <c r="C158" s="15"/>
      <c r="D158" s="16" t="s">
        <v>181</v>
      </c>
      <c r="E158" s="17" t="s">
        <v>72</v>
      </c>
      <c r="F158" s="13" t="s">
        <v>41</v>
      </c>
      <c r="G158" s="9"/>
      <c r="H158" s="9"/>
      <c r="I158" s="9"/>
      <c r="J158" s="9"/>
      <c r="K158" s="9"/>
      <c r="L158" s="9">
        <v>1</v>
      </c>
      <c r="M158" s="9"/>
      <c r="N158" s="9"/>
      <c r="O158" s="9">
        <v>1</v>
      </c>
      <c r="P158" s="9"/>
      <c r="Q158" s="9"/>
      <c r="R158" s="9">
        <v>1</v>
      </c>
      <c r="S158" s="18">
        <f>IFERROR(IF(COUNT(G158:R158)&lt;1,0,IF(COUNT(G159:R159)&gt;=COUNT(G158:R158),1,(COUNT(G159:R159)/COUNT(G158:R158)))),0)</f>
        <v>0</v>
      </c>
      <c r="T158" s="60"/>
      <c r="U158" s="20"/>
      <c r="V158" s="20"/>
    </row>
    <row r="159" spans="1:22" s="3" customFormat="1" ht="28.5" customHeight="1" thickBot="1" x14ac:dyDescent="0.25">
      <c r="A159" s="26"/>
      <c r="B159" s="15"/>
      <c r="C159" s="15"/>
      <c r="D159" s="16"/>
      <c r="E159" s="17"/>
      <c r="F159" s="10" t="s">
        <v>42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18"/>
      <c r="T159" s="60"/>
      <c r="U159" s="20"/>
      <c r="V159" s="20"/>
    </row>
    <row r="160" spans="1:22" s="3" customFormat="1" ht="28.5" customHeight="1" thickBot="1" x14ac:dyDescent="0.25">
      <c r="A160" s="26"/>
      <c r="B160" s="33" t="s">
        <v>182</v>
      </c>
      <c r="C160" s="33"/>
      <c r="D160" s="17" t="s">
        <v>183</v>
      </c>
      <c r="E160" s="17" t="s">
        <v>40</v>
      </c>
      <c r="F160" s="13" t="s">
        <v>41</v>
      </c>
      <c r="G160" s="9"/>
      <c r="H160" s="9"/>
      <c r="I160" s="9"/>
      <c r="J160" s="9"/>
      <c r="K160" s="9"/>
      <c r="L160" s="9"/>
      <c r="M160" s="9"/>
      <c r="N160" s="9"/>
      <c r="O160" s="9"/>
      <c r="P160" s="9">
        <v>1</v>
      </c>
      <c r="Q160" s="9"/>
      <c r="R160" s="9"/>
      <c r="S160" s="18">
        <f>IFERROR(IF(COUNT(G160:R160)&lt;1,0,IF(COUNT(G161:R161)&gt;=COUNT(G160:R160),1,(COUNT(G161:R161)/COUNT(G160:R160)))),0)</f>
        <v>0</v>
      </c>
      <c r="T160" s="60"/>
      <c r="U160" s="20"/>
      <c r="V160" s="20"/>
    </row>
    <row r="161" spans="1:22" s="3" customFormat="1" ht="28.5" customHeight="1" thickBot="1" x14ac:dyDescent="0.25">
      <c r="A161" s="26"/>
      <c r="B161" s="33"/>
      <c r="C161" s="33"/>
      <c r="D161" s="17"/>
      <c r="E161" s="17"/>
      <c r="F161" s="10" t="s">
        <v>42</v>
      </c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18"/>
      <c r="T161" s="60"/>
      <c r="U161" s="20"/>
      <c r="V161" s="20"/>
    </row>
    <row r="162" spans="1:22" s="3" customFormat="1" ht="10.5" customHeight="1" thickBot="1" x14ac:dyDescent="0.25">
      <c r="A162" s="26"/>
      <c r="B162" s="61" t="s">
        <v>184</v>
      </c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0"/>
      <c r="U162" s="53"/>
      <c r="V162" s="53"/>
    </row>
    <row r="163" spans="1:22" s="3" customFormat="1" ht="10.5" customHeight="1" thickBot="1" x14ac:dyDescent="0.25">
      <c r="A163" s="26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0"/>
      <c r="U163" s="53"/>
      <c r="V163" s="53"/>
    </row>
    <row r="164" spans="1:22" s="3" customFormat="1" ht="34.5" customHeight="1" thickBot="1" x14ac:dyDescent="0.25">
      <c r="A164" s="26"/>
      <c r="B164" s="15" t="s">
        <v>185</v>
      </c>
      <c r="C164" s="15"/>
      <c r="D164" s="16" t="s">
        <v>186</v>
      </c>
      <c r="E164" s="17" t="s">
        <v>72</v>
      </c>
      <c r="F164" s="13" t="s">
        <v>41</v>
      </c>
      <c r="G164" s="9"/>
      <c r="H164" s="9"/>
      <c r="I164" s="9">
        <v>1</v>
      </c>
      <c r="J164" s="9"/>
      <c r="K164" s="9"/>
      <c r="L164" s="9">
        <v>1</v>
      </c>
      <c r="M164" s="9"/>
      <c r="N164" s="9"/>
      <c r="O164" s="9">
        <v>1</v>
      </c>
      <c r="P164" s="9"/>
      <c r="Q164" s="9"/>
      <c r="R164" s="9">
        <v>1</v>
      </c>
      <c r="S164" s="18">
        <f>IFERROR(IF(COUNT(G164:R164)&lt;1,0,IF(COUNT(G165:R165)&gt;=COUNT(G164:R164),1,(COUNT(G165:R165)/COUNT(G164:R164)))),0)</f>
        <v>0</v>
      </c>
      <c r="T164" s="60"/>
      <c r="U164" s="20"/>
      <c r="V164" s="20"/>
    </row>
    <row r="165" spans="1:22" s="3" customFormat="1" ht="34.5" customHeight="1" thickBot="1" x14ac:dyDescent="0.25">
      <c r="A165" s="26"/>
      <c r="B165" s="15"/>
      <c r="C165" s="15"/>
      <c r="D165" s="16"/>
      <c r="E165" s="17"/>
      <c r="F165" s="10" t="s">
        <v>42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18"/>
      <c r="T165" s="60"/>
      <c r="U165" s="20"/>
      <c r="V165" s="20"/>
    </row>
    <row r="166" spans="1:22" s="3" customFormat="1" ht="22.5" customHeight="1" thickBot="1" x14ac:dyDescent="0.25">
      <c r="A166" s="26"/>
      <c r="B166" s="15" t="s">
        <v>187</v>
      </c>
      <c r="C166" s="15"/>
      <c r="D166" s="16" t="s">
        <v>87</v>
      </c>
      <c r="E166" s="17" t="s">
        <v>88</v>
      </c>
      <c r="F166" s="13" t="s">
        <v>41</v>
      </c>
      <c r="G166" s="9"/>
      <c r="H166" s="9"/>
      <c r="I166" s="9"/>
      <c r="J166" s="9">
        <v>1</v>
      </c>
      <c r="K166" s="9"/>
      <c r="L166" s="9"/>
      <c r="M166" s="9">
        <v>1</v>
      </c>
      <c r="N166" s="9"/>
      <c r="O166" s="9"/>
      <c r="P166" s="9">
        <v>1</v>
      </c>
      <c r="Q166" s="9"/>
      <c r="R166" s="9"/>
      <c r="S166" s="18">
        <f>IFERROR(IF(COUNT(G166:R166)&lt;1,0,IF(COUNT(G167:R167)&gt;=COUNT(G166:R166),1,(COUNT(G167:R167)/COUNT(G166:R166)))),0)</f>
        <v>0</v>
      </c>
      <c r="T166" s="60"/>
      <c r="U166" s="20"/>
      <c r="V166" s="20"/>
    </row>
    <row r="167" spans="1:22" s="3" customFormat="1" ht="22.5" customHeight="1" thickBot="1" x14ac:dyDescent="0.25">
      <c r="A167" s="26"/>
      <c r="B167" s="15"/>
      <c r="C167" s="15"/>
      <c r="D167" s="16"/>
      <c r="E167" s="17"/>
      <c r="F167" s="10" t="s">
        <v>42</v>
      </c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18"/>
      <c r="T167" s="60"/>
      <c r="U167" s="20"/>
      <c r="V167" s="20"/>
    </row>
    <row r="168" spans="1:22" s="3" customFormat="1" ht="22.5" customHeight="1" thickBot="1" x14ac:dyDescent="0.25">
      <c r="A168" s="26" t="s">
        <v>188</v>
      </c>
      <c r="B168" s="32" t="s">
        <v>189</v>
      </c>
      <c r="C168" s="32"/>
      <c r="D168" s="17" t="s">
        <v>190</v>
      </c>
      <c r="E168" s="17" t="s">
        <v>40</v>
      </c>
      <c r="F168" s="13" t="s">
        <v>41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>
        <v>1</v>
      </c>
      <c r="S168" s="18">
        <f>IFERROR(IF(COUNT(G168:R168)&lt;1,0,IF(COUNT(G169:R169)&gt;=COUNT(G168:R168),1,(COUNT(G169:R169)/COUNT(G168:R168)))),0)</f>
        <v>0</v>
      </c>
      <c r="T168" s="18">
        <f>AVERAGE(S168:S175)</f>
        <v>0</v>
      </c>
      <c r="U168" s="20"/>
      <c r="V168" s="20"/>
    </row>
    <row r="169" spans="1:22" s="3" customFormat="1" ht="22.5" customHeight="1" thickBot="1" x14ac:dyDescent="0.25">
      <c r="A169" s="26"/>
      <c r="B169" s="32"/>
      <c r="C169" s="32"/>
      <c r="D169" s="17"/>
      <c r="E169" s="17"/>
      <c r="F169" s="10" t="s">
        <v>42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18"/>
      <c r="T169" s="18"/>
      <c r="U169" s="20"/>
      <c r="V169" s="20"/>
    </row>
    <row r="170" spans="1:22" s="3" customFormat="1" ht="22.5" customHeight="1" thickBot="1" x14ac:dyDescent="0.25">
      <c r="A170" s="26"/>
      <c r="B170" s="38" t="s">
        <v>191</v>
      </c>
      <c r="C170" s="38"/>
      <c r="D170" s="25" t="s">
        <v>192</v>
      </c>
      <c r="E170" s="17" t="s">
        <v>40</v>
      </c>
      <c r="F170" s="13" t="s">
        <v>41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>
        <v>1</v>
      </c>
      <c r="S170" s="18">
        <f>IFERROR(IF(COUNT(G170:R170)&lt;1,0,IF(COUNT(G171:R171)&gt;=COUNT(G170:R170),1,(COUNT(G171:R171)/COUNT(G170:R170)))),0)</f>
        <v>0</v>
      </c>
      <c r="T170" s="18"/>
      <c r="U170" s="20"/>
      <c r="V170" s="20"/>
    </row>
    <row r="171" spans="1:22" s="3" customFormat="1" ht="22.5" customHeight="1" thickBot="1" x14ac:dyDescent="0.25">
      <c r="A171" s="26"/>
      <c r="B171" s="38"/>
      <c r="C171" s="38"/>
      <c r="D171" s="25"/>
      <c r="E171" s="17"/>
      <c r="F171" s="10" t="s">
        <v>42</v>
      </c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18"/>
      <c r="T171" s="18"/>
      <c r="U171" s="20"/>
      <c r="V171" s="20"/>
    </row>
    <row r="172" spans="1:22" s="3" customFormat="1" ht="22.5" customHeight="1" thickBot="1" x14ac:dyDescent="0.25">
      <c r="A172" s="26"/>
      <c r="B172" s="32" t="s">
        <v>193</v>
      </c>
      <c r="C172" s="32"/>
      <c r="D172" s="17" t="s">
        <v>194</v>
      </c>
      <c r="E172" s="17" t="s">
        <v>40</v>
      </c>
      <c r="F172" s="13" t="s">
        <v>41</v>
      </c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>
        <v>1</v>
      </c>
      <c r="R172" s="9"/>
      <c r="S172" s="18">
        <f>IFERROR(IF(COUNT(G172:R172)&lt;1,0,IF(COUNT(G173:R173)&gt;=COUNT(G172:R172),1,(COUNT(G173:R173)/COUNT(G172:R172)))),0)</f>
        <v>0</v>
      </c>
      <c r="T172" s="18"/>
      <c r="U172" s="20"/>
      <c r="V172" s="20"/>
    </row>
    <row r="173" spans="1:22" s="3" customFormat="1" ht="22.5" customHeight="1" thickBot="1" x14ac:dyDescent="0.25">
      <c r="A173" s="26"/>
      <c r="B173" s="32"/>
      <c r="C173" s="32"/>
      <c r="D173" s="17"/>
      <c r="E173" s="17"/>
      <c r="F173" s="10" t="s">
        <v>42</v>
      </c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18"/>
      <c r="T173" s="18"/>
      <c r="U173" s="20"/>
      <c r="V173" s="20"/>
    </row>
    <row r="174" spans="1:22" s="3" customFormat="1" ht="22.5" customHeight="1" thickBot="1" x14ac:dyDescent="0.25">
      <c r="A174" s="26"/>
      <c r="B174" s="32" t="s">
        <v>195</v>
      </c>
      <c r="C174" s="32"/>
      <c r="D174" s="17" t="s">
        <v>196</v>
      </c>
      <c r="E174" s="17" t="s">
        <v>40</v>
      </c>
      <c r="F174" s="13" t="s">
        <v>41</v>
      </c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>
        <v>1</v>
      </c>
      <c r="S174" s="18">
        <f>IFERROR(IF(COUNT(G174:R174)&lt;1,0,IF(COUNT(G175:R175)&gt;=COUNT(G174:R174),1,(COUNT(G175:R175)/COUNT(G174:R174)))),0)</f>
        <v>0</v>
      </c>
      <c r="T174" s="18"/>
      <c r="U174" s="20"/>
      <c r="V174" s="20"/>
    </row>
    <row r="175" spans="1:22" s="3" customFormat="1" ht="22.5" customHeight="1" thickBot="1" x14ac:dyDescent="0.25">
      <c r="A175" s="26"/>
      <c r="B175" s="32"/>
      <c r="C175" s="32"/>
      <c r="D175" s="17"/>
      <c r="E175" s="17"/>
      <c r="F175" s="10" t="s">
        <v>42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18"/>
      <c r="T175" s="18"/>
      <c r="U175" s="20"/>
      <c r="V175" s="20"/>
    </row>
    <row r="176" spans="1:22" s="3" customFormat="1" ht="22.5" customHeight="1" thickBot="1" x14ac:dyDescent="0.25">
      <c r="A176" s="26"/>
      <c r="B176" s="32" t="s">
        <v>197</v>
      </c>
      <c r="C176" s="32"/>
      <c r="D176" s="17" t="s">
        <v>198</v>
      </c>
      <c r="E176" s="17" t="s">
        <v>40</v>
      </c>
      <c r="F176" s="13" t="s">
        <v>41</v>
      </c>
      <c r="G176" s="9"/>
      <c r="H176" s="9"/>
      <c r="I176" s="9"/>
      <c r="J176" s="9"/>
      <c r="K176" s="9"/>
      <c r="L176" s="9"/>
      <c r="M176" s="9"/>
      <c r="N176" s="9">
        <v>1</v>
      </c>
      <c r="O176" s="9"/>
      <c r="P176" s="9"/>
      <c r="Q176" s="9"/>
      <c r="R176" s="9"/>
      <c r="S176" s="18">
        <f>IFERROR(IF(COUNT(G176:R176)&lt;1,0,IF(COUNT(G177:R177)&gt;=COUNT(G176:R176),1,(COUNT(G177:R177)/COUNT(G176:R176)))),0)</f>
        <v>0</v>
      </c>
      <c r="T176" s="18"/>
      <c r="U176" s="20"/>
      <c r="V176" s="20"/>
    </row>
    <row r="177" spans="1:22" s="3" customFormat="1" ht="22.5" customHeight="1" thickBot="1" x14ac:dyDescent="0.25">
      <c r="A177" s="26"/>
      <c r="B177" s="32"/>
      <c r="C177" s="32"/>
      <c r="D177" s="17"/>
      <c r="E177" s="17"/>
      <c r="F177" s="10" t="s">
        <v>42</v>
      </c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18"/>
      <c r="T177" s="18"/>
      <c r="U177" s="20"/>
      <c r="V177" s="20"/>
    </row>
    <row r="178" spans="1:22" s="3" customFormat="1" ht="22.5" customHeight="1" thickBot="1" x14ac:dyDescent="0.25">
      <c r="A178" s="26"/>
      <c r="B178" s="32" t="s">
        <v>199</v>
      </c>
      <c r="C178" s="32"/>
      <c r="D178" s="17" t="s">
        <v>200</v>
      </c>
      <c r="E178" s="17" t="s">
        <v>40</v>
      </c>
      <c r="F178" s="13" t="s">
        <v>41</v>
      </c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>
        <v>1</v>
      </c>
      <c r="S178" s="18">
        <f>IFERROR(IF(COUNT(G178:R178)&lt;1,0,IF(COUNT(G179:R179)&gt;=COUNT(G178:R178),1,(COUNT(G179:R179)/COUNT(G178:R178)))),0)</f>
        <v>0</v>
      </c>
      <c r="T178" s="18"/>
      <c r="U178" s="20"/>
      <c r="V178" s="20"/>
    </row>
    <row r="179" spans="1:22" s="3" customFormat="1" ht="22.5" customHeight="1" thickBot="1" x14ac:dyDescent="0.25">
      <c r="A179" s="26"/>
      <c r="B179" s="32"/>
      <c r="C179" s="32"/>
      <c r="D179" s="17"/>
      <c r="E179" s="17"/>
      <c r="F179" s="10" t="s">
        <v>42</v>
      </c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18"/>
      <c r="T179" s="18"/>
      <c r="U179" s="20"/>
      <c r="V179" s="20"/>
    </row>
    <row r="180" spans="1:22" ht="29.25" customHeight="1" thickBot="1" x14ac:dyDescent="0.25">
      <c r="A180" s="31" t="s">
        <v>201</v>
      </c>
      <c r="B180" s="31"/>
      <c r="C180" s="31"/>
      <c r="D180" s="31"/>
      <c r="E180" s="31"/>
      <c r="F180" s="31"/>
      <c r="G180" s="9">
        <f t="shared" ref="G180:R180" si="0">SUMIF($F16:$F179,"P*",G16:G179)</f>
        <v>18</v>
      </c>
      <c r="H180" s="9">
        <f t="shared" si="0"/>
        <v>12</v>
      </c>
      <c r="I180" s="9">
        <f t="shared" si="0"/>
        <v>16</v>
      </c>
      <c r="J180" s="9">
        <f t="shared" si="0"/>
        <v>25</v>
      </c>
      <c r="K180" s="9">
        <f t="shared" si="0"/>
        <v>21</v>
      </c>
      <c r="L180" s="9">
        <f t="shared" si="0"/>
        <v>25</v>
      </c>
      <c r="M180" s="9">
        <f t="shared" si="0"/>
        <v>15</v>
      </c>
      <c r="N180" s="9">
        <f t="shared" si="0"/>
        <v>16</v>
      </c>
      <c r="O180" s="9">
        <f t="shared" si="0"/>
        <v>19</v>
      </c>
      <c r="P180" s="9">
        <f t="shared" si="0"/>
        <v>17</v>
      </c>
      <c r="Q180" s="9">
        <f t="shared" si="0"/>
        <v>17</v>
      </c>
      <c r="R180" s="9">
        <f t="shared" si="0"/>
        <v>28</v>
      </c>
      <c r="S180" s="20">
        <f>SUM(G180:R180)</f>
        <v>229</v>
      </c>
      <c r="T180" s="20"/>
      <c r="U180" s="67"/>
      <c r="V180" s="67"/>
    </row>
    <row r="181" spans="1:22" ht="29.25" customHeight="1" thickBot="1" x14ac:dyDescent="0.25">
      <c r="A181" s="31" t="s">
        <v>202</v>
      </c>
      <c r="B181" s="31"/>
      <c r="C181" s="31"/>
      <c r="D181" s="31"/>
      <c r="E181" s="31"/>
      <c r="F181" s="31"/>
      <c r="G181" s="9">
        <f t="shared" ref="G181:R181" si="1">SUMIF($F16:$F179,"E*",G16:G179)</f>
        <v>18</v>
      </c>
      <c r="H181" s="9">
        <f t="shared" si="1"/>
        <v>11</v>
      </c>
      <c r="I181" s="9">
        <f t="shared" si="1"/>
        <v>15</v>
      </c>
      <c r="J181" s="9">
        <f t="shared" si="1"/>
        <v>0</v>
      </c>
      <c r="K181" s="9">
        <f t="shared" si="1"/>
        <v>0</v>
      </c>
      <c r="L181" s="9">
        <f t="shared" si="1"/>
        <v>0</v>
      </c>
      <c r="M181" s="9">
        <f t="shared" si="1"/>
        <v>0</v>
      </c>
      <c r="N181" s="9">
        <f t="shared" si="1"/>
        <v>0</v>
      </c>
      <c r="O181" s="9">
        <f t="shared" si="1"/>
        <v>0</v>
      </c>
      <c r="P181" s="9">
        <f t="shared" si="1"/>
        <v>0</v>
      </c>
      <c r="Q181" s="9">
        <f t="shared" si="1"/>
        <v>0</v>
      </c>
      <c r="R181" s="9">
        <f t="shared" si="1"/>
        <v>0</v>
      </c>
      <c r="S181" s="20">
        <f>SUM(G181:R181)</f>
        <v>44</v>
      </c>
      <c r="T181" s="20"/>
      <c r="U181" s="67"/>
      <c r="V181" s="67"/>
    </row>
    <row r="182" spans="1:22" s="2" customFormat="1" ht="52.5" customHeight="1" thickBot="1" x14ac:dyDescent="0.25">
      <c r="A182" s="47" t="s">
        <v>203</v>
      </c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</row>
    <row r="183" spans="1:22" ht="28.5" customHeight="1" thickBot="1" x14ac:dyDescent="0.25">
      <c r="A183" s="50" t="s">
        <v>204</v>
      </c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</row>
    <row r="184" spans="1:22" ht="69.95" customHeight="1" thickBot="1" x14ac:dyDescent="0.25">
      <c r="A184" s="52" t="s">
        <v>205</v>
      </c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</row>
    <row r="185" spans="1:22" ht="27.75" customHeight="1" thickBot="1" x14ac:dyDescent="0.25">
      <c r="A185" s="50" t="s">
        <v>206</v>
      </c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</row>
    <row r="186" spans="1:22" ht="36" customHeight="1" thickBot="1" x14ac:dyDescent="0.25">
      <c r="A186" s="44" t="s">
        <v>207</v>
      </c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1" t="s">
        <v>208</v>
      </c>
      <c r="V186" s="41"/>
    </row>
    <row r="187" spans="1:22" ht="16.5" thickBot="1" x14ac:dyDescent="0.25">
      <c r="A187" s="40" t="s">
        <v>209</v>
      </c>
      <c r="B187" s="40" t="s">
        <v>210</v>
      </c>
      <c r="C187" s="41" t="s">
        <v>211</v>
      </c>
      <c r="D187" s="41"/>
      <c r="E187" s="41"/>
      <c r="F187" s="41"/>
      <c r="G187" s="41" t="s">
        <v>212</v>
      </c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0" t="s">
        <v>213</v>
      </c>
      <c r="T187" s="40"/>
      <c r="U187" s="45"/>
      <c r="V187" s="45"/>
    </row>
    <row r="188" spans="1:22" ht="16.5" thickBot="1" x14ac:dyDescent="0.25">
      <c r="A188" s="40"/>
      <c r="B188" s="40"/>
      <c r="C188" s="41"/>
      <c r="D188" s="41"/>
      <c r="E188" s="41"/>
      <c r="F188" s="41"/>
      <c r="G188" s="41" t="s">
        <v>214</v>
      </c>
      <c r="H188" s="41"/>
      <c r="I188" s="41"/>
      <c r="J188" s="41"/>
      <c r="K188" s="41"/>
      <c r="L188" s="41"/>
      <c r="M188" s="41" t="s">
        <v>215</v>
      </c>
      <c r="N188" s="41"/>
      <c r="O188" s="41"/>
      <c r="P188" s="41"/>
      <c r="Q188" s="41"/>
      <c r="R188" s="41"/>
      <c r="S188" s="40"/>
      <c r="T188" s="40"/>
      <c r="U188" s="45"/>
      <c r="V188" s="45"/>
    </row>
    <row r="189" spans="1:22" ht="20.25" customHeight="1" thickBot="1" x14ac:dyDescent="0.25">
      <c r="A189" s="40" t="s">
        <v>216</v>
      </c>
      <c r="B189" s="39" t="s">
        <v>217</v>
      </c>
      <c r="C189" s="49" t="s">
        <v>218</v>
      </c>
      <c r="D189" s="49"/>
      <c r="E189" s="49"/>
      <c r="F189" s="49"/>
      <c r="G189" s="30">
        <f>SUM(G180:L180)</f>
        <v>117</v>
      </c>
      <c r="H189" s="30"/>
      <c r="I189" s="30"/>
      <c r="J189" s="30"/>
      <c r="K189" s="30"/>
      <c r="L189" s="30"/>
      <c r="M189" s="30">
        <f>SUM(M180:R180)</f>
        <v>112</v>
      </c>
      <c r="N189" s="30"/>
      <c r="O189" s="30"/>
      <c r="P189" s="30"/>
      <c r="Q189" s="30"/>
      <c r="R189" s="30"/>
      <c r="S189" s="65">
        <f>SUM(G189:R189)</f>
        <v>229</v>
      </c>
      <c r="T189" s="66"/>
      <c r="U189" s="45"/>
      <c r="V189" s="45"/>
    </row>
    <row r="190" spans="1:22" ht="20.25" customHeight="1" thickBot="1" x14ac:dyDescent="0.25">
      <c r="A190" s="40"/>
      <c r="B190" s="39"/>
      <c r="C190" s="49" t="s">
        <v>219</v>
      </c>
      <c r="D190" s="49"/>
      <c r="E190" s="49"/>
      <c r="F190" s="49"/>
      <c r="G190" s="30">
        <f>SUM(G181:L181)</f>
        <v>44</v>
      </c>
      <c r="H190" s="30"/>
      <c r="I190" s="30"/>
      <c r="J190" s="30"/>
      <c r="K190" s="30"/>
      <c r="L190" s="30"/>
      <c r="M190" s="30">
        <f>SUM(M181:R181)</f>
        <v>0</v>
      </c>
      <c r="N190" s="30"/>
      <c r="O190" s="30"/>
      <c r="P190" s="30"/>
      <c r="Q190" s="30"/>
      <c r="R190" s="30"/>
      <c r="S190" s="65">
        <f>SUM(G190:R190)</f>
        <v>44</v>
      </c>
      <c r="T190" s="66"/>
      <c r="U190" s="45"/>
      <c r="V190" s="45"/>
    </row>
    <row r="191" spans="1:22" s="2" customFormat="1" ht="20.25" customHeight="1" thickBot="1" x14ac:dyDescent="0.25">
      <c r="A191" s="40"/>
      <c r="B191" s="39"/>
      <c r="C191" s="41" t="s">
        <v>220</v>
      </c>
      <c r="D191" s="41"/>
      <c r="E191" s="41"/>
      <c r="F191" s="41"/>
      <c r="G191" s="42">
        <f>IFERROR(IF(G189&lt;1,"",IF((G190/G189)&gt;1,1,(G190/G189))),0)</f>
        <v>0.37606837606837606</v>
      </c>
      <c r="H191" s="42"/>
      <c r="I191" s="42"/>
      <c r="J191" s="42"/>
      <c r="K191" s="42"/>
      <c r="L191" s="42"/>
      <c r="M191" s="42">
        <f>IFERROR(IF(M189&lt;1,"",IF((M190/M189)&gt;1,1,(M190/M189))),0)</f>
        <v>0</v>
      </c>
      <c r="N191" s="42"/>
      <c r="O191" s="42"/>
      <c r="P191" s="42"/>
      <c r="Q191" s="42"/>
      <c r="R191" s="42"/>
      <c r="S191" s="43">
        <f>IFERROR(S190/S189,0)</f>
        <v>0.19213973799126638</v>
      </c>
      <c r="T191" s="43"/>
      <c r="U191" s="45"/>
      <c r="V191" s="45"/>
    </row>
    <row r="192" spans="1:22" s="2" customFormat="1" ht="20.25" customHeight="1" thickBot="1" x14ac:dyDescent="0.25">
      <c r="A192" s="40"/>
      <c r="B192" s="39"/>
      <c r="C192" s="41" t="s">
        <v>221</v>
      </c>
      <c r="D192" s="41"/>
      <c r="E192" s="41"/>
      <c r="F192" s="41"/>
      <c r="G192" s="42">
        <v>0.9</v>
      </c>
      <c r="H192" s="42"/>
      <c r="I192" s="42"/>
      <c r="J192" s="42"/>
      <c r="K192" s="42"/>
      <c r="L192" s="42"/>
      <c r="M192" s="42">
        <v>0.9</v>
      </c>
      <c r="N192" s="42"/>
      <c r="O192" s="42"/>
      <c r="P192" s="42"/>
      <c r="Q192" s="42"/>
      <c r="R192" s="42"/>
      <c r="S192" s="43">
        <v>0.9</v>
      </c>
      <c r="T192" s="43"/>
      <c r="U192" s="45"/>
      <c r="V192" s="45"/>
    </row>
    <row r="193" spans="1:256" ht="16.5" thickBot="1" x14ac:dyDescent="0.25">
      <c r="A193" s="41" t="s">
        <v>222</v>
      </c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5"/>
      <c r="V193" s="45"/>
    </row>
    <row r="194" spans="1:256" ht="99.95" customHeight="1" thickBot="1" x14ac:dyDescent="0.25">
      <c r="A194" s="19" t="s">
        <v>223</v>
      </c>
      <c r="B194" s="19"/>
      <c r="C194" s="19"/>
      <c r="D194" s="19"/>
      <c r="E194" s="19"/>
      <c r="F194" s="19" t="s">
        <v>224</v>
      </c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45"/>
      <c r="V194" s="45"/>
    </row>
    <row r="195" spans="1:256" ht="18.75" thickBot="1" x14ac:dyDescent="0.25">
      <c r="A195" s="23"/>
      <c r="B195" s="23"/>
      <c r="C195" s="23"/>
      <c r="D195" s="23" t="s">
        <v>209</v>
      </c>
      <c r="E195" s="23"/>
      <c r="F195" s="23"/>
      <c r="G195" s="23"/>
      <c r="H195" s="23"/>
      <c r="I195" s="23"/>
      <c r="J195" s="23"/>
      <c r="K195" s="23" t="s">
        <v>225</v>
      </c>
      <c r="L195" s="23"/>
      <c r="M195" s="23"/>
      <c r="N195" s="23"/>
      <c r="O195" s="23"/>
      <c r="P195" s="23"/>
      <c r="Q195" s="23"/>
      <c r="R195" s="23"/>
      <c r="S195" s="23"/>
      <c r="T195" s="23"/>
      <c r="U195" s="23" t="s">
        <v>226</v>
      </c>
      <c r="V195" s="23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  <c r="IV195" s="6"/>
    </row>
    <row r="196" spans="1:256" ht="80.25" customHeight="1" thickBot="1" x14ac:dyDescent="0.25">
      <c r="A196" s="23" t="s">
        <v>227</v>
      </c>
      <c r="B196" s="23"/>
      <c r="C196" s="23"/>
      <c r="D196" s="24" t="s">
        <v>228</v>
      </c>
      <c r="E196" s="24"/>
      <c r="F196" s="24"/>
      <c r="G196" s="24"/>
      <c r="H196" s="24"/>
      <c r="I196" s="24"/>
      <c r="J196" s="24"/>
      <c r="K196" s="64" t="s">
        <v>229</v>
      </c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  <c r="IV196" s="6"/>
    </row>
    <row r="197" spans="1:256" ht="80.25" customHeight="1" thickBot="1" x14ac:dyDescent="0.25">
      <c r="A197" s="23" t="s">
        <v>230</v>
      </c>
      <c r="B197" s="23"/>
      <c r="C197" s="23"/>
      <c r="D197" s="24" t="s">
        <v>231</v>
      </c>
      <c r="E197" s="24"/>
      <c r="F197" s="24"/>
      <c r="G197" s="24"/>
      <c r="H197" s="24"/>
      <c r="I197" s="24"/>
      <c r="J197" s="24"/>
      <c r="K197" s="24" t="s">
        <v>232</v>
      </c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  <c r="IV197" s="6"/>
    </row>
    <row r="198" spans="1:256" ht="80.25" customHeight="1" thickBot="1" x14ac:dyDescent="0.25">
      <c r="A198" s="23" t="s">
        <v>233</v>
      </c>
      <c r="B198" s="23"/>
      <c r="C198" s="23"/>
      <c r="D198" s="24" t="s">
        <v>234</v>
      </c>
      <c r="E198" s="24"/>
      <c r="F198" s="24"/>
      <c r="G198" s="24"/>
      <c r="H198" s="24"/>
      <c r="I198" s="24"/>
      <c r="J198" s="24"/>
      <c r="K198" s="24" t="s">
        <v>235</v>
      </c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  <c r="IV198" s="6"/>
    </row>
  </sheetData>
  <autoFilter ref="A15:IV198" xr:uid="{6529572A-3041-44AF-A196-55F6BA29EA3B}">
    <filterColumn colId="0" showButton="0"/>
    <filterColumn colId="1" showButton="0"/>
    <filterColumn colId="4" showButton="0"/>
    <filterColumn colId="18" showButton="0"/>
  </autoFilter>
  <mergeCells count="529">
    <mergeCell ref="A196:C196"/>
    <mergeCell ref="D196:J196"/>
    <mergeCell ref="V166:V167"/>
    <mergeCell ref="B164:C165"/>
    <mergeCell ref="A197:C197"/>
    <mergeCell ref="D197:J197"/>
    <mergeCell ref="K197:T197"/>
    <mergeCell ref="U197:V197"/>
    <mergeCell ref="A195:C195"/>
    <mergeCell ref="D195:J195"/>
    <mergeCell ref="K195:T195"/>
    <mergeCell ref="U195:V195"/>
    <mergeCell ref="B166:C167"/>
    <mergeCell ref="U172:U173"/>
    <mergeCell ref="S170:S171"/>
    <mergeCell ref="A193:T193"/>
    <mergeCell ref="T168:T179"/>
    <mergeCell ref="S190:T190"/>
    <mergeCell ref="V176:V177"/>
    <mergeCell ref="U180:V181"/>
    <mergeCell ref="A183:V183"/>
    <mergeCell ref="B174:C175"/>
    <mergeCell ref="S189:T189"/>
    <mergeCell ref="E172:E173"/>
    <mergeCell ref="K196:T196"/>
    <mergeCell ref="U196:V196"/>
    <mergeCell ref="U130:U131"/>
    <mergeCell ref="U166:U167"/>
    <mergeCell ref="V126:V127"/>
    <mergeCell ref="U146:U147"/>
    <mergeCell ref="V178:V179"/>
    <mergeCell ref="V164:V165"/>
    <mergeCell ref="U164:U165"/>
    <mergeCell ref="V130:V131"/>
    <mergeCell ref="V156:V157"/>
    <mergeCell ref="V144:V145"/>
    <mergeCell ref="S168:S169"/>
    <mergeCell ref="U158:U159"/>
    <mergeCell ref="U152:U153"/>
    <mergeCell ref="V152:V153"/>
    <mergeCell ref="V174:V175"/>
    <mergeCell ref="V172:V173"/>
    <mergeCell ref="V170:V171"/>
    <mergeCell ref="U170:U171"/>
    <mergeCell ref="U174:U175"/>
    <mergeCell ref="S174:S175"/>
    <mergeCell ref="B128:C129"/>
    <mergeCell ref="D128:D129"/>
    <mergeCell ref="E128:E129"/>
    <mergeCell ref="S166:S167"/>
    <mergeCell ref="E96:E97"/>
    <mergeCell ref="B96:C97"/>
    <mergeCell ref="B114:C115"/>
    <mergeCell ref="D114:D115"/>
    <mergeCell ref="E114:E115"/>
    <mergeCell ref="E98:E99"/>
    <mergeCell ref="D108:D109"/>
    <mergeCell ref="E108:E109"/>
    <mergeCell ref="B112:C113"/>
    <mergeCell ref="D112:D113"/>
    <mergeCell ref="S164:S165"/>
    <mergeCell ref="S156:S157"/>
    <mergeCell ref="S118:S119"/>
    <mergeCell ref="E164:E165"/>
    <mergeCell ref="S160:S161"/>
    <mergeCell ref="B154:C155"/>
    <mergeCell ref="E110:E111"/>
    <mergeCell ref="E78:E79"/>
    <mergeCell ref="E92:E93"/>
    <mergeCell ref="B94:C95"/>
    <mergeCell ref="D94:D95"/>
    <mergeCell ref="D82:D83"/>
    <mergeCell ref="D90:D91"/>
    <mergeCell ref="E90:E91"/>
    <mergeCell ref="B82:C83"/>
    <mergeCell ref="B100:C101"/>
    <mergeCell ref="D100:D101"/>
    <mergeCell ref="E100:E101"/>
    <mergeCell ref="D98:D99"/>
    <mergeCell ref="E94:E95"/>
    <mergeCell ref="E76:E77"/>
    <mergeCell ref="E102:E103"/>
    <mergeCell ref="B76:C77"/>
    <mergeCell ref="D76:D77"/>
    <mergeCell ref="B98:C99"/>
    <mergeCell ref="D62:D63"/>
    <mergeCell ref="E62:E63"/>
    <mergeCell ref="E64:E65"/>
    <mergeCell ref="B102:C103"/>
    <mergeCell ref="D102:D103"/>
    <mergeCell ref="B74:C75"/>
    <mergeCell ref="D74:D75"/>
    <mergeCell ref="B72:C73"/>
    <mergeCell ref="D72:D73"/>
    <mergeCell ref="E72:E73"/>
    <mergeCell ref="E74:E75"/>
    <mergeCell ref="B68:C69"/>
    <mergeCell ref="D68:D69"/>
    <mergeCell ref="E68:E69"/>
    <mergeCell ref="B70:C71"/>
    <mergeCell ref="D70:D71"/>
    <mergeCell ref="E70:E71"/>
    <mergeCell ref="B78:C79"/>
    <mergeCell ref="D78:D79"/>
    <mergeCell ref="B52:C53"/>
    <mergeCell ref="B34:C35"/>
    <mergeCell ref="D42:D43"/>
    <mergeCell ref="B40:V41"/>
    <mergeCell ref="B46:C47"/>
    <mergeCell ref="B50:C51"/>
    <mergeCell ref="D38:D39"/>
    <mergeCell ref="S50:S51"/>
    <mergeCell ref="U50:U51"/>
    <mergeCell ref="U48:U49"/>
    <mergeCell ref="S48:S49"/>
    <mergeCell ref="T42:T167"/>
    <mergeCell ref="B162:S163"/>
    <mergeCell ref="B150:S151"/>
    <mergeCell ref="B122:C123"/>
    <mergeCell ref="B60:C61"/>
    <mergeCell ref="D60:D61"/>
    <mergeCell ref="D50:D51"/>
    <mergeCell ref="D52:D53"/>
    <mergeCell ref="U150:V151"/>
    <mergeCell ref="U120:U121"/>
    <mergeCell ref="E118:E119"/>
    <mergeCell ref="B118:C119"/>
    <mergeCell ref="B124:S125"/>
    <mergeCell ref="D30:D31"/>
    <mergeCell ref="C8:V8"/>
    <mergeCell ref="V42:V43"/>
    <mergeCell ref="A11:B11"/>
    <mergeCell ref="C11:V11"/>
    <mergeCell ref="A14:C15"/>
    <mergeCell ref="V38:V39"/>
    <mergeCell ref="C12:V12"/>
    <mergeCell ref="V26:V27"/>
    <mergeCell ref="U16:U17"/>
    <mergeCell ref="D22:D23"/>
    <mergeCell ref="D34:D35"/>
    <mergeCell ref="S22:S23"/>
    <mergeCell ref="G14:R14"/>
    <mergeCell ref="S20:S21"/>
    <mergeCell ref="E42:E43"/>
    <mergeCell ref="T16:T39"/>
    <mergeCell ref="B18:C19"/>
    <mergeCell ref="A1:B6"/>
    <mergeCell ref="A9:B9"/>
    <mergeCell ref="C9:V9"/>
    <mergeCell ref="S46:S47"/>
    <mergeCell ref="A10:B10"/>
    <mergeCell ref="S26:S27"/>
    <mergeCell ref="B42:C43"/>
    <mergeCell ref="A12:B12"/>
    <mergeCell ref="C10:V10"/>
    <mergeCell ref="A8:B8"/>
    <mergeCell ref="D14:D15"/>
    <mergeCell ref="S14:T15"/>
    <mergeCell ref="D24:D25"/>
    <mergeCell ref="V22:V23"/>
    <mergeCell ref="S38:S39"/>
    <mergeCell ref="U42:U43"/>
    <mergeCell ref="U26:U27"/>
    <mergeCell ref="D16:D17"/>
    <mergeCell ref="D18:D19"/>
    <mergeCell ref="D20:D21"/>
    <mergeCell ref="S16:S17"/>
    <mergeCell ref="E18:E19"/>
    <mergeCell ref="E16:E17"/>
    <mergeCell ref="E24:E25"/>
    <mergeCell ref="V158:V159"/>
    <mergeCell ref="U154:U155"/>
    <mergeCell ref="V154:V155"/>
    <mergeCell ref="V168:V169"/>
    <mergeCell ref="V18:V19"/>
    <mergeCell ref="U46:U47"/>
    <mergeCell ref="V48:V49"/>
    <mergeCell ref="U38:U39"/>
    <mergeCell ref="U52:U53"/>
    <mergeCell ref="V146:V147"/>
    <mergeCell ref="U20:U21"/>
    <mergeCell ref="U160:U161"/>
    <mergeCell ref="U22:U23"/>
    <mergeCell ref="U162:V163"/>
    <mergeCell ref="V148:V149"/>
    <mergeCell ref="V160:V161"/>
    <mergeCell ref="U168:U169"/>
    <mergeCell ref="U126:U127"/>
    <mergeCell ref="U124:V125"/>
    <mergeCell ref="U132:U133"/>
    <mergeCell ref="V132:V133"/>
    <mergeCell ref="U148:U149"/>
    <mergeCell ref="V122:V123"/>
    <mergeCell ref="U144:U145"/>
    <mergeCell ref="S18:S19"/>
    <mergeCell ref="U18:U19"/>
    <mergeCell ref="B20:C21"/>
    <mergeCell ref="B28:C29"/>
    <mergeCell ref="D28:D29"/>
    <mergeCell ref="E28:E29"/>
    <mergeCell ref="B22:C23"/>
    <mergeCell ref="B26:C27"/>
    <mergeCell ref="B24:C25"/>
    <mergeCell ref="S24:S25"/>
    <mergeCell ref="U24:U25"/>
    <mergeCell ref="E22:E23"/>
    <mergeCell ref="E26:E27"/>
    <mergeCell ref="E14:F15"/>
    <mergeCell ref="B38:C39"/>
    <mergeCell ref="B16:C17"/>
    <mergeCell ref="C192:F192"/>
    <mergeCell ref="A182:V182"/>
    <mergeCell ref="S181:T181"/>
    <mergeCell ref="U14:U15"/>
    <mergeCell ref="V16:V17"/>
    <mergeCell ref="V20:V21"/>
    <mergeCell ref="E20:E21"/>
    <mergeCell ref="G191:L191"/>
    <mergeCell ref="S187:T188"/>
    <mergeCell ref="G187:R187"/>
    <mergeCell ref="C190:F190"/>
    <mergeCell ref="M189:R189"/>
    <mergeCell ref="C189:F189"/>
    <mergeCell ref="U178:U179"/>
    <mergeCell ref="A185:V185"/>
    <mergeCell ref="A189:A192"/>
    <mergeCell ref="E174:E175"/>
    <mergeCell ref="A184:V184"/>
    <mergeCell ref="E178:E179"/>
    <mergeCell ref="S192:T192"/>
    <mergeCell ref="U176:U177"/>
    <mergeCell ref="A7:V7"/>
    <mergeCell ref="A13:V13"/>
    <mergeCell ref="V14:V15"/>
    <mergeCell ref="B170:C171"/>
    <mergeCell ref="B189:B192"/>
    <mergeCell ref="S180:T180"/>
    <mergeCell ref="B187:B188"/>
    <mergeCell ref="G188:L188"/>
    <mergeCell ref="G192:L192"/>
    <mergeCell ref="E166:E167"/>
    <mergeCell ref="M192:R192"/>
    <mergeCell ref="M191:R191"/>
    <mergeCell ref="S191:T191"/>
    <mergeCell ref="A180:F180"/>
    <mergeCell ref="U186:V186"/>
    <mergeCell ref="C187:F188"/>
    <mergeCell ref="A187:A188"/>
    <mergeCell ref="C191:F191"/>
    <mergeCell ref="M190:R190"/>
    <mergeCell ref="G190:L190"/>
    <mergeCell ref="U156:U157"/>
    <mergeCell ref="A186:T186"/>
    <mergeCell ref="U187:V194"/>
    <mergeCell ref="M188:R188"/>
    <mergeCell ref="G189:L189"/>
    <mergeCell ref="A181:F181"/>
    <mergeCell ref="A40:A167"/>
    <mergeCell ref="D172:D173"/>
    <mergeCell ref="S148:S149"/>
    <mergeCell ref="B148:C149"/>
    <mergeCell ref="S154:S155"/>
    <mergeCell ref="B178:C179"/>
    <mergeCell ref="A168:A179"/>
    <mergeCell ref="S178:S179"/>
    <mergeCell ref="B48:C49"/>
    <mergeCell ref="B172:C173"/>
    <mergeCell ref="S172:S173"/>
    <mergeCell ref="B176:C177"/>
    <mergeCell ref="E176:E177"/>
    <mergeCell ref="S176:S177"/>
    <mergeCell ref="D176:D177"/>
    <mergeCell ref="E168:E169"/>
    <mergeCell ref="E170:E171"/>
    <mergeCell ref="B168:C169"/>
    <mergeCell ref="B152:C153"/>
    <mergeCell ref="E160:E161"/>
    <mergeCell ref="B160:C161"/>
    <mergeCell ref="E144:E145"/>
    <mergeCell ref="E154:E155"/>
    <mergeCell ref="B156:C157"/>
    <mergeCell ref="B158:C159"/>
    <mergeCell ref="D146:D147"/>
    <mergeCell ref="E146:E147"/>
    <mergeCell ref="E120:E121"/>
    <mergeCell ref="B130:C131"/>
    <mergeCell ref="S120:S121"/>
    <mergeCell ref="E130:E131"/>
    <mergeCell ref="E156:E157"/>
    <mergeCell ref="D152:D153"/>
    <mergeCell ref="B126:C127"/>
    <mergeCell ref="E122:E123"/>
    <mergeCell ref="E148:E149"/>
    <mergeCell ref="B146:C147"/>
    <mergeCell ref="S158:S159"/>
    <mergeCell ref="S126:S127"/>
    <mergeCell ref="S130:S131"/>
    <mergeCell ref="S152:S153"/>
    <mergeCell ref="D154:D155"/>
    <mergeCell ref="E152:E153"/>
    <mergeCell ref="E136:E137"/>
    <mergeCell ref="D134:D135"/>
    <mergeCell ref="S144:S145"/>
    <mergeCell ref="D26:D27"/>
    <mergeCell ref="S30:S31"/>
    <mergeCell ref="S32:S33"/>
    <mergeCell ref="D110:D111"/>
    <mergeCell ref="B80:S81"/>
    <mergeCell ref="E32:E33"/>
    <mergeCell ref="E48:E49"/>
    <mergeCell ref="E46:E47"/>
    <mergeCell ref="E54:E55"/>
    <mergeCell ref="E50:E51"/>
    <mergeCell ref="S78:S79"/>
    <mergeCell ref="S84:S85"/>
    <mergeCell ref="S86:S87"/>
    <mergeCell ref="S88:S89"/>
    <mergeCell ref="S90:S91"/>
    <mergeCell ref="S82:S83"/>
    <mergeCell ref="S92:S93"/>
    <mergeCell ref="S94:S95"/>
    <mergeCell ref="S96:S97"/>
    <mergeCell ref="E30:E31"/>
    <mergeCell ref="E36:E37"/>
    <mergeCell ref="D46:D47"/>
    <mergeCell ref="B32:C33"/>
    <mergeCell ref="D32:D33"/>
    <mergeCell ref="B108:C109"/>
    <mergeCell ref="B88:C89"/>
    <mergeCell ref="B110:C111"/>
    <mergeCell ref="B90:C91"/>
    <mergeCell ref="E60:E61"/>
    <mergeCell ref="B62:C63"/>
    <mergeCell ref="S34:S35"/>
    <mergeCell ref="V50:V51"/>
    <mergeCell ref="V46:V47"/>
    <mergeCell ref="B64:C65"/>
    <mergeCell ref="E84:E85"/>
    <mergeCell ref="B56:C57"/>
    <mergeCell ref="B36:C37"/>
    <mergeCell ref="D36:D37"/>
    <mergeCell ref="B54:C55"/>
    <mergeCell ref="B104:C105"/>
    <mergeCell ref="D104:D105"/>
    <mergeCell ref="S58:S59"/>
    <mergeCell ref="S60:S61"/>
    <mergeCell ref="S62:S63"/>
    <mergeCell ref="S42:S43"/>
    <mergeCell ref="E38:E39"/>
    <mergeCell ref="B58:C59"/>
    <mergeCell ref="E58:E59"/>
    <mergeCell ref="E158:E159"/>
    <mergeCell ref="E82:E83"/>
    <mergeCell ref="V24:V25"/>
    <mergeCell ref="E52:E53"/>
    <mergeCell ref="S52:S53"/>
    <mergeCell ref="S54:S55"/>
    <mergeCell ref="S56:S57"/>
    <mergeCell ref="D168:D169"/>
    <mergeCell ref="E66:E67"/>
    <mergeCell ref="E56:E57"/>
    <mergeCell ref="D144:D145"/>
    <mergeCell ref="D148:D149"/>
    <mergeCell ref="U118:U119"/>
    <mergeCell ref="D126:D127"/>
    <mergeCell ref="D54:D55"/>
    <mergeCell ref="E86:E87"/>
    <mergeCell ref="D88:D89"/>
    <mergeCell ref="E142:E143"/>
    <mergeCell ref="E126:E127"/>
    <mergeCell ref="V52:V53"/>
    <mergeCell ref="E34:E35"/>
    <mergeCell ref="D58:D59"/>
    <mergeCell ref="D56:D57"/>
    <mergeCell ref="D48:D49"/>
    <mergeCell ref="D178:D179"/>
    <mergeCell ref="D156:D157"/>
    <mergeCell ref="D158:D159"/>
    <mergeCell ref="D160:D161"/>
    <mergeCell ref="D164:D165"/>
    <mergeCell ref="D166:D167"/>
    <mergeCell ref="D86:D87"/>
    <mergeCell ref="B132:C141"/>
    <mergeCell ref="B84:C85"/>
    <mergeCell ref="D84:D85"/>
    <mergeCell ref="B116:S117"/>
    <mergeCell ref="E112:E113"/>
    <mergeCell ref="S114:S115"/>
    <mergeCell ref="B92:C93"/>
    <mergeCell ref="S100:S101"/>
    <mergeCell ref="S102:S103"/>
    <mergeCell ref="D106:D107"/>
    <mergeCell ref="D96:D97"/>
    <mergeCell ref="D92:D93"/>
    <mergeCell ref="D174:D175"/>
    <mergeCell ref="D118:D119"/>
    <mergeCell ref="D120:D121"/>
    <mergeCell ref="D122:D123"/>
    <mergeCell ref="D170:D171"/>
    <mergeCell ref="C1:U3"/>
    <mergeCell ref="C4:U6"/>
    <mergeCell ref="A198:C198"/>
    <mergeCell ref="D198:J198"/>
    <mergeCell ref="K198:T198"/>
    <mergeCell ref="U198:V198"/>
    <mergeCell ref="D140:D141"/>
    <mergeCell ref="E140:E141"/>
    <mergeCell ref="E104:E105"/>
    <mergeCell ref="B106:C107"/>
    <mergeCell ref="A16:A39"/>
    <mergeCell ref="D132:D133"/>
    <mergeCell ref="E132:E133"/>
    <mergeCell ref="D138:D139"/>
    <mergeCell ref="E138:E139"/>
    <mergeCell ref="E88:E89"/>
    <mergeCell ref="B30:C31"/>
    <mergeCell ref="D130:D131"/>
    <mergeCell ref="E106:E107"/>
    <mergeCell ref="B144:C145"/>
    <mergeCell ref="E134:E135"/>
    <mergeCell ref="D136:D137"/>
    <mergeCell ref="B142:C143"/>
    <mergeCell ref="D142:D143"/>
    <mergeCell ref="U68:U69"/>
    <mergeCell ref="V68:V69"/>
    <mergeCell ref="U70:U71"/>
    <mergeCell ref="V70:V71"/>
    <mergeCell ref="U72:U73"/>
    <mergeCell ref="V72:V73"/>
    <mergeCell ref="U74:U75"/>
    <mergeCell ref="V74:V75"/>
    <mergeCell ref="U76:U77"/>
    <mergeCell ref="V76:V77"/>
    <mergeCell ref="U54:U55"/>
    <mergeCell ref="V54:V55"/>
    <mergeCell ref="U56:U57"/>
    <mergeCell ref="V56:V57"/>
    <mergeCell ref="U58:U59"/>
    <mergeCell ref="V58:V59"/>
    <mergeCell ref="U64:U65"/>
    <mergeCell ref="V64:V65"/>
    <mergeCell ref="U66:U67"/>
    <mergeCell ref="V66:V67"/>
    <mergeCell ref="U60:U61"/>
    <mergeCell ref="V60:V61"/>
    <mergeCell ref="U62:U63"/>
    <mergeCell ref="V62:V63"/>
    <mergeCell ref="U78:U79"/>
    <mergeCell ref="V78:V79"/>
    <mergeCell ref="U84:U85"/>
    <mergeCell ref="V84:V85"/>
    <mergeCell ref="U80:V81"/>
    <mergeCell ref="V82:V83"/>
    <mergeCell ref="U82:U83"/>
    <mergeCell ref="U86:U87"/>
    <mergeCell ref="V86:V87"/>
    <mergeCell ref="U88:U89"/>
    <mergeCell ref="V88:V89"/>
    <mergeCell ref="U90:U91"/>
    <mergeCell ref="V90:V91"/>
    <mergeCell ref="U92:U93"/>
    <mergeCell ref="V92:V93"/>
    <mergeCell ref="U94:U95"/>
    <mergeCell ref="V94:V95"/>
    <mergeCell ref="U96:U97"/>
    <mergeCell ref="V96:V97"/>
    <mergeCell ref="U106:U107"/>
    <mergeCell ref="V106:V107"/>
    <mergeCell ref="U108:U109"/>
    <mergeCell ref="V108:V109"/>
    <mergeCell ref="U134:U135"/>
    <mergeCell ref="V134:V135"/>
    <mergeCell ref="U98:U99"/>
    <mergeCell ref="V98:V99"/>
    <mergeCell ref="U100:U101"/>
    <mergeCell ref="V100:V101"/>
    <mergeCell ref="U102:U103"/>
    <mergeCell ref="V102:V103"/>
    <mergeCell ref="U116:V117"/>
    <mergeCell ref="V120:V121"/>
    <mergeCell ref="V118:V119"/>
    <mergeCell ref="S142:S143"/>
    <mergeCell ref="S98:S99"/>
    <mergeCell ref="A194:E194"/>
    <mergeCell ref="F194:T194"/>
    <mergeCell ref="U136:U137"/>
    <mergeCell ref="V136:V137"/>
    <mergeCell ref="U110:U111"/>
    <mergeCell ref="V110:V111"/>
    <mergeCell ref="U114:U115"/>
    <mergeCell ref="V114:V115"/>
    <mergeCell ref="U128:U129"/>
    <mergeCell ref="V128:V129"/>
    <mergeCell ref="S146:S147"/>
    <mergeCell ref="U138:U139"/>
    <mergeCell ref="V138:V139"/>
    <mergeCell ref="U140:U141"/>
    <mergeCell ref="V140:V141"/>
    <mergeCell ref="U142:U143"/>
    <mergeCell ref="V142:V143"/>
    <mergeCell ref="S138:S139"/>
    <mergeCell ref="S140:S141"/>
    <mergeCell ref="U122:U123"/>
    <mergeCell ref="U104:U105"/>
    <mergeCell ref="V104:V105"/>
    <mergeCell ref="B44:C45"/>
    <mergeCell ref="D44:D45"/>
    <mergeCell ref="E44:E45"/>
    <mergeCell ref="S132:S133"/>
    <mergeCell ref="S134:S135"/>
    <mergeCell ref="S136:S137"/>
    <mergeCell ref="S128:S129"/>
    <mergeCell ref="S104:S105"/>
    <mergeCell ref="S106:S107"/>
    <mergeCell ref="S108:S109"/>
    <mergeCell ref="S110:S111"/>
    <mergeCell ref="S122:S123"/>
    <mergeCell ref="S64:S65"/>
    <mergeCell ref="S66:S67"/>
    <mergeCell ref="S68:S69"/>
    <mergeCell ref="S70:S71"/>
    <mergeCell ref="S72:S73"/>
    <mergeCell ref="S74:S75"/>
    <mergeCell ref="S76:S77"/>
    <mergeCell ref="B120:C121"/>
    <mergeCell ref="D64:D65"/>
    <mergeCell ref="D66:D67"/>
    <mergeCell ref="B86:C87"/>
    <mergeCell ref="B66:C67"/>
  </mergeCells>
  <conditionalFormatting sqref="T168">
    <cfRule type="cellIs" dxfId="25" priority="374" stopIfTrue="1" operator="between">
      <formula>0</formula>
      <formula>0.44</formula>
    </cfRule>
    <cfRule type="cellIs" dxfId="24" priority="375" stopIfTrue="1" operator="between">
      <formula>0.69</formula>
      <formula>0.45</formula>
    </cfRule>
    <cfRule type="cellIs" dxfId="23" priority="376" stopIfTrue="1" operator="greaterThan">
      <formula>0.7</formula>
    </cfRule>
  </conditionalFormatting>
  <conditionalFormatting sqref="G16:R16 G18:R18 G20:R20 G22:R22 G24:R24 G26:R26 G28:R28 G30:R30 G32:R32 G34:R34 G36:R36 G38:R38">
    <cfRule type="containsText" dxfId="22" priority="256" stopIfTrue="1" operator="containsText" text="1">
      <formula>NOT(ISERROR(SEARCH("1",G16)))</formula>
    </cfRule>
  </conditionalFormatting>
  <conditionalFormatting sqref="G17:R17 G19:R19 G21:R21 G23:R23 G25:R25 G27:R27 G29:R29 G31:R31 G33:R33 G35:R35 G37:R37 G39:R39">
    <cfRule type="cellIs" dxfId="21" priority="212" operator="equal">
      <formula>1</formula>
    </cfRule>
  </conditionalFormatting>
  <conditionalFormatting sqref="T16">
    <cfRule type="cellIs" dxfId="20" priority="154" stopIfTrue="1" operator="greaterThanOrEqual">
      <formula>0.7</formula>
    </cfRule>
    <cfRule type="cellIs" dxfId="19" priority="155" stopIfTrue="1" operator="between">
      <formula>0.67</formula>
      <formula>0.45</formula>
    </cfRule>
    <cfRule type="cellIs" dxfId="18" priority="156" stopIfTrue="1" operator="between">
      <formula>0</formula>
      <formula>0.44</formula>
    </cfRule>
  </conditionalFormatting>
  <conditionalFormatting sqref="T42">
    <cfRule type="cellIs" dxfId="17" priority="89" stopIfTrue="1" operator="greaterThan">
      <formula>0.7</formula>
    </cfRule>
    <cfRule type="cellIs" dxfId="16" priority="90" stopIfTrue="1" operator="between">
      <formula>0.69</formula>
      <formula>0.45</formula>
    </cfRule>
    <cfRule type="cellIs" dxfId="15" priority="91" stopIfTrue="1" operator="between">
      <formula>0</formula>
      <formula>0.44</formula>
    </cfRule>
  </conditionalFormatting>
  <conditionalFormatting sqref="G42:R42 G44:R44 G46:R46 G48:R48 G50:R50 G52:R52 G54:R54 G56:R56 G58:R58 G60:R60 G62:R62 G64:R64 G66:R66 G68:R68 G70:R70 G72:R72 G74:R74 G76:R76 G78:R78">
    <cfRule type="containsText" dxfId="14" priority="15" stopIfTrue="1" operator="containsText" text="1">
      <formula>NOT(ISERROR(SEARCH("1",G42)))</formula>
    </cfRule>
  </conditionalFormatting>
  <conditionalFormatting sqref="G43:R43 G45:R45 G47:R47 G49:R49 G51:R51 G53:R53 G55:R55 G57:R57 G59:R59 G61:R61 G63:R63 G65:R65 G67:R67 G69:R69 G71:R71 G73:R73 G75:R75 G77:R77 G79:R79">
    <cfRule type="cellIs" dxfId="13" priority="14" operator="equal">
      <formula>1</formula>
    </cfRule>
  </conditionalFormatting>
  <conditionalFormatting sqref="G82:R82 G84:R84 G86:R86 G92:R92 G94:R94 G98:R98 G100:R100 G104:R104 G106:R106 G108:R108 G110:R110 G112:R112 G114:R114 G88:R88 G90:R90 G96:R96 G102:R102">
    <cfRule type="containsText" dxfId="12" priority="13" stopIfTrue="1" operator="containsText" text="1">
      <formula>NOT(ISERROR(SEARCH("1",G82)))</formula>
    </cfRule>
  </conditionalFormatting>
  <conditionalFormatting sqref="G83:R83 G85:R85 G87:R87 G89:R89 G91:R91 G93:R93 G95:R95 G97:R97 G99:R99 G101:R101 G103:R103 G105:R105 G107:R107 G109:R109 G111:R111 G113:R113 G115:R115">
    <cfRule type="cellIs" dxfId="11" priority="12" operator="equal">
      <formula>1</formula>
    </cfRule>
  </conditionalFormatting>
  <conditionalFormatting sqref="G118:R118 G120:R120 G122:R122">
    <cfRule type="containsText" dxfId="10" priority="11" stopIfTrue="1" operator="containsText" text="1">
      <formula>NOT(ISERROR(SEARCH("1",G118)))</formula>
    </cfRule>
  </conditionalFormatting>
  <conditionalFormatting sqref="G119:R119 G121:R121 G123:R123">
    <cfRule type="cellIs" dxfId="9" priority="10" operator="equal">
      <formula>1</formula>
    </cfRule>
  </conditionalFormatting>
  <conditionalFormatting sqref="G126:R126 G128:R128 G130:R130 G132:R132 G134:R134 G136:R136 G140:R140 G142:R142 G144:R144 G146:R146 G138:R138 G148:R148">
    <cfRule type="containsText" dxfId="8" priority="9" stopIfTrue="1" operator="containsText" text="1">
      <formula>NOT(ISERROR(SEARCH("1",G126)))</formula>
    </cfRule>
  </conditionalFormatting>
  <conditionalFormatting sqref="G127:R127 G129:R129 G131:R131 G133:R133 G135:R135 G137:R137 G139:R139 G141:R141 G143:R143 G145:R145 G147:R147 G149:R149">
    <cfRule type="cellIs" dxfId="7" priority="8" operator="equal">
      <formula>1</formula>
    </cfRule>
  </conditionalFormatting>
  <conditionalFormatting sqref="G152:R152 G154:R154 G156:R156 G160:R160 G158:R158">
    <cfRule type="containsText" dxfId="6" priority="7" stopIfTrue="1" operator="containsText" text="1">
      <formula>NOT(ISERROR(SEARCH("1",G152)))</formula>
    </cfRule>
  </conditionalFormatting>
  <conditionalFormatting sqref="G153:R153 G155:R155 G157:R157 G159:R159 G161:R161">
    <cfRule type="cellIs" dxfId="5" priority="6" operator="equal">
      <formula>1</formula>
    </cfRule>
  </conditionalFormatting>
  <conditionalFormatting sqref="G164:R164 G166:R166 G168:R168 G170:R170 G172:R172 G174:R174 G176:R176 G178:R178">
    <cfRule type="containsText" dxfId="4" priority="5" stopIfTrue="1" operator="containsText" text="1">
      <formula>NOT(ISERROR(SEARCH("1",G164)))</formula>
    </cfRule>
  </conditionalFormatting>
  <conditionalFormatting sqref="G165:R165 G167:R167 G169:R169 G171:R171 G173:R173 G175:R175 G177:R177 G179:R179">
    <cfRule type="cellIs" dxfId="3" priority="4" operator="equal">
      <formula>1</formula>
    </cfRule>
  </conditionalFormatting>
  <conditionalFormatting sqref="G191:R191">
    <cfRule type="cellIs" dxfId="2" priority="1" stopIfTrue="1" operator="lessThanOrEqual">
      <formula>69</formula>
    </cfRule>
    <cfRule type="cellIs" dxfId="1" priority="2" stopIfTrue="1" operator="between">
      <formula>70</formula>
      <formula>89</formula>
    </cfRule>
    <cfRule type="cellIs" dxfId="0" priority="3" stopIfTrue="1" operator="greaterThanOrEqual">
      <formula>90</formula>
    </cfRule>
  </conditionalFormatting>
  <printOptions horizontalCentered="1"/>
  <pageMargins left="0.39370078740157483" right="0.43307086614173229" top="0.47244094488188981" bottom="0.70866141732283472" header="0" footer="0"/>
  <pageSetup scale="12" orientation="portrait" r:id="rId1"/>
  <headerFooter alignWithMargins="0"/>
  <rowBreaks count="1" manualBreakCount="1">
    <brk id="12" max="16383" man="1"/>
  </rowBreaks>
  <ignoredErrors>
    <ignoredError sqref="T181 T1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TRABAJO ANUAL</vt:lpstr>
      <vt:lpstr>'PLAN DE TRABAJO ANUAL'!Área_de_impresión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Castro Higuera</dc:creator>
  <cp:keywords/>
  <dc:description/>
  <cp:lastModifiedBy>Martha  Gomez</cp:lastModifiedBy>
  <cp:revision/>
  <dcterms:created xsi:type="dcterms:W3CDTF">2009-10-28T16:02:27Z</dcterms:created>
  <dcterms:modified xsi:type="dcterms:W3CDTF">2024-05-22T18:30:05Z</dcterms:modified>
  <cp:category/>
  <cp:contentStatus/>
</cp:coreProperties>
</file>