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C:\MARTHA TRABAJO 2020-2024\PÁGINA WEB\2024\"/>
    </mc:Choice>
  </mc:AlternateContent>
  <xr:revisionPtr revIDLastSave="0" documentId="8_{52E860D0-ABAD-44FC-8750-7B3E7A2C4155}" xr6:coauthVersionLast="36" xr6:coauthVersionMax="36" xr10:uidLastSave="{00000000-0000-0000-0000-000000000000}"/>
  <bookViews>
    <workbookView xWindow="0" yWindow="0" windowWidth="28800" windowHeight="11925" xr2:uid="{B1E1A8CE-845D-46F1-9C0D-B90802DBF81E}"/>
  </bookViews>
  <sheets>
    <sheet name="PLAN DE TRABAJO ANUAL" sheetId="1" r:id="rId1"/>
  </sheets>
  <definedNames>
    <definedName name="_xlnm._FilterDatabase" localSheetId="0" hidden="1">'PLAN DE TRABAJO ANUAL'!$16:$97</definedName>
    <definedName name="_xlnm.Print_Area" localSheetId="0">'PLAN DE TRABAJO ANUAL'!$A$1:$V$97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9" i="1" l="1"/>
  <c r="S39" i="1"/>
  <c r="S29" i="1"/>
  <c r="S75" i="1"/>
  <c r="S71" i="1"/>
  <c r="S63" i="1"/>
  <c r="S65" i="1"/>
  <c r="S67" i="1"/>
  <c r="S61" i="1"/>
  <c r="S59" i="1"/>
  <c r="T59" i="1"/>
  <c r="S57" i="1"/>
  <c r="S31" i="1"/>
  <c r="S33" i="1"/>
  <c r="S35" i="1"/>
  <c r="S45" i="1"/>
  <c r="S47" i="1"/>
  <c r="S49" i="1"/>
  <c r="S51" i="1"/>
  <c r="S53" i="1"/>
  <c r="H80" i="1"/>
  <c r="I80" i="1"/>
  <c r="J80" i="1"/>
  <c r="K80" i="1"/>
  <c r="L80" i="1"/>
  <c r="M80" i="1"/>
  <c r="N80" i="1"/>
  <c r="O80" i="1"/>
  <c r="P80" i="1"/>
  <c r="Q80" i="1"/>
  <c r="R80" i="1"/>
  <c r="H79" i="1"/>
  <c r="I79" i="1"/>
  <c r="J79" i="1"/>
  <c r="G79" i="1"/>
  <c r="K79" i="1"/>
  <c r="L79" i="1"/>
  <c r="M79" i="1"/>
  <c r="N79" i="1"/>
  <c r="O79" i="1"/>
  <c r="P79" i="1"/>
  <c r="Q79" i="1"/>
  <c r="R79" i="1"/>
  <c r="G80" i="1"/>
  <c r="S43" i="1"/>
  <c r="S41" i="1"/>
  <c r="T41" i="1"/>
  <c r="S25" i="1"/>
  <c r="S19" i="1"/>
  <c r="S17" i="1"/>
  <c r="S23" i="1"/>
  <c r="S27" i="1"/>
  <c r="S55" i="1"/>
  <c r="S73" i="1"/>
  <c r="S77" i="1"/>
  <c r="T73" i="1" s="1"/>
  <c r="S37" i="1"/>
  <c r="T37" i="1"/>
  <c r="S21" i="1"/>
  <c r="T53" i="1"/>
  <c r="T29" i="1"/>
  <c r="T17" i="1"/>
  <c r="S79" i="1"/>
  <c r="S80" i="1"/>
  <c r="G89" i="1"/>
  <c r="G88" i="1"/>
  <c r="G90" i="1"/>
  <c r="M88" i="1" l="1"/>
  <c r="M89" i="1"/>
  <c r="S89" i="1" s="1"/>
  <c r="T45" i="1"/>
  <c r="T63" i="1"/>
  <c r="M90" i="1" l="1"/>
  <c r="S88" i="1"/>
  <c r="S90" i="1" s="1"/>
</calcChain>
</file>

<file path=xl/sharedStrings.xml><?xml version="1.0" encoding="utf-8"?>
<sst xmlns="http://schemas.openxmlformats.org/spreadsheetml/2006/main" count="208" uniqueCount="119">
  <si>
    <t>PROGRAMA DE CAPACITACIONES SG-SST</t>
  </si>
  <si>
    <t>Código: SG-112-GH-SG-SST-</t>
  </si>
  <si>
    <t>Versión: 0001</t>
  </si>
  <si>
    <t>Vigencia: /01/2024</t>
  </si>
  <si>
    <t>Proceso de Gestión Humana</t>
  </si>
  <si>
    <t>Integridad: No Aplica</t>
  </si>
  <si>
    <t>Confidencialidad: No Aplica</t>
  </si>
  <si>
    <t>Disponibilidad: No Aplica</t>
  </si>
  <si>
    <t>PERIODO DE IMPLEMENTACIÓN DEL PPROGRAMA</t>
  </si>
  <si>
    <t>RESPONSABLE DEL PROGRAMA</t>
  </si>
  <si>
    <t>Profesional Encargado</t>
  </si>
  <si>
    <t>1. OBJETIVO</t>
  </si>
  <si>
    <t xml:space="preserve">Desarrollar destrezas, habilidades, valores y competencias fundamentales del recurso humano, mediante la entrega de conocimientos, de manera que se posibilite el desarrollo profesional de los funcionarios. 
Garantizar que todos los funcionarios, contratistas y proveedores reciban la información que les permita realizar sus actividades en condiciones de seguridad.
</t>
  </si>
  <si>
    <t>2. ALCANCE</t>
  </si>
  <si>
    <t>Aplica para todos los funcionarios, contratistas y proveedores del Instituto Nacional para Ciegos.</t>
  </si>
  <si>
    <t>3. METAS</t>
  </si>
  <si>
    <t>Cumplir el 90% de las actividades planteadas.</t>
  </si>
  <si>
    <t>4. DEFINICIONES</t>
  </si>
  <si>
    <r>
      <rPr>
        <b/>
        <sz val="16"/>
        <rFont val="Arial"/>
        <family val="2"/>
      </rPr>
      <t xml:space="preserve">Capacitación: </t>
    </r>
    <r>
      <rPr>
        <sz val="16"/>
        <rFont val="Arial"/>
        <family val="2"/>
        <charset val="204"/>
      </rPr>
      <t xml:space="preserve">Proceso de enseñanza de conocimientos necesarios para desempeñar un cargo o desarrollar una tarea.
</t>
    </r>
    <r>
      <rPr>
        <b/>
        <sz val="16"/>
        <rFont val="Arial"/>
        <family val="2"/>
      </rPr>
      <t>Cronograma:</t>
    </r>
    <r>
      <rPr>
        <sz val="16"/>
        <rFont val="Arial"/>
        <family val="2"/>
        <charset val="204"/>
      </rPr>
      <t xml:space="preserve"> Asignación de temas, fecha, ubicación, responsable de la ejecución del programa de capacitación.
</t>
    </r>
    <r>
      <rPr>
        <b/>
        <sz val="16"/>
        <rFont val="Arial"/>
        <family val="2"/>
      </rPr>
      <t>Evaluación:</t>
    </r>
    <r>
      <rPr>
        <sz val="16"/>
        <rFont val="Arial"/>
        <family val="2"/>
        <charset val="204"/>
      </rPr>
      <t xml:space="preserve"> Medición del proceso capacitación – entrenamiento/aprendizaje.</t>
    </r>
  </si>
  <si>
    <t>5.  CRONOGRAMA</t>
  </si>
  <si>
    <t>ACTIVIDAD</t>
  </si>
  <si>
    <t>PERIODICIDAD</t>
  </si>
  <si>
    <t xml:space="preserve">PERIODO </t>
  </si>
  <si>
    <t>% 
CUMPLIMIENTO Actividad / Fase</t>
  </si>
  <si>
    <t>RESPONSABLE</t>
  </si>
  <si>
    <t>OBSERVACIONES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</si>
  <si>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</si>
  <si>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</si>
  <si>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</si>
  <si>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</si>
  <si>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</si>
  <si>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</si>
  <si>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</si>
  <si>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</si>
  <si>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</si>
  <si>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</si>
  <si>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</si>
  <si>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</si>
  <si>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PREVENCION RIESGO PSICOSOCIAL</t>
  </si>
  <si>
    <t>Prevención de Salud Mental</t>
  </si>
  <si>
    <t>Anual</t>
  </si>
  <si>
    <t>P*</t>
  </si>
  <si>
    <t>SST, ARL, PROVEEDORES EXTERNOS</t>
  </si>
  <si>
    <t>E*</t>
  </si>
  <si>
    <t>Higiene del Sueño</t>
  </si>
  <si>
    <t>Manejo del Estrés</t>
  </si>
  <si>
    <t>Yoga de la Risa</t>
  </si>
  <si>
    <t>Ley de desconexion Laboral y Acoso Laboral</t>
  </si>
  <si>
    <t>Aplicación de Bateria de Riesgo Psicosocial</t>
  </si>
  <si>
    <t>PREVENCION RIESGO OSTEOMUSCULAR</t>
  </si>
  <si>
    <t>Cuidado de manos</t>
  </si>
  <si>
    <t>Higiene Postural y Manipulación Manual de Cargas</t>
  </si>
  <si>
    <t>Pausas Activas</t>
  </si>
  <si>
    <t>Mensual</t>
  </si>
  <si>
    <t>Prevencion Enfermedades Osteomusculares</t>
  </si>
  <si>
    <t>PREVENCION VISUAL</t>
  </si>
  <si>
    <t>Cuidado Visual</t>
  </si>
  <si>
    <t xml:space="preserve">Anual </t>
  </si>
  <si>
    <t>Pausas Activas Visuales</t>
  </si>
  <si>
    <t>PREVENCION RIESGO CARDIOVASCULAR</t>
  </si>
  <si>
    <t>Prevencion Enfermedades Cardiovasculares</t>
  </si>
  <si>
    <t>Rumboterapia</t>
  </si>
  <si>
    <t>PROMOCIÓN Y PREVENCIÓN</t>
  </si>
  <si>
    <t>Hábitos de Vida Saludable</t>
  </si>
  <si>
    <t>Prevención Enfermedades Respiratorias</t>
  </si>
  <si>
    <t>Prevención de Cáncer de Cuello Uterino y Mama</t>
  </si>
  <si>
    <t>Taller de Nutrición</t>
  </si>
  <si>
    <t>COPASST</t>
  </si>
  <si>
    <t>Generalidades - Auditoria</t>
  </si>
  <si>
    <t>Inspecciones</t>
  </si>
  <si>
    <t>Investigacion Accidentes de Trabajo</t>
  </si>
  <si>
    <t>COMITÉ DE CONVIVENCIA LABORAL</t>
  </si>
  <si>
    <t>Protocolo Directiva 01 de 2023 de la Presidencia de la República</t>
  </si>
  <si>
    <t>Actualización Normatividad Laboral</t>
  </si>
  <si>
    <t>SEGURIDAD Y SALUD EN EL TRABAJO</t>
  </si>
  <si>
    <t>Induccion y Reinduccion SST</t>
  </si>
  <si>
    <t>Identificacion de peligros y Valoracion de Riesgos</t>
  </si>
  <si>
    <t>Uso de EPP</t>
  </si>
  <si>
    <t>Seguridad Vial</t>
  </si>
  <si>
    <t>Orden y Aseo</t>
  </si>
  <si>
    <t>EMERGENCIAS</t>
  </si>
  <si>
    <t>Primeros Auxilios</t>
  </si>
  <si>
    <t>Manejo de Extintores</t>
  </si>
  <si>
    <t>Evacuacion</t>
  </si>
  <si>
    <t>Total Programado</t>
  </si>
  <si>
    <t>Total Ejecutado</t>
  </si>
  <si>
    <r>
      <t xml:space="preserve">P*= </t>
    </r>
    <r>
      <rPr>
        <sz val="12"/>
        <rFont val="Arial"/>
        <family val="2"/>
        <charset val="204"/>
      </rPr>
      <t xml:space="preserve">Programado
</t>
    </r>
    <r>
      <rPr>
        <b/>
        <sz val="12"/>
        <rFont val="Arial"/>
        <family val="2"/>
        <charset val="204"/>
      </rPr>
      <t>E*</t>
    </r>
    <r>
      <rPr>
        <sz val="12"/>
        <rFont val="Arial"/>
        <family val="2"/>
        <charset val="204"/>
      </rPr>
      <t>= Ejecutado</t>
    </r>
  </si>
  <si>
    <t>6. RECURSOS ASIGNADOS</t>
  </si>
  <si>
    <t xml:space="preserve">Humano: Alta Gerencia, Responsable SST, COPASST y Brigada de Emergencias, ARL, Proveedores externos
Fisicos:  Áreas y tiempos para capacitaciones, video beam, televisor, papelería, Equipos de Computo, salas de capacitacion
Financieros: Ver Recursos en Presupuesto </t>
  </si>
  <si>
    <t>7.  MEDICIÓN Y SEGUIMIENTO</t>
  </si>
  <si>
    <t xml:space="preserve">CUMPLIMIENTO </t>
  </si>
  <si>
    <t>GRAFICA</t>
  </si>
  <si>
    <t>NOMBRE</t>
  </si>
  <si>
    <t>CUMPLIMIENTO DEL PROGRAMA</t>
  </si>
  <si>
    <t>VARIABLES</t>
  </si>
  <si>
    <t>PERIODO</t>
  </si>
  <si>
    <t xml:space="preserve">TOTAL </t>
  </si>
  <si>
    <t>ENE - JUN</t>
  </si>
  <si>
    <t>JUL - DIC</t>
  </si>
  <si>
    <t>FORMULA</t>
  </si>
  <si>
    <r>
      <t xml:space="preserve">Actividades ejecutadas *100
</t>
    </r>
    <r>
      <rPr>
        <sz val="12"/>
        <rFont val="Arial"/>
        <family val="2"/>
        <charset val="204"/>
      </rPr>
      <t>Actividades programadas</t>
    </r>
  </si>
  <si>
    <t>Programadas</t>
  </si>
  <si>
    <t>Ejecutadas</t>
  </si>
  <si>
    <t>Resultado</t>
  </si>
  <si>
    <t>Meta</t>
  </si>
  <si>
    <t>ANALISIS DE DATOS</t>
  </si>
  <si>
    <t>PRIMER SEMESTRE:</t>
  </si>
  <si>
    <t>SEGUNDO SEMESTRE:</t>
  </si>
  <si>
    <t>CARGO</t>
  </si>
  <si>
    <t>FIRMA</t>
  </si>
  <si>
    <t>Elaboró</t>
  </si>
  <si>
    <t>Karen Daniela León González</t>
  </si>
  <si>
    <t xml:space="preserve"> Profesional Universitario</t>
  </si>
  <si>
    <t>Revisó</t>
  </si>
  <si>
    <t xml:space="preserve">Ricardo Hernandez Mateus </t>
  </si>
  <si>
    <t>Coordinador Grupo Gestión Humana y de la Información ( e)</t>
  </si>
  <si>
    <t>Aprobó</t>
  </si>
  <si>
    <t>Dr. Carlos Alberto Parra Dussan</t>
  </si>
  <si>
    <t xml:space="preserve"> 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</si>
</sst>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charset val="204"/>
    </font>
    <font>
      <sz val="10"/>
      <name val="Arial"/>
      <family val="2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u/>
      <sz val="12"/>
      <name val="Arial"/>
      <family val="2"/>
      <charset val="204"/>
    </font>
    <font>
      <b/>
      <sz val="16"/>
      <name val="Arial"/>
      <family val="2"/>
      <charset val="204"/>
    </font>
    <font>
      <sz val="14"/>
      <name val="Arial"/>
      <family val="2"/>
      <charset val="204"/>
    </font>
    <font>
      <b/>
      <sz val="20"/>
      <name val="Arial"/>
      <family val="2"/>
      <charset val="204"/>
    </font>
    <font>
      <sz val="10"/>
      <name val="Arial"/>
      <family val="2"/>
    </font>
    <font>
      <b/>
      <sz val="14"/>
      <name val="Arial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</font>
    <font>
      <sz val="16"/>
      <name val="Arial"/>
      <family val="2"/>
    </font>
    <font>
      <b/>
      <sz val="12"/>
      <color theme="0"/>
      <name val="Arial"/>
      <family val="2"/>
      <charset val="204"/>
    </font>
    <font>
      <sz val="12"/>
      <color theme="0"/>
      <name val="Arial"/>
      <family val="2"/>
      <charset val="204"/>
    </font>
    <font>
      <sz val="16"/>
      <color rgb="FFFF0000"/>
      <name val="Arial"/>
      <family val="2"/>
      <charset val="204"/>
    </font>
    <font>
      <b/>
      <sz val="11"/>
      <color theme="0"/>
      <name val="Arial"/>
      <family val="2"/>
      <charset val="204"/>
    </font>
    <font>
      <b/>
      <sz val="16"/>
      <color theme="0"/>
      <name val="Arial"/>
      <family val="2"/>
      <charset val="204"/>
    </font>
    <font>
      <b/>
      <sz val="14"/>
      <color theme="0"/>
      <name val="Arial"/>
      <family val="2"/>
      <charset val="204"/>
    </font>
    <font>
      <sz val="14"/>
      <color theme="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1" fontId="3" fillId="0" borderId="0" xfId="0" applyNumberFormat="1" applyFont="1"/>
    <xf numFmtId="0" fontId="2" fillId="0" borderId="0" xfId="0" applyFont="1"/>
    <xf numFmtId="0" fontId="3" fillId="0" borderId="0" xfId="2" applyFont="1"/>
    <xf numFmtId="0" fontId="3" fillId="0" borderId="0" xfId="0" applyFont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1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left" vertical="center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9" fontId="3" fillId="0" borderId="1" xfId="3" applyFont="1" applyFill="1" applyBorder="1" applyAlignment="1" applyProtection="1">
      <alignment horizontal="center" vertical="center" wrapText="1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1" fontId="3" fillId="0" borderId="9" xfId="0" applyNumberFormat="1" applyFont="1" applyBorder="1" applyAlignment="1" applyProtection="1">
      <alignment horizontal="center" vertical="center" wrapText="1"/>
      <protection locked="0"/>
    </xf>
    <xf numFmtId="1" fontId="3" fillId="0" borderId="10" xfId="0" applyNumberFormat="1" applyFont="1" applyBorder="1" applyAlignment="1" applyProtection="1">
      <alignment horizontal="center" vertical="center" wrapText="1"/>
      <protection locked="0"/>
    </xf>
    <xf numFmtId="1" fontId="3" fillId="0" borderId="11" xfId="0" applyNumberFormat="1" applyFont="1" applyBorder="1" applyAlignment="1" applyProtection="1">
      <alignment horizontal="center" vertical="center" wrapText="1"/>
      <protection locked="0"/>
    </xf>
    <xf numFmtId="0" fontId="9" fillId="7" borderId="1" xfId="2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9" fontId="2" fillId="8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9" fontId="2" fillId="8" borderId="1" xfId="3" applyFont="1" applyFill="1" applyBorder="1" applyAlignment="1" applyProtection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3" fillId="9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center" wrapText="1"/>
    </xf>
    <xf numFmtId="9" fontId="14" fillId="0" borderId="9" xfId="3" applyFont="1" applyFill="1" applyBorder="1" applyAlignment="1" applyProtection="1">
      <alignment horizontal="center" vertical="center" wrapText="1"/>
    </xf>
    <xf numFmtId="9" fontId="14" fillId="0" borderId="10" xfId="3" applyFont="1" applyFill="1" applyBorder="1" applyAlignment="1" applyProtection="1">
      <alignment horizontal="center" vertical="center" wrapText="1"/>
    </xf>
    <xf numFmtId="9" fontId="14" fillId="0" borderId="11" xfId="3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1" fontId="6" fillId="0" borderId="2" xfId="0" applyNumberFormat="1" applyFont="1" applyBorder="1" applyAlignment="1" applyProtection="1">
      <alignment horizontal="center" vertical="center" wrapText="1"/>
      <protection locked="0"/>
    </xf>
    <xf numFmtId="1" fontId="6" fillId="0" borderId="3" xfId="0" applyNumberFormat="1" applyFont="1" applyBorder="1" applyAlignment="1" applyProtection="1">
      <alignment horizontal="center" vertical="center" wrapText="1"/>
      <protection locked="0"/>
    </xf>
    <xf numFmtId="1" fontId="6" fillId="0" borderId="4" xfId="0" applyNumberFormat="1" applyFont="1" applyBorder="1" applyAlignment="1" applyProtection="1">
      <alignment horizontal="center" vertical="center" wrapText="1"/>
      <protection locked="0"/>
    </xf>
    <xf numFmtId="1" fontId="6" fillId="0" borderId="5" xfId="0" applyNumberFormat="1" applyFont="1" applyBorder="1" applyAlignment="1" applyProtection="1">
      <alignment horizontal="center" vertical="center" wrapText="1"/>
      <protection locked="0"/>
    </xf>
    <xf numFmtId="1" fontId="6" fillId="0" borderId="6" xfId="0" applyNumberFormat="1" applyFont="1" applyBorder="1" applyAlignment="1" applyProtection="1">
      <alignment horizontal="center" vertical="center" wrapText="1"/>
      <protection locked="0"/>
    </xf>
    <xf numFmtId="1" fontId="6" fillId="0" borderId="7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2" fillId="6" borderId="4" xfId="0" applyNumberFormat="1" applyFont="1" applyFill="1" applyBorder="1" applyAlignment="1">
      <alignment horizontal="center" vertical="center" wrapText="1"/>
    </xf>
    <xf numFmtId="1" fontId="2" fillId="6" borderId="8" xfId="0" applyNumberFormat="1" applyFont="1" applyFill="1" applyBorder="1" applyAlignment="1">
      <alignment horizontal="center" vertical="center" wrapText="1"/>
    </xf>
    <xf numFmtId="1" fontId="2" fillId="6" borderId="9" xfId="0" applyNumberFormat="1" applyFont="1" applyFill="1" applyBorder="1" applyAlignment="1">
      <alignment horizontal="center" vertical="center" wrapText="1"/>
    </xf>
    <xf numFmtId="1" fontId="2" fillId="6" borderId="10" xfId="0" applyNumberFormat="1" applyFont="1" applyFill="1" applyBorder="1" applyAlignment="1">
      <alignment horizontal="center" vertical="center" wrapText="1"/>
    </xf>
    <xf numFmtId="1" fontId="2" fillId="6" borderId="11" xfId="0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1" fontId="2" fillId="6" borderId="7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FF75BA81-65E3-42F5-932B-B3AC16C357BA}"/>
    <cellStyle name="Normal 6" xfId="2" xr:uid="{8BB1EC9E-867A-46C1-A928-B6F64F954ED7}"/>
    <cellStyle name="Porcentaje" xfId="3" builtinId="5"/>
  </cellStyles>
  <dxfs count="39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 patternType="solid">
          <fgColor indexed="64"/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ont>
        <b/>
        <i val="0"/>
        <color auto="1"/>
      </font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FF00"/>
        </patternFill>
      </fill>
    </dxf>
    <dxf>
      <font>
        <b/>
        <i val="0"/>
        <color auto="1"/>
      </font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ont>
        <b/>
        <i val="0"/>
        <color auto="1"/>
      </font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PORCENTAJE DE EJECUCIÓN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v>PRIMER SEMESTRE</c:v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 DE TRABAJO ANUAL'!$C$90:$C$91</c:f>
              <c:strCache>
                <c:ptCount val="2"/>
                <c:pt idx="0">
                  <c:v>Resultado</c:v>
                </c:pt>
                <c:pt idx="1">
                  <c:v>Meta</c:v>
                </c:pt>
              </c:strCache>
            </c:strRef>
          </c:cat>
          <c:val>
            <c:numRef>
              <c:f>'PLAN DE TRABAJO ANUAL'!$G$90:$G$91</c:f>
              <c:numCache>
                <c:formatCode>0%</c:formatCode>
                <c:ptCount val="2"/>
                <c:pt idx="0">
                  <c:v>0.27272727272727271</c:v>
                </c:pt>
                <c:pt idx="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EF-4057-9FF7-D518A18A1BED}"/>
            </c:ext>
          </c:extLst>
        </c:ser>
        <c:ser>
          <c:idx val="9"/>
          <c:order val="1"/>
          <c:tx>
            <c:v>SEGUNDO SEMESTRE</c:v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 DE TRABAJO ANUAL'!$C$90:$C$91</c:f>
              <c:strCache>
                <c:ptCount val="2"/>
                <c:pt idx="0">
                  <c:v>Resultado</c:v>
                </c:pt>
                <c:pt idx="1">
                  <c:v>Meta</c:v>
                </c:pt>
              </c:strCache>
            </c:strRef>
          </c:cat>
          <c:val>
            <c:numRef>
              <c:f>'PLAN DE TRABAJO ANUAL'!$M$90:$M$91</c:f>
              <c:numCache>
                <c:formatCode>0%</c:formatCode>
                <c:ptCount val="2"/>
                <c:pt idx="0">
                  <c:v>0</c:v>
                </c:pt>
                <c:pt idx="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EF-4057-9FF7-D518A18A1BED}"/>
            </c:ext>
          </c:extLst>
        </c:ser>
        <c:ser>
          <c:idx val="15"/>
          <c:order val="2"/>
          <c:tx>
            <c:v>ANUAL</c:v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 DE TRABAJO ANUAL'!$C$90:$C$91</c:f>
              <c:strCache>
                <c:ptCount val="2"/>
                <c:pt idx="0">
                  <c:v>Resultado</c:v>
                </c:pt>
                <c:pt idx="1">
                  <c:v>Meta</c:v>
                </c:pt>
              </c:strCache>
            </c:strRef>
          </c:cat>
          <c:val>
            <c:numRef>
              <c:f>'PLAN DE TRABAJO ANUAL'!$S$90:$S$91</c:f>
              <c:numCache>
                <c:formatCode>0%</c:formatCode>
                <c:ptCount val="2"/>
                <c:pt idx="0">
                  <c:v>0.13333333333333333</c:v>
                </c:pt>
                <c:pt idx="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EF-4057-9FF7-D518A18A1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69230767"/>
        <c:axId val="1"/>
      </c:barChart>
      <c:catAx>
        <c:axId val="69230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69230767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19050</xdr:rowOff>
    </xdr:from>
    <xdr:to>
      <xdr:col>1</xdr:col>
      <xdr:colOff>1981200</xdr:colOff>
      <xdr:row>4</xdr:row>
      <xdr:rowOff>200025</xdr:rowOff>
    </xdr:to>
    <xdr:pic>
      <xdr:nvPicPr>
        <xdr:cNvPr id="2018889" name="Imagen 5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45D3D4FF-530F-F6C0-923E-510AB3CCE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>
          <a:fillRect/>
        </a:stretch>
      </xdr:blipFill>
      <xdr:spPr bwMode="auto">
        <a:xfrm>
          <a:off x="352425" y="419100"/>
          <a:ext cx="35718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209550</xdr:colOff>
      <xdr:row>85</xdr:row>
      <xdr:rowOff>123825</xdr:rowOff>
    </xdr:from>
    <xdr:to>
      <xdr:col>21</xdr:col>
      <xdr:colOff>3638550</xdr:colOff>
      <xdr:row>92</xdr:row>
      <xdr:rowOff>1143000</xdr:rowOff>
    </xdr:to>
    <xdr:graphicFrame macro="">
      <xdr:nvGraphicFramePr>
        <xdr:cNvPr id="2018890" name="Gráfico 2">
          <a:extLst>
            <a:ext uri="{FF2B5EF4-FFF2-40B4-BE49-F238E27FC236}">
              <a16:creationId xmlns:a16="http://schemas.microsoft.com/office/drawing/2014/main" id="{3B67600F-3927-2466-CCF7-3BBF87E3C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91101-E9D5-460E-A922-159E683966F8}">
  <sheetPr>
    <pageSetUpPr fitToPage="1"/>
  </sheetPr>
  <dimension ref="A1:IV97"/>
  <sheetViews>
    <sheetView showGridLines="0" tabSelected="1" view="pageBreakPreview" zoomScale="60" zoomScaleNormal="60" workbookViewId="0">
      <selection activeCell="B75" sqref="B75:D76"/>
    </sheetView>
  </sheetViews>
  <sheetFormatPr baseColWidth="10" defaultColWidth="9.140625" defaultRowHeight="15.75" x14ac:dyDescent="0.25"/>
  <cols>
    <col min="1" max="1" width="29.140625" style="1" customWidth="1"/>
    <col min="2" max="2" width="37.7109375" style="6" customWidth="1"/>
    <col min="3" max="3" width="20.85546875" style="6" customWidth="1"/>
    <col min="4" max="4" width="40.7109375" style="6" customWidth="1"/>
    <col min="5" max="5" width="20.85546875" style="1" customWidth="1"/>
    <col min="6" max="6" width="6.42578125" style="1" customWidth="1"/>
    <col min="7" max="18" width="8.85546875" style="4" customWidth="1"/>
    <col min="19" max="19" width="13.7109375" style="1" customWidth="1"/>
    <col min="20" max="20" width="10.28515625" style="1" customWidth="1"/>
    <col min="21" max="21" width="22.42578125" style="1" customWidth="1"/>
    <col min="22" max="22" width="57.28515625" style="1" customWidth="1"/>
    <col min="23" max="256" width="11.42578125" style="1" customWidth="1"/>
    <col min="257" max="16384" width="9.140625" style="1"/>
  </cols>
  <sheetData>
    <row r="1" spans="1:22" ht="31.5" customHeight="1" thickBot="1" x14ac:dyDescent="0.25">
      <c r="A1" s="47"/>
      <c r="B1" s="47"/>
      <c r="C1" s="47" t="s">
        <v>0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12" t="s">
        <v>1</v>
      </c>
    </row>
    <row r="2" spans="1:22" ht="31.5" customHeight="1" thickBo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12" t="s">
        <v>2</v>
      </c>
    </row>
    <row r="3" spans="1:22" ht="31.5" customHeight="1" thickBo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12" t="s">
        <v>3</v>
      </c>
    </row>
    <row r="4" spans="1:22" ht="31.5" customHeight="1" thickBot="1" x14ac:dyDescent="0.25">
      <c r="A4" s="47"/>
      <c r="B4" s="47"/>
      <c r="C4" s="47" t="s">
        <v>4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12" t="s">
        <v>5</v>
      </c>
    </row>
    <row r="5" spans="1:22" ht="31.5" customHeight="1" thickBot="1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12" t="s">
        <v>6</v>
      </c>
    </row>
    <row r="6" spans="1:22" ht="31.5" customHeight="1" thickBot="1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12" t="s">
        <v>7</v>
      </c>
    </row>
    <row r="7" spans="1:22" ht="12" customHeight="1" thickBot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</row>
    <row r="8" spans="1:22" ht="45" customHeight="1" thickBot="1" x14ac:dyDescent="0.25">
      <c r="A8" s="59" t="s">
        <v>8</v>
      </c>
      <c r="B8" s="59"/>
      <c r="C8" s="49">
        <v>2024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</row>
    <row r="9" spans="1:22" ht="45" customHeight="1" thickBot="1" x14ac:dyDescent="0.25">
      <c r="A9" s="48" t="s">
        <v>9</v>
      </c>
      <c r="B9" s="48"/>
      <c r="C9" s="49" t="s">
        <v>10</v>
      </c>
      <c r="D9" s="49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</row>
    <row r="10" spans="1:22" ht="45" customHeight="1" thickBot="1" x14ac:dyDescent="0.25">
      <c r="A10" s="48" t="s">
        <v>11</v>
      </c>
      <c r="B10" s="48"/>
      <c r="C10" s="58" t="s">
        <v>12</v>
      </c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1:22" ht="45" customHeight="1" thickBot="1" x14ac:dyDescent="0.25">
      <c r="A11" s="48" t="s">
        <v>13</v>
      </c>
      <c r="B11" s="48"/>
      <c r="C11" s="49" t="s">
        <v>14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</row>
    <row r="12" spans="1:22" ht="45" customHeight="1" thickBot="1" x14ac:dyDescent="0.25">
      <c r="A12" s="48" t="s">
        <v>15</v>
      </c>
      <c r="B12" s="48"/>
      <c r="C12" s="49" t="s">
        <v>16</v>
      </c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</row>
    <row r="13" spans="1:22" ht="77.25" customHeight="1" thickBot="1" x14ac:dyDescent="0.25">
      <c r="A13" s="48" t="s">
        <v>17</v>
      </c>
      <c r="B13" s="48"/>
      <c r="C13" s="72" t="s">
        <v>18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</row>
    <row r="14" spans="1:22" ht="28.5" customHeight="1" thickBot="1" x14ac:dyDescent="0.3">
      <c r="A14" s="35" t="s">
        <v>19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</row>
    <row r="15" spans="1:22" ht="32.25" customHeight="1" thickBot="1" x14ac:dyDescent="0.25">
      <c r="A15" s="60" t="s">
        <v>20</v>
      </c>
      <c r="B15" s="61"/>
      <c r="C15" s="61"/>
      <c r="D15" s="62"/>
      <c r="E15" s="46" t="s">
        <v>21</v>
      </c>
      <c r="F15" s="46"/>
      <c r="G15" s="37" t="s">
        <v>22</v>
      </c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 t="s">
        <v>23</v>
      </c>
      <c r="T15" s="37"/>
      <c r="U15" s="42" t="s">
        <v>24</v>
      </c>
      <c r="V15" s="37" t="s">
        <v>25</v>
      </c>
    </row>
    <row r="16" spans="1:22" ht="32.25" customHeight="1" thickBot="1" x14ac:dyDescent="0.25">
      <c r="A16" s="63"/>
      <c r="B16" s="64"/>
      <c r="C16" s="64"/>
      <c r="D16" s="65"/>
      <c r="E16" s="46"/>
      <c r="F16" s="46"/>
      <c r="G16" s="7" t="s">
        <v>26</v>
      </c>
      <c r="H16" s="7" t="s">
        <v>27</v>
      </c>
      <c r="I16" s="7" t="s">
        <v>28</v>
      </c>
      <c r="J16" s="7" t="s">
        <v>29</v>
      </c>
      <c r="K16" s="7" t="s">
        <v>30</v>
      </c>
      <c r="L16" s="7" t="s">
        <v>31</v>
      </c>
      <c r="M16" s="7" t="s">
        <v>32</v>
      </c>
      <c r="N16" s="7" t="s">
        <v>33</v>
      </c>
      <c r="O16" s="7" t="s">
        <v>34</v>
      </c>
      <c r="P16" s="7" t="s">
        <v>35</v>
      </c>
      <c r="Q16" s="7" t="s">
        <v>36</v>
      </c>
      <c r="R16" s="7" t="s">
        <v>37</v>
      </c>
      <c r="S16" s="37"/>
      <c r="T16" s="37"/>
      <c r="U16" s="42"/>
      <c r="V16" s="37"/>
    </row>
    <row r="17" spans="1:22" s="3" customFormat="1" ht="24" customHeight="1" thickBot="1" x14ac:dyDescent="0.25">
      <c r="A17" s="66" t="s">
        <v>38</v>
      </c>
      <c r="B17" s="52" t="s">
        <v>39</v>
      </c>
      <c r="C17" s="53"/>
      <c r="D17" s="54"/>
      <c r="E17" s="13" t="s">
        <v>40</v>
      </c>
      <c r="F17" s="11" t="s">
        <v>41</v>
      </c>
      <c r="G17" s="8"/>
      <c r="H17" s="8"/>
      <c r="I17" s="8">
        <v>1</v>
      </c>
      <c r="J17" s="8"/>
      <c r="K17" s="8"/>
      <c r="L17" s="8"/>
      <c r="M17" s="8"/>
      <c r="N17" s="8"/>
      <c r="O17" s="8"/>
      <c r="P17" s="8"/>
      <c r="Q17" s="8"/>
      <c r="R17" s="8"/>
      <c r="S17" s="14">
        <f>IFERROR(IF(COUNT(G17:R17)&lt;1,0,IF(COUNT(G18:R18)&gt;=COUNT(G17:R17),1,(COUNT(G18:R18)/COUNT(G17:R17)))),0)</f>
        <v>1</v>
      </c>
      <c r="T17" s="43">
        <f>AVERAGE(S17:S36)</f>
        <v>0.125</v>
      </c>
      <c r="U17" s="16" t="s">
        <v>42</v>
      </c>
      <c r="V17" s="15"/>
    </row>
    <row r="18" spans="1:22" s="3" customFormat="1" ht="24" customHeight="1" thickBot="1" x14ac:dyDescent="0.25">
      <c r="A18" s="67"/>
      <c r="B18" s="55"/>
      <c r="C18" s="56"/>
      <c r="D18" s="57"/>
      <c r="E18" s="13"/>
      <c r="F18" s="9" t="s">
        <v>43</v>
      </c>
      <c r="G18" s="8"/>
      <c r="H18" s="8"/>
      <c r="I18" s="8">
        <v>1</v>
      </c>
      <c r="J18" s="8"/>
      <c r="K18" s="8"/>
      <c r="L18" s="8"/>
      <c r="M18" s="8"/>
      <c r="N18" s="8"/>
      <c r="O18" s="8"/>
      <c r="P18" s="8"/>
      <c r="Q18" s="8"/>
      <c r="R18" s="8"/>
      <c r="S18" s="14"/>
      <c r="T18" s="44"/>
      <c r="U18" s="17"/>
      <c r="V18" s="15"/>
    </row>
    <row r="19" spans="1:22" s="3" customFormat="1" ht="24" customHeight="1" thickBot="1" x14ac:dyDescent="0.25">
      <c r="A19" s="67"/>
      <c r="B19" s="52" t="s">
        <v>44</v>
      </c>
      <c r="C19" s="53"/>
      <c r="D19" s="54"/>
      <c r="E19" s="13" t="s">
        <v>40</v>
      </c>
      <c r="F19" s="11" t="s">
        <v>41</v>
      </c>
      <c r="G19" s="8"/>
      <c r="H19" s="8"/>
      <c r="I19" s="8"/>
      <c r="J19" s="8"/>
      <c r="K19" s="8">
        <v>1</v>
      </c>
      <c r="L19" s="8"/>
      <c r="M19" s="8"/>
      <c r="N19" s="8"/>
      <c r="O19" s="8"/>
      <c r="P19" s="8"/>
      <c r="Q19" s="8"/>
      <c r="R19" s="8"/>
      <c r="S19" s="14">
        <f>IFERROR(IF(COUNT(G19:R19)&lt;1,0,IF(COUNT(G20:R20)&gt;=COUNT(G19:R19),1,(COUNT(G20:R20)/COUNT(G19:R19)))),0)</f>
        <v>0</v>
      </c>
      <c r="T19" s="44"/>
      <c r="U19" s="17"/>
      <c r="V19" s="15"/>
    </row>
    <row r="20" spans="1:22" s="3" customFormat="1" ht="24" customHeight="1" thickBot="1" x14ac:dyDescent="0.25">
      <c r="A20" s="67"/>
      <c r="B20" s="55"/>
      <c r="C20" s="56"/>
      <c r="D20" s="57"/>
      <c r="E20" s="13"/>
      <c r="F20" s="9" t="s">
        <v>43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14"/>
      <c r="T20" s="44"/>
      <c r="U20" s="17"/>
      <c r="V20" s="15"/>
    </row>
    <row r="21" spans="1:22" s="3" customFormat="1" ht="24" customHeight="1" thickBot="1" x14ac:dyDescent="0.25">
      <c r="A21" s="67"/>
      <c r="B21" s="52" t="s">
        <v>45</v>
      </c>
      <c r="C21" s="53"/>
      <c r="D21" s="54"/>
      <c r="E21" s="13" t="s">
        <v>40</v>
      </c>
      <c r="F21" s="11" t="s">
        <v>41</v>
      </c>
      <c r="G21" s="8"/>
      <c r="H21" s="8"/>
      <c r="I21" s="8"/>
      <c r="J21" s="8"/>
      <c r="K21" s="8"/>
      <c r="L21" s="8"/>
      <c r="M21" s="8">
        <v>1</v>
      </c>
      <c r="N21" s="8"/>
      <c r="O21" s="8"/>
      <c r="P21" s="8"/>
      <c r="Q21" s="8"/>
      <c r="R21" s="8"/>
      <c r="S21" s="14">
        <f>IFERROR(IF(COUNT(G21:R21)&lt;1,0,IF(COUNT(G22:R22)&gt;=COUNT(G21:R21),1,(COUNT(G22:R22)/COUNT(G21:R21)))),0)</f>
        <v>0</v>
      </c>
      <c r="T21" s="44"/>
      <c r="U21" s="17"/>
      <c r="V21" s="15"/>
    </row>
    <row r="22" spans="1:22" s="3" customFormat="1" ht="24" customHeight="1" thickBot="1" x14ac:dyDescent="0.25">
      <c r="A22" s="67"/>
      <c r="B22" s="55"/>
      <c r="C22" s="56"/>
      <c r="D22" s="57"/>
      <c r="E22" s="13"/>
      <c r="F22" s="9" t="s">
        <v>43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14"/>
      <c r="T22" s="44"/>
      <c r="U22" s="17"/>
      <c r="V22" s="15"/>
    </row>
    <row r="23" spans="1:22" s="3" customFormat="1" ht="24" customHeight="1" thickBot="1" x14ac:dyDescent="0.25">
      <c r="A23" s="67"/>
      <c r="B23" s="52" t="s">
        <v>46</v>
      </c>
      <c r="C23" s="53"/>
      <c r="D23" s="54"/>
      <c r="E23" s="13" t="s">
        <v>40</v>
      </c>
      <c r="F23" s="11" t="s">
        <v>41</v>
      </c>
      <c r="G23" s="8"/>
      <c r="H23" s="8"/>
      <c r="I23" s="8"/>
      <c r="J23" s="8"/>
      <c r="K23" s="8"/>
      <c r="L23" s="8"/>
      <c r="M23" s="8"/>
      <c r="N23" s="8"/>
      <c r="O23" s="8">
        <v>1</v>
      </c>
      <c r="P23" s="8"/>
      <c r="Q23" s="8"/>
      <c r="R23" s="8"/>
      <c r="S23" s="14">
        <f>IFERROR(IF(COUNT(G23:R23)&lt;1,0,IF(COUNT(G24:R24)&gt;=COUNT(G23:R23),1,(COUNT(G24:R24)/COUNT(G23:R23)))),0)</f>
        <v>0</v>
      </c>
      <c r="T23" s="44"/>
      <c r="U23" s="17"/>
      <c r="V23" s="15"/>
    </row>
    <row r="24" spans="1:22" s="3" customFormat="1" ht="24" customHeight="1" thickBot="1" x14ac:dyDescent="0.25">
      <c r="A24" s="67"/>
      <c r="B24" s="55"/>
      <c r="C24" s="56"/>
      <c r="D24" s="57"/>
      <c r="E24" s="13"/>
      <c r="F24" s="9" t="s">
        <v>43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14"/>
      <c r="T24" s="44"/>
      <c r="U24" s="17"/>
      <c r="V24" s="15"/>
    </row>
    <row r="25" spans="1:22" s="3" customFormat="1" ht="24" customHeight="1" thickBot="1" x14ac:dyDescent="0.25">
      <c r="A25" s="67"/>
      <c r="B25" s="52" t="s">
        <v>47</v>
      </c>
      <c r="C25" s="53"/>
      <c r="D25" s="54"/>
      <c r="E25" s="13" t="s">
        <v>40</v>
      </c>
      <c r="F25" s="11" t="s">
        <v>41</v>
      </c>
      <c r="G25" s="8"/>
      <c r="H25" s="8"/>
      <c r="I25" s="8"/>
      <c r="J25" s="8">
        <v>1</v>
      </c>
      <c r="K25" s="8"/>
      <c r="L25" s="8"/>
      <c r="M25" s="8"/>
      <c r="N25" s="8"/>
      <c r="O25" s="8"/>
      <c r="P25" s="8"/>
      <c r="Q25" s="8"/>
      <c r="R25" s="8"/>
      <c r="S25" s="14">
        <f>IFERROR(IF(COUNT(G25:R25)&lt;1,0,IF(COUNT(G26:R26)&gt;=COUNT(G25:R25),1,(COUNT(G26:R26)/COUNT(G25:R25)))),0)</f>
        <v>0</v>
      </c>
      <c r="T25" s="44"/>
      <c r="U25" s="17"/>
      <c r="V25" s="15"/>
    </row>
    <row r="26" spans="1:22" s="3" customFormat="1" ht="24" customHeight="1" thickBot="1" x14ac:dyDescent="0.25">
      <c r="A26" s="67"/>
      <c r="B26" s="55"/>
      <c r="C26" s="56"/>
      <c r="D26" s="57"/>
      <c r="E26" s="13"/>
      <c r="F26" s="9" t="s">
        <v>43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14"/>
      <c r="T26" s="44"/>
      <c r="U26" s="17"/>
      <c r="V26" s="15"/>
    </row>
    <row r="27" spans="1:22" s="3" customFormat="1" ht="24" customHeight="1" thickBot="1" x14ac:dyDescent="0.25">
      <c r="A27" s="67"/>
      <c r="B27" s="52" t="s">
        <v>48</v>
      </c>
      <c r="C27" s="53"/>
      <c r="D27" s="54"/>
      <c r="E27" s="13" t="s">
        <v>40</v>
      </c>
      <c r="F27" s="11" t="s">
        <v>41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>
        <v>1</v>
      </c>
      <c r="R27" s="8"/>
      <c r="S27" s="14">
        <f>IFERROR(IF(COUNT(G27:R27)&lt;1,0,IF(COUNT(G28:R28)&gt;=COUNT(G27:R27),1,(COUNT(G28:R28)/COUNT(G27:R27)))),0)</f>
        <v>0</v>
      </c>
      <c r="T27" s="44"/>
      <c r="U27" s="17"/>
      <c r="V27" s="15"/>
    </row>
    <row r="28" spans="1:22" s="3" customFormat="1" ht="24" customHeight="1" thickBot="1" x14ac:dyDescent="0.25">
      <c r="A28" s="73"/>
      <c r="B28" s="55"/>
      <c r="C28" s="56"/>
      <c r="D28" s="57"/>
      <c r="E28" s="13"/>
      <c r="F28" s="9" t="s">
        <v>43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14"/>
      <c r="T28" s="45"/>
      <c r="U28" s="17"/>
      <c r="V28" s="15"/>
    </row>
    <row r="29" spans="1:22" s="3" customFormat="1" ht="24" customHeight="1" thickBot="1" x14ac:dyDescent="0.25">
      <c r="A29" s="66" t="s">
        <v>49</v>
      </c>
      <c r="B29" s="52" t="s">
        <v>50</v>
      </c>
      <c r="C29" s="53"/>
      <c r="D29" s="54"/>
      <c r="E29" s="13" t="s">
        <v>40</v>
      </c>
      <c r="F29" s="11" t="s">
        <v>41</v>
      </c>
      <c r="G29" s="8"/>
      <c r="H29" s="8"/>
      <c r="I29" s="8"/>
      <c r="J29" s="8">
        <v>1</v>
      </c>
      <c r="K29" s="8"/>
      <c r="L29" s="8"/>
      <c r="M29" s="8"/>
      <c r="N29" s="8"/>
      <c r="O29" s="8"/>
      <c r="P29" s="8"/>
      <c r="Q29" s="8"/>
      <c r="R29" s="8"/>
      <c r="S29" s="14">
        <f>IFERROR(IF(COUNT(G29:R29)&lt;1,0,IF(COUNT(G30:R30)&gt;=COUNT(G29:R29),1,(COUNT(G30:R30)/COUNT(G29:R29)))),0)</f>
        <v>0</v>
      </c>
      <c r="T29" s="43">
        <f>AVERAGE(S29:S48)</f>
        <v>0.05</v>
      </c>
      <c r="U29" s="17"/>
      <c r="V29" s="10"/>
    </row>
    <row r="30" spans="1:22" s="3" customFormat="1" ht="24" customHeight="1" thickBot="1" x14ac:dyDescent="0.25">
      <c r="A30" s="67"/>
      <c r="B30" s="55"/>
      <c r="C30" s="56"/>
      <c r="D30" s="57"/>
      <c r="E30" s="13"/>
      <c r="F30" s="9" t="s">
        <v>43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14"/>
      <c r="T30" s="44"/>
      <c r="U30" s="17"/>
      <c r="V30" s="10"/>
    </row>
    <row r="31" spans="1:22" s="3" customFormat="1" ht="24" customHeight="1" thickBot="1" x14ac:dyDescent="0.25">
      <c r="A31" s="67"/>
      <c r="B31" s="52" t="s">
        <v>51</v>
      </c>
      <c r="C31" s="53"/>
      <c r="D31" s="54"/>
      <c r="E31" s="13" t="s">
        <v>40</v>
      </c>
      <c r="F31" s="11" t="s">
        <v>41</v>
      </c>
      <c r="G31" s="8"/>
      <c r="H31" s="8"/>
      <c r="I31" s="8"/>
      <c r="J31" s="8"/>
      <c r="K31" s="8"/>
      <c r="L31" s="8"/>
      <c r="M31" s="8"/>
      <c r="N31" s="8">
        <v>1</v>
      </c>
      <c r="O31" s="8"/>
      <c r="P31" s="8"/>
      <c r="Q31" s="8"/>
      <c r="R31" s="8"/>
      <c r="S31" s="14">
        <f>IFERROR(IF(COUNT(G31:R31)&lt;1,0,IF(COUNT(G32:R32)&gt;=COUNT(G31:R31),1,(COUNT(G32:R32)/COUNT(G31:R31)))),0)</f>
        <v>0</v>
      </c>
      <c r="T31" s="44"/>
      <c r="U31" s="17"/>
      <c r="V31" s="10"/>
    </row>
    <row r="32" spans="1:22" s="3" customFormat="1" ht="24" customHeight="1" thickBot="1" x14ac:dyDescent="0.25">
      <c r="A32" s="67"/>
      <c r="B32" s="55"/>
      <c r="C32" s="56"/>
      <c r="D32" s="57"/>
      <c r="E32" s="13"/>
      <c r="F32" s="9" t="s">
        <v>43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14"/>
      <c r="T32" s="44"/>
      <c r="U32" s="17"/>
      <c r="V32" s="10"/>
    </row>
    <row r="33" spans="1:22" s="3" customFormat="1" ht="24" customHeight="1" thickBot="1" x14ac:dyDescent="0.25">
      <c r="A33" s="67"/>
      <c r="B33" s="52" t="s">
        <v>52</v>
      </c>
      <c r="C33" s="53"/>
      <c r="D33" s="54"/>
      <c r="E33" s="13" t="s">
        <v>53</v>
      </c>
      <c r="F33" s="11" t="s">
        <v>41</v>
      </c>
      <c r="G33" s="8">
        <v>1</v>
      </c>
      <c r="H33" s="8">
        <v>1</v>
      </c>
      <c r="I33" s="8">
        <v>1</v>
      </c>
      <c r="J33" s="8">
        <v>1</v>
      </c>
      <c r="K33" s="8">
        <v>1</v>
      </c>
      <c r="L33" s="8">
        <v>1</v>
      </c>
      <c r="M33" s="8">
        <v>1</v>
      </c>
      <c r="N33" s="8">
        <v>1</v>
      </c>
      <c r="O33" s="8">
        <v>1</v>
      </c>
      <c r="P33" s="8">
        <v>1</v>
      </c>
      <c r="Q33" s="8">
        <v>1</v>
      </c>
      <c r="R33" s="8">
        <v>1</v>
      </c>
      <c r="S33" s="14">
        <f>IFERROR(IF(COUNT(G33:R33)&lt;1,0,IF(COUNT(G34:R34)&gt;=COUNT(G33:R33),1,(COUNT(G34:R34)/COUNT(G33:R33)))),0)</f>
        <v>0.25</v>
      </c>
      <c r="T33" s="44"/>
      <c r="U33" s="17"/>
      <c r="V33" s="10"/>
    </row>
    <row r="34" spans="1:22" s="3" customFormat="1" ht="24" customHeight="1" thickBot="1" x14ac:dyDescent="0.25">
      <c r="A34" s="67"/>
      <c r="B34" s="55"/>
      <c r="C34" s="56"/>
      <c r="D34" s="57"/>
      <c r="E34" s="13"/>
      <c r="F34" s="9" t="s">
        <v>43</v>
      </c>
      <c r="G34" s="8">
        <v>1</v>
      </c>
      <c r="H34" s="8">
        <v>1</v>
      </c>
      <c r="I34" s="8">
        <v>1</v>
      </c>
      <c r="J34" s="8"/>
      <c r="K34" s="8"/>
      <c r="L34" s="8"/>
      <c r="M34" s="8"/>
      <c r="N34" s="8"/>
      <c r="O34" s="8"/>
      <c r="P34" s="8"/>
      <c r="Q34" s="8"/>
      <c r="R34" s="8"/>
      <c r="S34" s="14"/>
      <c r="T34" s="44"/>
      <c r="U34" s="17"/>
      <c r="V34" s="10"/>
    </row>
    <row r="35" spans="1:22" s="3" customFormat="1" ht="24" customHeight="1" thickBot="1" x14ac:dyDescent="0.25">
      <c r="A35" s="67"/>
      <c r="B35" s="52" t="s">
        <v>54</v>
      </c>
      <c r="C35" s="53"/>
      <c r="D35" s="54"/>
      <c r="E35" s="13" t="s">
        <v>40</v>
      </c>
      <c r="F35" s="11" t="s">
        <v>41</v>
      </c>
      <c r="G35" s="8"/>
      <c r="H35" s="8"/>
      <c r="I35" s="8"/>
      <c r="J35" s="8"/>
      <c r="K35" s="8"/>
      <c r="L35" s="8">
        <v>1</v>
      </c>
      <c r="M35" s="8"/>
      <c r="N35" s="8"/>
      <c r="O35" s="8"/>
      <c r="P35" s="8"/>
      <c r="Q35" s="8"/>
      <c r="R35" s="8"/>
      <c r="S35" s="14">
        <f>IFERROR(IF(COUNT(G35:R35)&lt;1,0,IF(COUNT(G36:R36)&gt;=COUNT(G35:R35),1,(COUNT(G36:R36)/COUNT(G35:R35)))),0)</f>
        <v>0</v>
      </c>
      <c r="T35" s="44"/>
      <c r="U35" s="17"/>
      <c r="V35" s="10"/>
    </row>
    <row r="36" spans="1:22" s="3" customFormat="1" ht="24" customHeight="1" thickBot="1" x14ac:dyDescent="0.25">
      <c r="A36" s="67"/>
      <c r="B36" s="55"/>
      <c r="C36" s="56"/>
      <c r="D36" s="57"/>
      <c r="E36" s="13"/>
      <c r="F36" s="9" t="s">
        <v>43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14"/>
      <c r="T36" s="45"/>
      <c r="U36" s="17"/>
      <c r="V36" s="10"/>
    </row>
    <row r="37" spans="1:22" s="3" customFormat="1" ht="24" customHeight="1" thickBot="1" x14ac:dyDescent="0.25">
      <c r="A37" s="66" t="s">
        <v>55</v>
      </c>
      <c r="B37" s="52" t="s">
        <v>56</v>
      </c>
      <c r="C37" s="53"/>
      <c r="D37" s="54"/>
      <c r="E37" s="13" t="s">
        <v>57</v>
      </c>
      <c r="F37" s="11" t="s">
        <v>41</v>
      </c>
      <c r="G37" s="8"/>
      <c r="H37" s="8"/>
      <c r="I37" s="8"/>
      <c r="J37" s="8"/>
      <c r="K37" s="8">
        <v>1</v>
      </c>
      <c r="L37" s="8"/>
      <c r="M37" s="8"/>
      <c r="N37" s="8"/>
      <c r="O37" s="8"/>
      <c r="P37" s="8"/>
      <c r="Q37" s="8"/>
      <c r="R37" s="8"/>
      <c r="S37" s="14">
        <f>IFERROR(IF(COUNT(G37:R37)&lt;1,0,IF(COUNT(G38:R38)&gt;=COUNT(G37:R37),1,(COUNT(G38:R38)/COUNT(G37:R37)))),0)</f>
        <v>0</v>
      </c>
      <c r="T37" s="43">
        <f>AVERAGE(S37:S78)</f>
        <v>5.9523809523809521E-2</v>
      </c>
      <c r="U37" s="17"/>
      <c r="V37" s="15"/>
    </row>
    <row r="38" spans="1:22" s="3" customFormat="1" ht="24" customHeight="1" thickBot="1" x14ac:dyDescent="0.25">
      <c r="A38" s="67"/>
      <c r="B38" s="55"/>
      <c r="C38" s="56"/>
      <c r="D38" s="57"/>
      <c r="E38" s="13"/>
      <c r="F38" s="9" t="s">
        <v>43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14"/>
      <c r="T38" s="44"/>
      <c r="U38" s="17"/>
      <c r="V38" s="15"/>
    </row>
    <row r="39" spans="1:22" s="3" customFormat="1" ht="24" customHeight="1" thickBot="1" x14ac:dyDescent="0.25">
      <c r="A39" s="67"/>
      <c r="B39" s="52" t="s">
        <v>58</v>
      </c>
      <c r="C39" s="53"/>
      <c r="D39" s="54"/>
      <c r="E39" s="13" t="s">
        <v>57</v>
      </c>
      <c r="F39" s="11" t="s">
        <v>41</v>
      </c>
      <c r="G39" s="8"/>
      <c r="H39" s="8"/>
      <c r="I39" s="8">
        <v>1</v>
      </c>
      <c r="J39" s="8"/>
      <c r="K39" s="8"/>
      <c r="L39" s="8">
        <v>1</v>
      </c>
      <c r="M39" s="8"/>
      <c r="N39" s="8"/>
      <c r="O39" s="8">
        <v>1</v>
      </c>
      <c r="P39" s="8"/>
      <c r="Q39" s="8"/>
      <c r="R39" s="8">
        <v>1</v>
      </c>
      <c r="S39" s="14">
        <f>IFERROR(IF(COUNT(G39:R39)&lt;1,0,IF(COUNT(G40:R40)&gt;=COUNT(G39:R39),1,(COUNT(G40:R40)/COUNT(G39:R39)))),0)</f>
        <v>0.25</v>
      </c>
      <c r="T39" s="44"/>
      <c r="U39" s="17"/>
      <c r="V39" s="10"/>
    </row>
    <row r="40" spans="1:22" s="3" customFormat="1" ht="24" customHeight="1" thickBot="1" x14ac:dyDescent="0.25">
      <c r="A40" s="67"/>
      <c r="B40" s="55"/>
      <c r="C40" s="56"/>
      <c r="D40" s="57"/>
      <c r="E40" s="13"/>
      <c r="F40" s="9" t="s">
        <v>43</v>
      </c>
      <c r="G40" s="8"/>
      <c r="H40" s="8"/>
      <c r="I40" s="8">
        <v>1</v>
      </c>
      <c r="J40" s="8"/>
      <c r="K40" s="8"/>
      <c r="L40" s="8"/>
      <c r="M40" s="8"/>
      <c r="N40" s="8"/>
      <c r="O40" s="8"/>
      <c r="P40" s="8"/>
      <c r="Q40" s="8"/>
      <c r="R40" s="8"/>
      <c r="S40" s="14"/>
      <c r="T40" s="45"/>
      <c r="U40" s="17"/>
      <c r="V40" s="10"/>
    </row>
    <row r="41" spans="1:22" s="3" customFormat="1" ht="24" customHeight="1" thickBot="1" x14ac:dyDescent="0.25">
      <c r="A41" s="66" t="s">
        <v>59</v>
      </c>
      <c r="B41" s="52" t="s">
        <v>60</v>
      </c>
      <c r="C41" s="53"/>
      <c r="D41" s="54"/>
      <c r="E41" s="13" t="s">
        <v>57</v>
      </c>
      <c r="F41" s="11" t="s">
        <v>41</v>
      </c>
      <c r="G41" s="8"/>
      <c r="H41" s="8"/>
      <c r="I41" s="8"/>
      <c r="J41" s="8"/>
      <c r="K41" s="8"/>
      <c r="L41" s="8"/>
      <c r="M41" s="8">
        <v>1</v>
      </c>
      <c r="N41" s="8"/>
      <c r="O41" s="8"/>
      <c r="P41" s="8"/>
      <c r="Q41" s="8"/>
      <c r="R41" s="8"/>
      <c r="S41" s="14">
        <f>IFERROR(IF(COUNT(G41:R41)&lt;1,0,IF(COUNT(G42:R42)&gt;=COUNT(G41:R41),1,(COUNT(G42:R42)/COUNT(G41:R41)))),0)</f>
        <v>0</v>
      </c>
      <c r="T41" s="43">
        <f>AVERAGE(S41:S44)</f>
        <v>0</v>
      </c>
      <c r="U41" s="17"/>
      <c r="V41" s="15"/>
    </row>
    <row r="42" spans="1:22" s="3" customFormat="1" ht="24" customHeight="1" thickBot="1" x14ac:dyDescent="0.25">
      <c r="A42" s="67"/>
      <c r="B42" s="55"/>
      <c r="C42" s="56"/>
      <c r="D42" s="57"/>
      <c r="E42" s="13"/>
      <c r="F42" s="9" t="s">
        <v>43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14"/>
      <c r="T42" s="44"/>
      <c r="U42" s="17"/>
      <c r="V42" s="15"/>
    </row>
    <row r="43" spans="1:22" s="3" customFormat="1" ht="24" customHeight="1" thickBot="1" x14ac:dyDescent="0.25">
      <c r="A43" s="67"/>
      <c r="B43" s="52" t="s">
        <v>61</v>
      </c>
      <c r="C43" s="53"/>
      <c r="D43" s="54"/>
      <c r="E43" s="13" t="s">
        <v>57</v>
      </c>
      <c r="F43" s="11" t="s">
        <v>41</v>
      </c>
      <c r="G43" s="8"/>
      <c r="H43" s="8"/>
      <c r="I43" s="8"/>
      <c r="J43" s="8">
        <v>1</v>
      </c>
      <c r="K43" s="8"/>
      <c r="L43" s="8"/>
      <c r="M43" s="8"/>
      <c r="N43" s="8"/>
      <c r="O43" s="8"/>
      <c r="P43" s="8"/>
      <c r="Q43" s="8"/>
      <c r="R43" s="8"/>
      <c r="S43" s="14">
        <f>IFERROR(IF(COUNT(G43:R43)&lt;1,0,IF(COUNT(G44:R44)&gt;=COUNT(G43:R43),1,(COUNT(G44:R44)/COUNT(G43:R43)))),0)</f>
        <v>0</v>
      </c>
      <c r="T43" s="44"/>
      <c r="U43" s="17"/>
      <c r="V43" s="15"/>
    </row>
    <row r="44" spans="1:22" s="3" customFormat="1" ht="24" customHeight="1" thickBot="1" x14ac:dyDescent="0.25">
      <c r="A44" s="67"/>
      <c r="B44" s="55"/>
      <c r="C44" s="56"/>
      <c r="D44" s="57"/>
      <c r="E44" s="13"/>
      <c r="F44" s="9" t="s">
        <v>43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14"/>
      <c r="T44" s="45"/>
      <c r="U44" s="17"/>
      <c r="V44" s="15"/>
    </row>
    <row r="45" spans="1:22" s="3" customFormat="1" ht="24" customHeight="1" thickBot="1" x14ac:dyDescent="0.25">
      <c r="A45" s="68" t="s">
        <v>62</v>
      </c>
      <c r="B45" s="52" t="s">
        <v>63</v>
      </c>
      <c r="C45" s="53"/>
      <c r="D45" s="54"/>
      <c r="E45" s="13" t="s">
        <v>57</v>
      </c>
      <c r="F45" s="11" t="s">
        <v>41</v>
      </c>
      <c r="G45" s="8"/>
      <c r="H45" s="8"/>
      <c r="I45" s="8"/>
      <c r="J45" s="8"/>
      <c r="K45" s="8">
        <v>1</v>
      </c>
      <c r="L45" s="8"/>
      <c r="M45" s="8"/>
      <c r="N45" s="8"/>
      <c r="O45" s="8"/>
      <c r="P45" s="8"/>
      <c r="Q45" s="8"/>
      <c r="R45" s="8"/>
      <c r="S45" s="14">
        <f>IFERROR(IF(COUNT(G45:R45)&lt;1,0,IF(COUNT(G46:R46)&gt;=COUNT(G45:R45),1,(COUNT(G46:R46)/COUNT(G45:R45)))),0)</f>
        <v>0</v>
      </c>
      <c r="T45" s="43">
        <f>AVERAGE(S45:S52)</f>
        <v>0</v>
      </c>
      <c r="U45" s="17"/>
      <c r="V45" s="15"/>
    </row>
    <row r="46" spans="1:22" s="3" customFormat="1" ht="24" customHeight="1" thickBot="1" x14ac:dyDescent="0.25">
      <c r="A46" s="69"/>
      <c r="B46" s="55"/>
      <c r="C46" s="56"/>
      <c r="D46" s="57"/>
      <c r="E46" s="13"/>
      <c r="F46" s="9" t="s">
        <v>43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14"/>
      <c r="T46" s="44"/>
      <c r="U46" s="17"/>
      <c r="V46" s="15"/>
    </row>
    <row r="47" spans="1:22" s="3" customFormat="1" ht="24" customHeight="1" thickBot="1" x14ac:dyDescent="0.25">
      <c r="A47" s="69"/>
      <c r="B47" s="52" t="s">
        <v>64</v>
      </c>
      <c r="C47" s="53"/>
      <c r="D47" s="54"/>
      <c r="E47" s="13" t="s">
        <v>57</v>
      </c>
      <c r="F47" s="11" t="s">
        <v>41</v>
      </c>
      <c r="G47" s="8"/>
      <c r="H47" s="8"/>
      <c r="I47" s="8"/>
      <c r="J47" s="8"/>
      <c r="K47" s="8"/>
      <c r="L47" s="8">
        <v>1</v>
      </c>
      <c r="M47" s="8"/>
      <c r="N47" s="8"/>
      <c r="O47" s="8"/>
      <c r="P47" s="8"/>
      <c r="Q47" s="8"/>
      <c r="R47" s="8"/>
      <c r="S47" s="14">
        <f>IFERROR(IF(COUNT(G47:R47)&lt;1,0,IF(COUNT(G48:R48)&gt;=COUNT(G47:R47),1,(COUNT(G48:R48)/COUNT(G47:R47)))),0)</f>
        <v>0</v>
      </c>
      <c r="T47" s="44"/>
      <c r="U47" s="17"/>
      <c r="V47" s="15"/>
    </row>
    <row r="48" spans="1:22" s="3" customFormat="1" ht="24" customHeight="1" thickBot="1" x14ac:dyDescent="0.25">
      <c r="A48" s="69"/>
      <c r="B48" s="55"/>
      <c r="C48" s="56"/>
      <c r="D48" s="57"/>
      <c r="E48" s="13"/>
      <c r="F48" s="9" t="s">
        <v>43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14"/>
      <c r="T48" s="44"/>
      <c r="U48" s="17"/>
      <c r="V48" s="15"/>
    </row>
    <row r="49" spans="1:22" s="3" customFormat="1" ht="24" customHeight="1" thickBot="1" x14ac:dyDescent="0.25">
      <c r="A49" s="69"/>
      <c r="B49" s="52" t="s">
        <v>65</v>
      </c>
      <c r="C49" s="53"/>
      <c r="D49" s="54"/>
      <c r="E49" s="13" t="s">
        <v>57</v>
      </c>
      <c r="F49" s="11" t="s">
        <v>41</v>
      </c>
      <c r="G49" s="8"/>
      <c r="H49" s="8"/>
      <c r="I49" s="8"/>
      <c r="J49" s="8"/>
      <c r="K49" s="8"/>
      <c r="L49" s="8"/>
      <c r="M49" s="8"/>
      <c r="N49" s="8"/>
      <c r="O49" s="8">
        <v>1</v>
      </c>
      <c r="P49" s="8"/>
      <c r="Q49" s="8"/>
      <c r="R49" s="8"/>
      <c r="S49" s="14">
        <f>IFERROR(IF(COUNT(G49:R49)&lt;1,0,IF(COUNT(G50:R50)&gt;=COUNT(G49:R49),1,(COUNT(G50:R50)/COUNT(G49:R49)))),0)</f>
        <v>0</v>
      </c>
      <c r="T49" s="44"/>
      <c r="U49" s="17"/>
      <c r="V49" s="15"/>
    </row>
    <row r="50" spans="1:22" s="3" customFormat="1" ht="24" customHeight="1" thickBot="1" x14ac:dyDescent="0.25">
      <c r="A50" s="69"/>
      <c r="B50" s="55"/>
      <c r="C50" s="56"/>
      <c r="D50" s="57"/>
      <c r="E50" s="13"/>
      <c r="F50" s="9" t="s">
        <v>43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14"/>
      <c r="T50" s="44"/>
      <c r="U50" s="17"/>
      <c r="V50" s="15"/>
    </row>
    <row r="51" spans="1:22" s="3" customFormat="1" ht="24" customHeight="1" thickBot="1" x14ac:dyDescent="0.25">
      <c r="A51" s="69"/>
      <c r="B51" s="52" t="s">
        <v>66</v>
      </c>
      <c r="C51" s="53"/>
      <c r="D51" s="54"/>
      <c r="E51" s="13" t="s">
        <v>57</v>
      </c>
      <c r="F51" s="11" t="s">
        <v>41</v>
      </c>
      <c r="G51" s="8"/>
      <c r="H51" s="8"/>
      <c r="I51" s="8"/>
      <c r="J51" s="8"/>
      <c r="K51" s="8"/>
      <c r="L51" s="8"/>
      <c r="M51" s="8"/>
      <c r="N51" s="8">
        <v>1</v>
      </c>
      <c r="O51" s="8"/>
      <c r="P51" s="8"/>
      <c r="Q51" s="8"/>
      <c r="R51" s="8"/>
      <c r="S51" s="14">
        <f>IFERROR(IF(COUNT(G51:R51)&lt;1,0,IF(COUNT(G52:R52)&gt;=COUNT(G51:R51),1,(COUNT(G52:R52)/COUNT(G51:R51)))),0)</f>
        <v>0</v>
      </c>
      <c r="T51" s="44"/>
      <c r="U51" s="17"/>
      <c r="V51" s="15"/>
    </row>
    <row r="52" spans="1:22" s="3" customFormat="1" ht="24" customHeight="1" thickBot="1" x14ac:dyDescent="0.25">
      <c r="A52" s="70"/>
      <c r="B52" s="55"/>
      <c r="C52" s="56"/>
      <c r="D52" s="57"/>
      <c r="E52" s="13"/>
      <c r="F52" s="9" t="s">
        <v>43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14"/>
      <c r="T52" s="45"/>
      <c r="U52" s="17"/>
      <c r="V52" s="15"/>
    </row>
    <row r="53" spans="1:22" s="3" customFormat="1" ht="24" customHeight="1" thickBot="1" x14ac:dyDescent="0.25">
      <c r="A53" s="68" t="s">
        <v>67</v>
      </c>
      <c r="B53" s="52" t="s">
        <v>68</v>
      </c>
      <c r="C53" s="53"/>
      <c r="D53" s="54"/>
      <c r="E53" s="13" t="s">
        <v>57</v>
      </c>
      <c r="F53" s="11" t="s">
        <v>41</v>
      </c>
      <c r="G53" s="8"/>
      <c r="H53" s="8"/>
      <c r="I53" s="8"/>
      <c r="J53" s="8"/>
      <c r="K53" s="8"/>
      <c r="L53" s="8"/>
      <c r="M53" s="8"/>
      <c r="N53" s="8"/>
      <c r="O53" s="8"/>
      <c r="P53" s="8">
        <v>1</v>
      </c>
      <c r="Q53" s="8"/>
      <c r="R53" s="8"/>
      <c r="S53" s="14">
        <f>IFERROR(IF(COUNT(G53:R53)&lt;1,0,IF(COUNT(G54:R54)&gt;=COUNT(G53:R53),1,(COUNT(G54:R54)/COUNT(G53:R53)))),0)</f>
        <v>0</v>
      </c>
      <c r="T53" s="43">
        <f>AVERAGE(S53:S58)</f>
        <v>0.33333333333333331</v>
      </c>
      <c r="U53" s="17"/>
      <c r="V53" s="15"/>
    </row>
    <row r="54" spans="1:22" s="3" customFormat="1" ht="24" customHeight="1" thickBot="1" x14ac:dyDescent="0.25">
      <c r="A54" s="69"/>
      <c r="B54" s="55"/>
      <c r="C54" s="56"/>
      <c r="D54" s="57"/>
      <c r="E54" s="13"/>
      <c r="F54" s="9" t="s">
        <v>43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14"/>
      <c r="T54" s="44"/>
      <c r="U54" s="17"/>
      <c r="V54" s="15"/>
    </row>
    <row r="55" spans="1:22" s="3" customFormat="1" ht="24" customHeight="1" thickBot="1" x14ac:dyDescent="0.25">
      <c r="A55" s="69"/>
      <c r="B55" s="52" t="s">
        <v>69</v>
      </c>
      <c r="C55" s="53"/>
      <c r="D55" s="54"/>
      <c r="E55" s="13" t="s">
        <v>57</v>
      </c>
      <c r="F55" s="11" t="s">
        <v>41</v>
      </c>
      <c r="G55" s="8"/>
      <c r="H55" s="8"/>
      <c r="I55" s="8">
        <v>1</v>
      </c>
      <c r="J55" s="8"/>
      <c r="K55" s="8"/>
      <c r="L55" s="8"/>
      <c r="M55" s="8"/>
      <c r="N55" s="8"/>
      <c r="O55" s="8"/>
      <c r="P55" s="8"/>
      <c r="Q55" s="8"/>
      <c r="R55" s="8"/>
      <c r="S55" s="14">
        <f>IFERROR(IF(COUNT(G55:R55)&lt;1,0,IF(COUNT(G56:R56)&gt;=COUNT(G55:R55),1,(COUNT(G56:R56)/COUNT(G55:R55)))),0)</f>
        <v>1</v>
      </c>
      <c r="T55" s="44"/>
      <c r="U55" s="17"/>
      <c r="V55" s="15"/>
    </row>
    <row r="56" spans="1:22" s="3" customFormat="1" ht="24" customHeight="1" thickBot="1" x14ac:dyDescent="0.25">
      <c r="A56" s="69"/>
      <c r="B56" s="55"/>
      <c r="C56" s="56"/>
      <c r="D56" s="57"/>
      <c r="E56" s="13"/>
      <c r="F56" s="9" t="s">
        <v>43</v>
      </c>
      <c r="G56" s="8"/>
      <c r="H56" s="8"/>
      <c r="I56" s="8">
        <v>1</v>
      </c>
      <c r="J56" s="8"/>
      <c r="K56" s="8"/>
      <c r="L56" s="8"/>
      <c r="M56" s="8"/>
      <c r="N56" s="8"/>
      <c r="O56" s="8"/>
      <c r="P56" s="8"/>
      <c r="Q56" s="8"/>
      <c r="R56" s="8"/>
      <c r="S56" s="14"/>
      <c r="T56" s="44"/>
      <c r="U56" s="17"/>
      <c r="V56" s="15"/>
    </row>
    <row r="57" spans="1:22" s="3" customFormat="1" ht="24" customHeight="1" thickBot="1" x14ac:dyDescent="0.25">
      <c r="A57" s="69"/>
      <c r="B57" s="52" t="s">
        <v>70</v>
      </c>
      <c r="C57" s="53"/>
      <c r="D57" s="54"/>
      <c r="E57" s="13" t="s">
        <v>57</v>
      </c>
      <c r="F57" s="11" t="s">
        <v>41</v>
      </c>
      <c r="G57" s="8"/>
      <c r="H57" s="8"/>
      <c r="I57" s="8"/>
      <c r="J57" s="8"/>
      <c r="K57" s="8"/>
      <c r="L57" s="8"/>
      <c r="M57" s="8"/>
      <c r="N57" s="8"/>
      <c r="O57" s="8"/>
      <c r="P57" s="8">
        <v>1</v>
      </c>
      <c r="Q57" s="8"/>
      <c r="R57" s="8"/>
      <c r="S57" s="14">
        <f>IFERROR(IF(COUNT(G57:R57)&lt;1,0,IF(COUNT(G58:R58)&gt;=COUNT(G57:R57),1,(COUNT(G58:R58)/COUNT(G57:R57)))),0)</f>
        <v>0</v>
      </c>
      <c r="T57" s="44"/>
      <c r="U57" s="17"/>
      <c r="V57" s="15"/>
    </row>
    <row r="58" spans="1:22" s="3" customFormat="1" ht="24" customHeight="1" thickBot="1" x14ac:dyDescent="0.25">
      <c r="A58" s="70"/>
      <c r="B58" s="55"/>
      <c r="C58" s="56"/>
      <c r="D58" s="57"/>
      <c r="E58" s="13"/>
      <c r="F58" s="9" t="s">
        <v>43</v>
      </c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14"/>
      <c r="T58" s="45"/>
      <c r="U58" s="17"/>
      <c r="V58" s="15"/>
    </row>
    <row r="59" spans="1:22" s="3" customFormat="1" ht="24" customHeight="1" thickBot="1" x14ac:dyDescent="0.25">
      <c r="A59" s="68" t="s">
        <v>71</v>
      </c>
      <c r="B59" s="52" t="s">
        <v>72</v>
      </c>
      <c r="C59" s="53"/>
      <c r="D59" s="54"/>
      <c r="E59" s="13" t="s">
        <v>57</v>
      </c>
      <c r="F59" s="11" t="s">
        <v>41</v>
      </c>
      <c r="G59" s="8"/>
      <c r="H59" s="8"/>
      <c r="I59" s="8"/>
      <c r="J59" s="8">
        <v>1</v>
      </c>
      <c r="K59" s="8"/>
      <c r="L59" s="8"/>
      <c r="M59" s="8"/>
      <c r="N59" s="8"/>
      <c r="O59" s="8"/>
      <c r="P59" s="8"/>
      <c r="Q59" s="8"/>
      <c r="R59" s="8"/>
      <c r="S59" s="14">
        <f>IFERROR(IF(COUNT(G59:R59)&lt;1,0,IF(COUNT(G60:R60)&gt;=COUNT(G59:R59),1,(COUNT(G60:R60)/COUNT(G59:R59)))),0)</f>
        <v>0</v>
      </c>
      <c r="T59" s="43">
        <f>AVERAGE(S59:S62)</f>
        <v>0</v>
      </c>
      <c r="U59" s="17"/>
      <c r="V59" s="15"/>
    </row>
    <row r="60" spans="1:22" s="3" customFormat="1" ht="24" customHeight="1" thickBot="1" x14ac:dyDescent="0.25">
      <c r="A60" s="69"/>
      <c r="B60" s="55"/>
      <c r="C60" s="56"/>
      <c r="D60" s="57"/>
      <c r="E60" s="13"/>
      <c r="F60" s="9" t="s">
        <v>43</v>
      </c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14"/>
      <c r="T60" s="44"/>
      <c r="U60" s="17"/>
      <c r="V60" s="15"/>
    </row>
    <row r="61" spans="1:22" s="3" customFormat="1" ht="24" customHeight="1" thickBot="1" x14ac:dyDescent="0.25">
      <c r="A61" s="69"/>
      <c r="B61" s="52" t="s">
        <v>73</v>
      </c>
      <c r="C61" s="53"/>
      <c r="D61" s="54"/>
      <c r="E61" s="13" t="s">
        <v>57</v>
      </c>
      <c r="F61" s="11" t="s">
        <v>41</v>
      </c>
      <c r="G61" s="8"/>
      <c r="H61" s="8"/>
      <c r="I61" s="8"/>
      <c r="J61" s="8"/>
      <c r="K61" s="8"/>
      <c r="L61" s="8">
        <v>1</v>
      </c>
      <c r="M61" s="8"/>
      <c r="N61" s="8"/>
      <c r="O61" s="8"/>
      <c r="P61" s="8"/>
      <c r="Q61" s="8"/>
      <c r="R61" s="8"/>
      <c r="S61" s="14">
        <f>IFERROR(IF(COUNT(G61:R61)&lt;1,0,IF(COUNT(G62:R62)&gt;=COUNT(G61:R61),1,(COUNT(G62:R62)/COUNT(G61:R61)))),0)</f>
        <v>0</v>
      </c>
      <c r="T61" s="44"/>
      <c r="U61" s="17"/>
      <c r="V61" s="15"/>
    </row>
    <row r="62" spans="1:22" s="3" customFormat="1" ht="24" customHeight="1" thickBot="1" x14ac:dyDescent="0.25">
      <c r="A62" s="69"/>
      <c r="B62" s="55"/>
      <c r="C62" s="56"/>
      <c r="D62" s="57"/>
      <c r="E62" s="13"/>
      <c r="F62" s="9" t="s">
        <v>43</v>
      </c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14"/>
      <c r="T62" s="45"/>
      <c r="U62" s="17"/>
      <c r="V62" s="15"/>
    </row>
    <row r="63" spans="1:22" s="3" customFormat="1" ht="24" customHeight="1" thickBot="1" x14ac:dyDescent="0.25">
      <c r="A63" s="68" t="s">
        <v>74</v>
      </c>
      <c r="B63" s="52" t="s">
        <v>75</v>
      </c>
      <c r="C63" s="53"/>
      <c r="D63" s="54"/>
      <c r="E63" s="13" t="s">
        <v>57</v>
      </c>
      <c r="F63" s="11" t="s">
        <v>41</v>
      </c>
      <c r="G63" s="8"/>
      <c r="H63" s="8"/>
      <c r="I63" s="8"/>
      <c r="J63" s="8">
        <v>1</v>
      </c>
      <c r="K63" s="8"/>
      <c r="L63" s="8"/>
      <c r="M63" s="8"/>
      <c r="N63" s="8"/>
      <c r="O63" s="8"/>
      <c r="P63" s="8"/>
      <c r="Q63" s="8"/>
      <c r="R63" s="8"/>
      <c r="S63" s="14">
        <f>IFERROR(IF(COUNT(G63:R63)&lt;1,0,IF(COUNT(G64:R64)&gt;=COUNT(G63:R63),1,(COUNT(G64:R64)/COUNT(G63:R63)))),0)</f>
        <v>0</v>
      </c>
      <c r="T63" s="43">
        <f>AVERAGE(S63:S72)</f>
        <v>0</v>
      </c>
      <c r="U63" s="17"/>
      <c r="V63" s="15"/>
    </row>
    <row r="64" spans="1:22" s="3" customFormat="1" ht="24" customHeight="1" thickBot="1" x14ac:dyDescent="0.25">
      <c r="A64" s="69"/>
      <c r="B64" s="55"/>
      <c r="C64" s="56"/>
      <c r="D64" s="57"/>
      <c r="E64" s="13"/>
      <c r="F64" s="9" t="s">
        <v>43</v>
      </c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14"/>
      <c r="T64" s="44"/>
      <c r="U64" s="17"/>
      <c r="V64" s="15"/>
    </row>
    <row r="65" spans="1:22" s="3" customFormat="1" ht="24" customHeight="1" thickBot="1" x14ac:dyDescent="0.25">
      <c r="A65" s="69"/>
      <c r="B65" s="52" t="s">
        <v>76</v>
      </c>
      <c r="C65" s="53"/>
      <c r="D65" s="54"/>
      <c r="E65" s="13" t="s">
        <v>57</v>
      </c>
      <c r="F65" s="11" t="s">
        <v>41</v>
      </c>
      <c r="G65" s="8"/>
      <c r="H65" s="8"/>
      <c r="I65" s="8"/>
      <c r="J65" s="8">
        <v>1</v>
      </c>
      <c r="K65" s="8"/>
      <c r="L65" s="8"/>
      <c r="M65" s="8"/>
      <c r="N65" s="8"/>
      <c r="O65" s="8"/>
      <c r="P65" s="8"/>
      <c r="Q65" s="8"/>
      <c r="R65" s="8"/>
      <c r="S65" s="14">
        <f>IFERROR(IF(COUNT(G65:R65)&lt;1,0,IF(COUNT(G66:R66)&gt;=COUNT(G65:R65),1,(COUNT(G66:R66)/COUNT(G65:R65)))),0)</f>
        <v>0</v>
      </c>
      <c r="T65" s="44"/>
      <c r="U65" s="17"/>
      <c r="V65" s="15"/>
    </row>
    <row r="66" spans="1:22" s="3" customFormat="1" ht="24" customHeight="1" thickBot="1" x14ac:dyDescent="0.25">
      <c r="A66" s="69"/>
      <c r="B66" s="55"/>
      <c r="C66" s="56"/>
      <c r="D66" s="57"/>
      <c r="E66" s="13"/>
      <c r="F66" s="9" t="s">
        <v>43</v>
      </c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14"/>
      <c r="T66" s="44"/>
      <c r="U66" s="17"/>
      <c r="V66" s="15"/>
    </row>
    <row r="67" spans="1:22" s="3" customFormat="1" ht="24" customHeight="1" thickBot="1" x14ac:dyDescent="0.25">
      <c r="A67" s="69"/>
      <c r="B67" s="52" t="s">
        <v>77</v>
      </c>
      <c r="C67" s="53"/>
      <c r="D67" s="54"/>
      <c r="E67" s="13" t="s">
        <v>57</v>
      </c>
      <c r="F67" s="11" t="s">
        <v>41</v>
      </c>
      <c r="G67" s="8"/>
      <c r="H67" s="8"/>
      <c r="I67" s="8"/>
      <c r="J67" s="8"/>
      <c r="K67" s="8"/>
      <c r="L67" s="8"/>
      <c r="M67" s="8"/>
      <c r="N67" s="8">
        <v>1</v>
      </c>
      <c r="O67" s="8"/>
      <c r="P67" s="8"/>
      <c r="Q67" s="8"/>
      <c r="R67" s="8"/>
      <c r="S67" s="14">
        <f>IFERROR(IF(COUNT(G67:R67)&lt;1,0,IF(COUNT(G68:R68)&gt;=COUNT(G67:R67),1,(COUNT(G68:R68)/COUNT(G67:R67)))),0)</f>
        <v>0</v>
      </c>
      <c r="T67" s="44"/>
      <c r="U67" s="17"/>
      <c r="V67" s="15"/>
    </row>
    <row r="68" spans="1:22" s="3" customFormat="1" ht="24" customHeight="1" thickBot="1" x14ac:dyDescent="0.25">
      <c r="A68" s="69"/>
      <c r="B68" s="55"/>
      <c r="C68" s="56"/>
      <c r="D68" s="57"/>
      <c r="E68" s="13"/>
      <c r="F68" s="9" t="s">
        <v>43</v>
      </c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14"/>
      <c r="T68" s="44"/>
      <c r="U68" s="17"/>
      <c r="V68" s="15"/>
    </row>
    <row r="69" spans="1:22" s="3" customFormat="1" ht="24" customHeight="1" thickBot="1" x14ac:dyDescent="0.25">
      <c r="A69" s="69"/>
      <c r="B69" s="52" t="s">
        <v>78</v>
      </c>
      <c r="C69" s="53"/>
      <c r="D69" s="54"/>
      <c r="E69" s="13" t="s">
        <v>57</v>
      </c>
      <c r="F69" s="11" t="s">
        <v>41</v>
      </c>
      <c r="G69" s="8"/>
      <c r="H69" s="8"/>
      <c r="I69" s="8"/>
      <c r="J69" s="8"/>
      <c r="K69" s="8"/>
      <c r="L69" s="8"/>
      <c r="M69" s="8"/>
      <c r="N69" s="8"/>
      <c r="O69" s="8">
        <v>1</v>
      </c>
      <c r="P69" s="8"/>
      <c r="Q69" s="8"/>
      <c r="R69" s="8"/>
      <c r="S69" s="14">
        <f>IFERROR(IF(COUNT(G69:R69)&lt;1,0,IF(COUNT(G70:R70)&gt;=COUNT(G69:R69),1,(COUNT(G70:R70)/COUNT(G69:R69)))),0)</f>
        <v>0</v>
      </c>
      <c r="T69" s="44"/>
      <c r="U69" s="17"/>
      <c r="V69" s="10"/>
    </row>
    <row r="70" spans="1:22" s="3" customFormat="1" ht="24" customHeight="1" thickBot="1" x14ac:dyDescent="0.25">
      <c r="A70" s="69"/>
      <c r="B70" s="55"/>
      <c r="C70" s="56"/>
      <c r="D70" s="57"/>
      <c r="E70" s="13"/>
      <c r="F70" s="9" t="s">
        <v>43</v>
      </c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14"/>
      <c r="T70" s="44"/>
      <c r="U70" s="17"/>
      <c r="V70" s="10"/>
    </row>
    <row r="71" spans="1:22" s="3" customFormat="1" ht="24" customHeight="1" thickBot="1" x14ac:dyDescent="0.25">
      <c r="A71" s="69"/>
      <c r="B71" s="52" t="s">
        <v>79</v>
      </c>
      <c r="C71" s="53"/>
      <c r="D71" s="54"/>
      <c r="E71" s="13" t="s">
        <v>57</v>
      </c>
      <c r="F71" s="11" t="s">
        <v>41</v>
      </c>
      <c r="G71" s="8"/>
      <c r="H71" s="8"/>
      <c r="I71" s="8"/>
      <c r="J71" s="8"/>
      <c r="K71" s="8"/>
      <c r="L71" s="8"/>
      <c r="M71" s="8"/>
      <c r="N71" s="8"/>
      <c r="O71" s="8"/>
      <c r="P71" s="8">
        <v>1</v>
      </c>
      <c r="Q71" s="8"/>
      <c r="R71" s="8"/>
      <c r="S71" s="14">
        <f>IFERROR(IF(COUNT(G71:R71)&lt;1,0,IF(COUNT(G72:R72)&gt;=COUNT(G71:R71),1,(COUNT(G72:R72)/COUNT(G71:R71)))),0)</f>
        <v>0</v>
      </c>
      <c r="T71" s="44"/>
      <c r="U71" s="17"/>
      <c r="V71" s="15"/>
    </row>
    <row r="72" spans="1:22" s="3" customFormat="1" ht="24" customHeight="1" thickBot="1" x14ac:dyDescent="0.25">
      <c r="A72" s="70"/>
      <c r="B72" s="55"/>
      <c r="C72" s="56"/>
      <c r="D72" s="57"/>
      <c r="E72" s="13"/>
      <c r="F72" s="9" t="s">
        <v>43</v>
      </c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14"/>
      <c r="T72" s="45"/>
      <c r="U72" s="17"/>
      <c r="V72" s="15"/>
    </row>
    <row r="73" spans="1:22" s="3" customFormat="1" ht="24" customHeight="1" thickBot="1" x14ac:dyDescent="0.25">
      <c r="A73" s="68" t="s">
        <v>80</v>
      </c>
      <c r="B73" s="52" t="s">
        <v>81</v>
      </c>
      <c r="C73" s="53"/>
      <c r="D73" s="54"/>
      <c r="E73" s="13" t="s">
        <v>57</v>
      </c>
      <c r="F73" s="11" t="s">
        <v>41</v>
      </c>
      <c r="G73" s="8"/>
      <c r="H73" s="8"/>
      <c r="I73" s="8"/>
      <c r="J73" s="8"/>
      <c r="K73" s="8"/>
      <c r="L73" s="8"/>
      <c r="M73" s="8">
        <v>1</v>
      </c>
      <c r="N73" s="8"/>
      <c r="O73" s="8"/>
      <c r="P73" s="8"/>
      <c r="Q73" s="8"/>
      <c r="R73" s="8"/>
      <c r="S73" s="14">
        <f>IFERROR(IF(COUNT(G73:R73)&lt;1,0,IF(COUNT(G74:R74)&gt;=COUNT(G73:R73),1,(COUNT(G74:R74)/COUNT(G73:R73)))),0)</f>
        <v>0</v>
      </c>
      <c r="T73" s="43">
        <f>AVERAGE(S73:S78)</f>
        <v>0</v>
      </c>
      <c r="U73" s="17"/>
      <c r="V73" s="15"/>
    </row>
    <row r="74" spans="1:22" s="3" customFormat="1" ht="24" customHeight="1" thickBot="1" x14ac:dyDescent="0.25">
      <c r="A74" s="69"/>
      <c r="B74" s="55"/>
      <c r="C74" s="56"/>
      <c r="D74" s="57"/>
      <c r="E74" s="13"/>
      <c r="F74" s="9" t="s">
        <v>43</v>
      </c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14"/>
      <c r="T74" s="44"/>
      <c r="U74" s="17"/>
      <c r="V74" s="15"/>
    </row>
    <row r="75" spans="1:22" s="3" customFormat="1" ht="24" customHeight="1" thickBot="1" x14ac:dyDescent="0.25">
      <c r="A75" s="69"/>
      <c r="B75" s="52" t="s">
        <v>82</v>
      </c>
      <c r="C75" s="53"/>
      <c r="D75" s="54"/>
      <c r="E75" s="13" t="s">
        <v>57</v>
      </c>
      <c r="F75" s="11" t="s">
        <v>41</v>
      </c>
      <c r="G75" s="8"/>
      <c r="H75" s="8"/>
      <c r="I75" s="8"/>
      <c r="J75" s="8"/>
      <c r="K75" s="8"/>
      <c r="L75" s="8"/>
      <c r="M75" s="8">
        <v>1</v>
      </c>
      <c r="N75" s="8"/>
      <c r="O75" s="8"/>
      <c r="P75" s="8"/>
      <c r="Q75" s="8"/>
      <c r="R75" s="8"/>
      <c r="S75" s="14">
        <f>IFERROR(IF(COUNT(G75:R75)&lt;1,0,IF(COUNT(G76:R76)&gt;=COUNT(G75:R75),1,(COUNT(G76:R76)/COUNT(G75:R75)))),0)</f>
        <v>0</v>
      </c>
      <c r="T75" s="44"/>
      <c r="U75" s="17"/>
      <c r="V75" s="15"/>
    </row>
    <row r="76" spans="1:22" s="3" customFormat="1" ht="24" customHeight="1" thickBot="1" x14ac:dyDescent="0.25">
      <c r="A76" s="69"/>
      <c r="B76" s="55"/>
      <c r="C76" s="56"/>
      <c r="D76" s="57"/>
      <c r="E76" s="13"/>
      <c r="F76" s="9" t="s">
        <v>43</v>
      </c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14"/>
      <c r="T76" s="44"/>
      <c r="U76" s="17"/>
      <c r="V76" s="15"/>
    </row>
    <row r="77" spans="1:22" s="3" customFormat="1" ht="24" customHeight="1" thickBot="1" x14ac:dyDescent="0.25">
      <c r="A77" s="69"/>
      <c r="B77" s="52" t="s">
        <v>83</v>
      </c>
      <c r="C77" s="53"/>
      <c r="D77" s="54"/>
      <c r="E77" s="13" t="s">
        <v>57</v>
      </c>
      <c r="F77" s="11" t="s">
        <v>41</v>
      </c>
      <c r="G77" s="8"/>
      <c r="H77" s="8"/>
      <c r="I77" s="8"/>
      <c r="J77" s="8"/>
      <c r="K77" s="8"/>
      <c r="L77" s="8"/>
      <c r="M77" s="8"/>
      <c r="N77" s="8">
        <v>1</v>
      </c>
      <c r="O77" s="8"/>
      <c r="P77" s="8"/>
      <c r="Q77" s="8"/>
      <c r="R77" s="8"/>
      <c r="S77" s="14">
        <f>IFERROR(IF(COUNT(G77:R77)&lt;1,0,IF(COUNT(G78:R78)&gt;=COUNT(G77:R77),1,(COUNT(G78:R78)/COUNT(G77:R77)))),0)</f>
        <v>0</v>
      </c>
      <c r="T77" s="44"/>
      <c r="U77" s="17"/>
      <c r="V77" s="15"/>
    </row>
    <row r="78" spans="1:22" s="3" customFormat="1" ht="24" customHeight="1" thickBot="1" x14ac:dyDescent="0.25">
      <c r="A78" s="70"/>
      <c r="B78" s="55"/>
      <c r="C78" s="56"/>
      <c r="D78" s="57"/>
      <c r="E78" s="13"/>
      <c r="F78" s="9" t="s">
        <v>43</v>
      </c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14"/>
      <c r="T78" s="45"/>
      <c r="U78" s="18"/>
      <c r="V78" s="15"/>
    </row>
    <row r="79" spans="1:22" ht="29.25" customHeight="1" thickBot="1" x14ac:dyDescent="0.25">
      <c r="A79" s="32" t="s">
        <v>84</v>
      </c>
      <c r="B79" s="32"/>
      <c r="C79" s="32"/>
      <c r="D79" s="32"/>
      <c r="E79" s="32"/>
      <c r="F79" s="32"/>
      <c r="G79" s="8">
        <f t="shared" ref="G79:R79" si="0">SUMIF($F17:$F78,"P*",G17:G78)</f>
        <v>1</v>
      </c>
      <c r="H79" s="8">
        <f t="shared" si="0"/>
        <v>1</v>
      </c>
      <c r="I79" s="8">
        <f t="shared" si="0"/>
        <v>4</v>
      </c>
      <c r="J79" s="8">
        <f t="shared" si="0"/>
        <v>7</v>
      </c>
      <c r="K79" s="8">
        <f t="shared" si="0"/>
        <v>4</v>
      </c>
      <c r="L79" s="8">
        <f t="shared" si="0"/>
        <v>5</v>
      </c>
      <c r="M79" s="8">
        <f t="shared" si="0"/>
        <v>5</v>
      </c>
      <c r="N79" s="8">
        <f t="shared" si="0"/>
        <v>5</v>
      </c>
      <c r="O79" s="8">
        <f t="shared" si="0"/>
        <v>5</v>
      </c>
      <c r="P79" s="8">
        <f t="shared" si="0"/>
        <v>4</v>
      </c>
      <c r="Q79" s="8">
        <f t="shared" si="0"/>
        <v>2</v>
      </c>
      <c r="R79" s="8">
        <f t="shared" si="0"/>
        <v>2</v>
      </c>
      <c r="S79" s="15">
        <f>SUM(G79:R79)</f>
        <v>45</v>
      </c>
      <c r="T79" s="15"/>
      <c r="U79" s="29"/>
      <c r="V79" s="29"/>
    </row>
    <row r="80" spans="1:22" ht="29.25" customHeight="1" thickBot="1" x14ac:dyDescent="0.25">
      <c r="A80" s="32" t="s">
        <v>85</v>
      </c>
      <c r="B80" s="32"/>
      <c r="C80" s="32"/>
      <c r="D80" s="32"/>
      <c r="E80" s="32"/>
      <c r="F80" s="32"/>
      <c r="G80" s="8">
        <f t="shared" ref="G80:R80" si="1">SUMIF($F17:$F78,"E*",G17:G78)</f>
        <v>1</v>
      </c>
      <c r="H80" s="8">
        <f t="shared" si="1"/>
        <v>1</v>
      </c>
      <c r="I80" s="8">
        <f t="shared" si="1"/>
        <v>4</v>
      </c>
      <c r="J80" s="8">
        <f t="shared" si="1"/>
        <v>0</v>
      </c>
      <c r="K80" s="8">
        <f t="shared" si="1"/>
        <v>0</v>
      </c>
      <c r="L80" s="8">
        <f t="shared" si="1"/>
        <v>0</v>
      </c>
      <c r="M80" s="8">
        <f t="shared" si="1"/>
        <v>0</v>
      </c>
      <c r="N80" s="8">
        <f t="shared" si="1"/>
        <v>0</v>
      </c>
      <c r="O80" s="8">
        <f t="shared" si="1"/>
        <v>0</v>
      </c>
      <c r="P80" s="8">
        <f t="shared" si="1"/>
        <v>0</v>
      </c>
      <c r="Q80" s="8">
        <f t="shared" si="1"/>
        <v>0</v>
      </c>
      <c r="R80" s="8">
        <f t="shared" si="1"/>
        <v>0</v>
      </c>
      <c r="S80" s="15">
        <f>SUM(G80:R80)</f>
        <v>6</v>
      </c>
      <c r="T80" s="15"/>
      <c r="U80" s="29"/>
      <c r="V80" s="29"/>
    </row>
    <row r="81" spans="1:256" s="2" customFormat="1" ht="52.5" customHeight="1" thickBot="1" x14ac:dyDescent="0.25">
      <c r="A81" s="33" t="s">
        <v>86</v>
      </c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</row>
    <row r="82" spans="1:256" ht="28.5" customHeight="1" thickBot="1" x14ac:dyDescent="0.25">
      <c r="A82" s="30" t="s">
        <v>87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</row>
    <row r="83" spans="1:256" ht="69.95" customHeight="1" thickBot="1" x14ac:dyDescent="0.25">
      <c r="A83" s="25" t="s">
        <v>88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</row>
    <row r="84" spans="1:256" ht="27.75" customHeight="1" thickBot="1" x14ac:dyDescent="0.25">
      <c r="A84" s="30" t="s">
        <v>89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</row>
    <row r="85" spans="1:256" ht="36" customHeight="1" thickBot="1" x14ac:dyDescent="0.25">
      <c r="A85" s="39" t="s">
        <v>90</v>
      </c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23" t="s">
        <v>91</v>
      </c>
      <c r="V85" s="23"/>
    </row>
    <row r="86" spans="1:256" ht="16.5" thickBot="1" x14ac:dyDescent="0.25">
      <c r="A86" s="34" t="s">
        <v>92</v>
      </c>
      <c r="B86" s="34" t="s">
        <v>93</v>
      </c>
      <c r="C86" s="23" t="s">
        <v>94</v>
      </c>
      <c r="D86" s="23"/>
      <c r="E86" s="23"/>
      <c r="F86" s="23"/>
      <c r="G86" s="23" t="s">
        <v>95</v>
      </c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34" t="s">
        <v>96</v>
      </c>
      <c r="T86" s="34"/>
      <c r="U86" s="40"/>
      <c r="V86" s="40"/>
    </row>
    <row r="87" spans="1:256" ht="16.5" thickBot="1" x14ac:dyDescent="0.25">
      <c r="A87" s="34"/>
      <c r="B87" s="34"/>
      <c r="C87" s="23"/>
      <c r="D87" s="23"/>
      <c r="E87" s="23"/>
      <c r="F87" s="23"/>
      <c r="G87" s="23" t="s">
        <v>97</v>
      </c>
      <c r="H87" s="23"/>
      <c r="I87" s="23"/>
      <c r="J87" s="23"/>
      <c r="K87" s="23"/>
      <c r="L87" s="23"/>
      <c r="M87" s="23" t="s">
        <v>98</v>
      </c>
      <c r="N87" s="23"/>
      <c r="O87" s="23"/>
      <c r="P87" s="23"/>
      <c r="Q87" s="23"/>
      <c r="R87" s="23"/>
      <c r="S87" s="34"/>
      <c r="T87" s="34"/>
      <c r="U87" s="40"/>
      <c r="V87" s="40"/>
    </row>
    <row r="88" spans="1:256" ht="20.25" customHeight="1" thickBot="1" x14ac:dyDescent="0.25">
      <c r="A88" s="34" t="s">
        <v>99</v>
      </c>
      <c r="B88" s="38" t="s">
        <v>100</v>
      </c>
      <c r="C88" s="21" t="s">
        <v>101</v>
      </c>
      <c r="D88" s="21"/>
      <c r="E88" s="21"/>
      <c r="F88" s="21"/>
      <c r="G88" s="22">
        <f>SUM(G79:L79)</f>
        <v>22</v>
      </c>
      <c r="H88" s="22"/>
      <c r="I88" s="22"/>
      <c r="J88" s="22"/>
      <c r="K88" s="22"/>
      <c r="L88" s="22"/>
      <c r="M88" s="22">
        <f>SUM(M79:R79)</f>
        <v>23</v>
      </c>
      <c r="N88" s="22"/>
      <c r="O88" s="22"/>
      <c r="P88" s="22"/>
      <c r="Q88" s="22"/>
      <c r="R88" s="22"/>
      <c r="S88" s="27">
        <f>SUM(G88:R88)</f>
        <v>45</v>
      </c>
      <c r="T88" s="28"/>
      <c r="U88" s="40"/>
      <c r="V88" s="40"/>
    </row>
    <row r="89" spans="1:256" ht="20.25" customHeight="1" thickBot="1" x14ac:dyDescent="0.25">
      <c r="A89" s="34"/>
      <c r="B89" s="38"/>
      <c r="C89" s="21" t="s">
        <v>102</v>
      </c>
      <c r="D89" s="21"/>
      <c r="E89" s="21"/>
      <c r="F89" s="21"/>
      <c r="G89" s="22">
        <f>SUM(G80:L80)</f>
        <v>6</v>
      </c>
      <c r="H89" s="22"/>
      <c r="I89" s="22"/>
      <c r="J89" s="22"/>
      <c r="K89" s="22"/>
      <c r="L89" s="22"/>
      <c r="M89" s="22">
        <f>SUM(M80:R80)</f>
        <v>0</v>
      </c>
      <c r="N89" s="22"/>
      <c r="O89" s="22"/>
      <c r="P89" s="22"/>
      <c r="Q89" s="22"/>
      <c r="R89" s="22"/>
      <c r="S89" s="27">
        <f>SUM(G89:R89)</f>
        <v>6</v>
      </c>
      <c r="T89" s="28"/>
      <c r="U89" s="40"/>
      <c r="V89" s="40"/>
    </row>
    <row r="90" spans="1:256" s="2" customFormat="1" ht="20.25" customHeight="1" thickBot="1" x14ac:dyDescent="0.25">
      <c r="A90" s="34"/>
      <c r="B90" s="38"/>
      <c r="C90" s="23" t="s">
        <v>103</v>
      </c>
      <c r="D90" s="23"/>
      <c r="E90" s="23"/>
      <c r="F90" s="23"/>
      <c r="G90" s="24">
        <f>IFERROR(IF(G88&lt;1,"",IF((G89/G88)&gt;1,1,(G89/G88))),0)</f>
        <v>0.27272727272727271</v>
      </c>
      <c r="H90" s="24"/>
      <c r="I90" s="24"/>
      <c r="J90" s="24"/>
      <c r="K90" s="24"/>
      <c r="L90" s="24"/>
      <c r="M90" s="24">
        <f>IFERROR(IF(M88&lt;1,"",IF((M89/M88)&gt;1,1,(M89/M88))),0)</f>
        <v>0</v>
      </c>
      <c r="N90" s="24"/>
      <c r="O90" s="24"/>
      <c r="P90" s="24"/>
      <c r="Q90" s="24"/>
      <c r="R90" s="24"/>
      <c r="S90" s="26">
        <f>IFERROR(S89/S88,0)</f>
        <v>0.13333333333333333</v>
      </c>
      <c r="T90" s="26"/>
      <c r="U90" s="40"/>
      <c r="V90" s="40"/>
    </row>
    <row r="91" spans="1:256" s="2" customFormat="1" ht="20.25" customHeight="1" thickBot="1" x14ac:dyDescent="0.25">
      <c r="A91" s="34"/>
      <c r="B91" s="38"/>
      <c r="C91" s="23" t="s">
        <v>104</v>
      </c>
      <c r="D91" s="23"/>
      <c r="E91" s="23"/>
      <c r="F91" s="23"/>
      <c r="G91" s="24">
        <v>0.9</v>
      </c>
      <c r="H91" s="24"/>
      <c r="I91" s="24"/>
      <c r="J91" s="24"/>
      <c r="K91" s="24"/>
      <c r="L91" s="24"/>
      <c r="M91" s="24">
        <v>0.9</v>
      </c>
      <c r="N91" s="24"/>
      <c r="O91" s="24"/>
      <c r="P91" s="24"/>
      <c r="Q91" s="24"/>
      <c r="R91" s="24"/>
      <c r="S91" s="26">
        <v>0.9</v>
      </c>
      <c r="T91" s="26"/>
      <c r="U91" s="40"/>
      <c r="V91" s="40"/>
    </row>
    <row r="92" spans="1:256" ht="16.5" thickBot="1" x14ac:dyDescent="0.25">
      <c r="A92" s="23" t="s">
        <v>105</v>
      </c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40"/>
      <c r="V92" s="40"/>
    </row>
    <row r="93" spans="1:256" ht="99.95" customHeight="1" thickBot="1" x14ac:dyDescent="0.25">
      <c r="A93" s="41" t="s">
        <v>106</v>
      </c>
      <c r="B93" s="41"/>
      <c r="C93" s="41"/>
      <c r="D93" s="41"/>
      <c r="E93" s="41"/>
      <c r="F93" s="41" t="s">
        <v>107</v>
      </c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0"/>
      <c r="V93" s="40"/>
    </row>
    <row r="94" spans="1:256" ht="18.75" thickBot="1" x14ac:dyDescent="0.25">
      <c r="A94" s="19"/>
      <c r="B94" s="19"/>
      <c r="C94" s="19"/>
      <c r="D94" s="19" t="s">
        <v>92</v>
      </c>
      <c r="E94" s="19"/>
      <c r="F94" s="19"/>
      <c r="G94" s="19"/>
      <c r="H94" s="19"/>
      <c r="I94" s="19"/>
      <c r="J94" s="19"/>
      <c r="K94" s="19" t="s">
        <v>108</v>
      </c>
      <c r="L94" s="19"/>
      <c r="M94" s="19"/>
      <c r="N94" s="19"/>
      <c r="O94" s="19"/>
      <c r="P94" s="19"/>
      <c r="Q94" s="19"/>
      <c r="R94" s="19"/>
      <c r="S94" s="19"/>
      <c r="T94" s="19"/>
      <c r="U94" s="19" t="s">
        <v>109</v>
      </c>
      <c r="V94" s="19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  <c r="IV94" s="5"/>
    </row>
    <row r="95" spans="1:256" ht="80.25" customHeight="1" thickBot="1" x14ac:dyDescent="0.25">
      <c r="A95" s="19" t="s">
        <v>110</v>
      </c>
      <c r="B95" s="19"/>
      <c r="C95" s="19"/>
      <c r="D95" s="20" t="s">
        <v>111</v>
      </c>
      <c r="E95" s="20"/>
      <c r="F95" s="20"/>
      <c r="G95" s="20"/>
      <c r="H95" s="20"/>
      <c r="I95" s="20"/>
      <c r="J95" s="20"/>
      <c r="K95" s="71" t="s">
        <v>112</v>
      </c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</row>
    <row r="96" spans="1:256" ht="80.25" customHeight="1" thickBot="1" x14ac:dyDescent="0.25">
      <c r="A96" s="19" t="s">
        <v>113</v>
      </c>
      <c r="B96" s="19"/>
      <c r="C96" s="19"/>
      <c r="D96" s="20" t="s">
        <v>114</v>
      </c>
      <c r="E96" s="20"/>
      <c r="F96" s="20"/>
      <c r="G96" s="20"/>
      <c r="H96" s="20"/>
      <c r="I96" s="20"/>
      <c r="J96" s="20"/>
      <c r="K96" s="20" t="s">
        <v>115</v>
      </c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  <c r="IV96" s="5"/>
    </row>
    <row r="97" spans="1:256" ht="80.25" customHeight="1" thickBot="1" x14ac:dyDescent="0.25">
      <c r="A97" s="19" t="s">
        <v>116</v>
      </c>
      <c r="B97" s="19"/>
      <c r="C97" s="19"/>
      <c r="D97" s="20" t="s">
        <v>117</v>
      </c>
      <c r="E97" s="20"/>
      <c r="F97" s="20"/>
      <c r="G97" s="20"/>
      <c r="H97" s="20"/>
      <c r="I97" s="20"/>
      <c r="J97" s="20"/>
      <c r="K97" s="20" t="s">
        <v>118</v>
      </c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</row>
  </sheetData>
  <mergeCells count="216">
    <mergeCell ref="S39:S40"/>
    <mergeCell ref="B41:D42"/>
    <mergeCell ref="E49:E50"/>
    <mergeCell ref="K96:T96"/>
    <mergeCell ref="U96:V96"/>
    <mergeCell ref="U94:V94"/>
    <mergeCell ref="K95:T95"/>
    <mergeCell ref="U95:V95"/>
    <mergeCell ref="A95:C95"/>
    <mergeCell ref="D95:J95"/>
    <mergeCell ref="T41:T44"/>
    <mergeCell ref="T45:T52"/>
    <mergeCell ref="T63:T72"/>
    <mergeCell ref="T73:T78"/>
    <mergeCell ref="E53:E54"/>
    <mergeCell ref="V75:V76"/>
    <mergeCell ref="S41:S42"/>
    <mergeCell ref="V43:V44"/>
    <mergeCell ref="V55:V56"/>
    <mergeCell ref="S69:S70"/>
    <mergeCell ref="B77:D78"/>
    <mergeCell ref="A41:A44"/>
    <mergeCell ref="B55:D56"/>
    <mergeCell ref="B69:D70"/>
    <mergeCell ref="B67:D68"/>
    <mergeCell ref="B65:D66"/>
    <mergeCell ref="B71:D72"/>
    <mergeCell ref="B37:D38"/>
    <mergeCell ref="B39:D40"/>
    <mergeCell ref="A73:A78"/>
    <mergeCell ref="E69:E70"/>
    <mergeCell ref="T17:T28"/>
    <mergeCell ref="T29:T36"/>
    <mergeCell ref="T37:T40"/>
    <mergeCell ref="E35:E36"/>
    <mergeCell ref="B43:D44"/>
    <mergeCell ref="B45:D46"/>
    <mergeCell ref="B47:D48"/>
    <mergeCell ref="B49:D50"/>
    <mergeCell ref="A17:A28"/>
    <mergeCell ref="A37:A40"/>
    <mergeCell ref="B73:D74"/>
    <mergeCell ref="B75:D76"/>
    <mergeCell ref="B51:D52"/>
    <mergeCell ref="B53:D54"/>
    <mergeCell ref="B57:D58"/>
    <mergeCell ref="B59:D60"/>
    <mergeCell ref="B61:D62"/>
    <mergeCell ref="B63:D64"/>
    <mergeCell ref="A45:A52"/>
    <mergeCell ref="S29:S30"/>
    <mergeCell ref="B31:D32"/>
    <mergeCell ref="C8:V8"/>
    <mergeCell ref="A12:B12"/>
    <mergeCell ref="C10:V10"/>
    <mergeCell ref="A8:B8"/>
    <mergeCell ref="E19:E20"/>
    <mergeCell ref="A11:B11"/>
    <mergeCell ref="C11:V11"/>
    <mergeCell ref="C12:V12"/>
    <mergeCell ref="V27:V28"/>
    <mergeCell ref="A15:D16"/>
    <mergeCell ref="B17:D18"/>
    <mergeCell ref="B19:D20"/>
    <mergeCell ref="B21:D22"/>
    <mergeCell ref="B23:D24"/>
    <mergeCell ref="B25:D26"/>
    <mergeCell ref="A29:A36"/>
    <mergeCell ref="B33:D34"/>
    <mergeCell ref="B35:D36"/>
    <mergeCell ref="A13:B13"/>
    <mergeCell ref="C13:V13"/>
    <mergeCell ref="E15:F16"/>
    <mergeCell ref="E27:E28"/>
    <mergeCell ref="S35:S36"/>
    <mergeCell ref="S15:T16"/>
    <mergeCell ref="S45:S46"/>
    <mergeCell ref="S31:S32"/>
    <mergeCell ref="E39:E40"/>
    <mergeCell ref="A1:B6"/>
    <mergeCell ref="A9:B9"/>
    <mergeCell ref="C9:V9"/>
    <mergeCell ref="A10:B10"/>
    <mergeCell ref="S27:S28"/>
    <mergeCell ref="E23:E24"/>
    <mergeCell ref="S23:S24"/>
    <mergeCell ref="G15:R15"/>
    <mergeCell ref="V23:V24"/>
    <mergeCell ref="V19:V20"/>
    <mergeCell ref="S17:S18"/>
    <mergeCell ref="S25:S26"/>
    <mergeCell ref="C1:U3"/>
    <mergeCell ref="C4:U6"/>
    <mergeCell ref="A7:V7"/>
    <mergeCell ref="B27:D28"/>
    <mergeCell ref="B29:D30"/>
    <mergeCell ref="E17:E18"/>
    <mergeCell ref="E25:E26"/>
    <mergeCell ref="V61:V62"/>
    <mergeCell ref="S55:S56"/>
    <mergeCell ref="S59:S60"/>
    <mergeCell ref="E63:E64"/>
    <mergeCell ref="S73:S74"/>
    <mergeCell ref="E65:E66"/>
    <mergeCell ref="V63:V64"/>
    <mergeCell ref="V57:V58"/>
    <mergeCell ref="V59:V60"/>
    <mergeCell ref="V73:V74"/>
    <mergeCell ref="V41:V42"/>
    <mergeCell ref="V25:V26"/>
    <mergeCell ref="E43:E44"/>
    <mergeCell ref="S43:S44"/>
    <mergeCell ref="T53:T58"/>
    <mergeCell ref="S21:S22"/>
    <mergeCell ref="E37:E38"/>
    <mergeCell ref="E31:E32"/>
    <mergeCell ref="S19:S20"/>
    <mergeCell ref="E29:E30"/>
    <mergeCell ref="T59:T62"/>
    <mergeCell ref="E57:E58"/>
    <mergeCell ref="A14:V14"/>
    <mergeCell ref="V15:V16"/>
    <mergeCell ref="B88:B91"/>
    <mergeCell ref="S79:T79"/>
    <mergeCell ref="B86:B87"/>
    <mergeCell ref="G89:L89"/>
    <mergeCell ref="C88:F88"/>
    <mergeCell ref="A84:V84"/>
    <mergeCell ref="A88:A91"/>
    <mergeCell ref="G87:L87"/>
    <mergeCell ref="A86:A87"/>
    <mergeCell ref="C90:F90"/>
    <mergeCell ref="M89:R89"/>
    <mergeCell ref="A85:T85"/>
    <mergeCell ref="U86:V93"/>
    <mergeCell ref="A93:E93"/>
    <mergeCell ref="F93:T93"/>
    <mergeCell ref="G91:L91"/>
    <mergeCell ref="S80:T80"/>
    <mergeCell ref="U15:U16"/>
    <mergeCell ref="V17:V18"/>
    <mergeCell ref="V21:V22"/>
    <mergeCell ref="E21:E22"/>
    <mergeCell ref="S90:T90"/>
    <mergeCell ref="S33:S34"/>
    <mergeCell ref="S47:S48"/>
    <mergeCell ref="E73:E74"/>
    <mergeCell ref="E59:E60"/>
    <mergeCell ref="V51:V52"/>
    <mergeCell ref="V53:V54"/>
    <mergeCell ref="V45:V46"/>
    <mergeCell ref="M91:R91"/>
    <mergeCell ref="M90:R90"/>
    <mergeCell ref="A83:V83"/>
    <mergeCell ref="S91:T91"/>
    <mergeCell ref="V77:V78"/>
    <mergeCell ref="S89:T89"/>
    <mergeCell ref="U79:V80"/>
    <mergeCell ref="A82:V82"/>
    <mergeCell ref="S88:T88"/>
    <mergeCell ref="G88:L88"/>
    <mergeCell ref="A80:F80"/>
    <mergeCell ref="C86:F87"/>
    <mergeCell ref="C91:F91"/>
    <mergeCell ref="A81:V81"/>
    <mergeCell ref="M87:R87"/>
    <mergeCell ref="G90:L90"/>
    <mergeCell ref="S86:T87"/>
    <mergeCell ref="E41:E42"/>
    <mergeCell ref="A97:C97"/>
    <mergeCell ref="D97:J97"/>
    <mergeCell ref="K97:T97"/>
    <mergeCell ref="U97:V97"/>
    <mergeCell ref="E67:E68"/>
    <mergeCell ref="E61:E62"/>
    <mergeCell ref="S77:S78"/>
    <mergeCell ref="C89:F89"/>
    <mergeCell ref="M88:R88"/>
    <mergeCell ref="A92:T92"/>
    <mergeCell ref="E77:E78"/>
    <mergeCell ref="E51:E52"/>
    <mergeCell ref="G86:R86"/>
    <mergeCell ref="A79:F79"/>
    <mergeCell ref="U85:V85"/>
    <mergeCell ref="A94:C94"/>
    <mergeCell ref="D94:J94"/>
    <mergeCell ref="K94:T94"/>
    <mergeCell ref="A53:A58"/>
    <mergeCell ref="A59:A62"/>
    <mergeCell ref="A63:A72"/>
    <mergeCell ref="A96:C96"/>
    <mergeCell ref="D96:J96"/>
    <mergeCell ref="E75:E76"/>
    <mergeCell ref="E71:E72"/>
    <mergeCell ref="E55:E56"/>
    <mergeCell ref="S75:S76"/>
    <mergeCell ref="E47:E48"/>
    <mergeCell ref="V47:V48"/>
    <mergeCell ref="V49:V50"/>
    <mergeCell ref="S49:S50"/>
    <mergeCell ref="S51:S52"/>
    <mergeCell ref="S53:S54"/>
    <mergeCell ref="U17:U78"/>
    <mergeCell ref="V65:V66"/>
    <mergeCell ref="V67:V68"/>
    <mergeCell ref="V71:V72"/>
    <mergeCell ref="S65:S66"/>
    <mergeCell ref="S67:S68"/>
    <mergeCell ref="S71:S72"/>
    <mergeCell ref="S61:S62"/>
    <mergeCell ref="S63:S64"/>
    <mergeCell ref="S57:S58"/>
    <mergeCell ref="V37:V38"/>
    <mergeCell ref="E33:E34"/>
    <mergeCell ref="S37:S38"/>
    <mergeCell ref="E45:E46"/>
  </mergeCells>
  <conditionalFormatting sqref="G17:R17 G19:R19 G21:R21 G23:R23 G25:R25 G27:R27 G29:R29 G31:R31 G33:R33 G35:R35">
    <cfRule type="containsText" dxfId="38" priority="283" stopIfTrue="1" operator="containsText" text="1">
      <formula>NOT(ISERROR(SEARCH("1",G17)))</formula>
    </cfRule>
  </conditionalFormatting>
  <conditionalFormatting sqref="G18:R18 G20:R20 G22:R22 G24:R24 G26:R26 G28:R28 G30:R30 G32:R32 G34:R34 G36:R36">
    <cfRule type="cellIs" dxfId="37" priority="239" operator="equal">
      <formula>1</formula>
    </cfRule>
  </conditionalFormatting>
  <conditionalFormatting sqref="T17">
    <cfRule type="cellIs" dxfId="36" priority="181" stopIfTrue="1" operator="greaterThanOrEqual">
      <formula>0.7</formula>
    </cfRule>
    <cfRule type="cellIs" dxfId="35" priority="182" stopIfTrue="1" operator="between">
      <formula>0.67</formula>
      <formula>0.45</formula>
    </cfRule>
    <cfRule type="cellIs" dxfId="34" priority="183" stopIfTrue="1" operator="between">
      <formula>0</formula>
      <formula>0.44</formula>
    </cfRule>
  </conditionalFormatting>
  <conditionalFormatting sqref="T37">
    <cfRule type="cellIs" dxfId="33" priority="116" stopIfTrue="1" operator="greaterThan">
      <formula>0.7</formula>
    </cfRule>
    <cfRule type="cellIs" dxfId="32" priority="117" stopIfTrue="1" operator="between">
      <formula>0.69</formula>
      <formula>0.45</formula>
    </cfRule>
    <cfRule type="cellIs" dxfId="31" priority="118" stopIfTrue="1" operator="between">
      <formula>0</formula>
      <formula>0.44</formula>
    </cfRule>
  </conditionalFormatting>
  <conditionalFormatting sqref="G37:R37 G41:R41 G43:R43 G45:R45 G47:R47 G49:R49 G51:R51 G53:R53">
    <cfRule type="containsText" dxfId="30" priority="42" stopIfTrue="1" operator="containsText" text="1">
      <formula>NOT(ISERROR(SEARCH("1",G37)))</formula>
    </cfRule>
  </conditionalFormatting>
  <conditionalFormatting sqref="G38:R38 G40:R40 G42:R42 G44:R44 G46:R46 G48:R48 G50:R50 G52:R52 G54:R54">
    <cfRule type="cellIs" dxfId="29" priority="41" operator="equal">
      <formula>1</formula>
    </cfRule>
  </conditionalFormatting>
  <conditionalFormatting sqref="G55:R55 G57:R57 G59:R59 G61:R61 G63:R63 G67:R67 G71:R71 G73:R73 G75:R75 G65:R65 G77:R77">
    <cfRule type="containsText" dxfId="28" priority="36" stopIfTrue="1" operator="containsText" text="1">
      <formula>NOT(ISERROR(SEARCH("1",G55)))</formula>
    </cfRule>
  </conditionalFormatting>
  <conditionalFormatting sqref="G56:R56 G58:R58 G60:R60 G62:R62 G64:R64 G66:R66 G68:R68 G72:R72 G74:R74 G76:R76 G78:R78">
    <cfRule type="cellIs" dxfId="27" priority="35" operator="equal">
      <formula>1</formula>
    </cfRule>
  </conditionalFormatting>
  <conditionalFormatting sqref="G90:R90">
    <cfRule type="cellIs" dxfId="26" priority="28" stopIfTrue="1" operator="lessThanOrEqual">
      <formula>69</formula>
    </cfRule>
    <cfRule type="cellIs" dxfId="25" priority="29" stopIfTrue="1" operator="between">
      <formula>70</formula>
      <formula>89</formula>
    </cfRule>
    <cfRule type="cellIs" dxfId="24" priority="30" stopIfTrue="1" operator="greaterThanOrEqual">
      <formula>90</formula>
    </cfRule>
  </conditionalFormatting>
  <conditionalFormatting sqref="G69:R69">
    <cfRule type="containsText" dxfId="23" priority="27" stopIfTrue="1" operator="containsText" text="1">
      <formula>NOT(ISERROR(SEARCH("1",G69)))</formula>
    </cfRule>
  </conditionalFormatting>
  <conditionalFormatting sqref="G70:R70">
    <cfRule type="cellIs" dxfId="22" priority="26" operator="equal">
      <formula>1</formula>
    </cfRule>
  </conditionalFormatting>
  <conditionalFormatting sqref="T29">
    <cfRule type="cellIs" dxfId="21" priority="23" stopIfTrue="1" operator="greaterThanOrEqual">
      <formula>0.7</formula>
    </cfRule>
    <cfRule type="cellIs" dxfId="20" priority="24" stopIfTrue="1" operator="between">
      <formula>0.67</formula>
      <formula>0.45</formula>
    </cfRule>
    <cfRule type="cellIs" dxfId="19" priority="25" stopIfTrue="1" operator="between">
      <formula>0</formula>
      <formula>0.44</formula>
    </cfRule>
  </conditionalFormatting>
  <conditionalFormatting sqref="T45">
    <cfRule type="cellIs" dxfId="18" priority="17" stopIfTrue="1" operator="greaterThan">
      <formula>0.7</formula>
    </cfRule>
    <cfRule type="cellIs" dxfId="17" priority="18" stopIfTrue="1" operator="between">
      <formula>0.69</formula>
      <formula>0.45</formula>
    </cfRule>
    <cfRule type="cellIs" dxfId="16" priority="19" stopIfTrue="1" operator="between">
      <formula>0</formula>
      <formula>0.44</formula>
    </cfRule>
  </conditionalFormatting>
  <conditionalFormatting sqref="T53">
    <cfRule type="cellIs" dxfId="15" priority="14" stopIfTrue="1" operator="greaterThan">
      <formula>0.7</formula>
    </cfRule>
    <cfRule type="cellIs" dxfId="14" priority="15" stopIfTrue="1" operator="between">
      <formula>0.69</formula>
      <formula>0.45</formula>
    </cfRule>
    <cfRule type="cellIs" dxfId="13" priority="16" stopIfTrue="1" operator="between">
      <formula>0</formula>
      <formula>0.44</formula>
    </cfRule>
  </conditionalFormatting>
  <conditionalFormatting sqref="T59">
    <cfRule type="cellIs" dxfId="12" priority="11" stopIfTrue="1" operator="greaterThan">
      <formula>0.7</formula>
    </cfRule>
    <cfRule type="cellIs" dxfId="11" priority="12" stopIfTrue="1" operator="between">
      <formula>0.69</formula>
      <formula>0.45</formula>
    </cfRule>
    <cfRule type="cellIs" dxfId="10" priority="13" stopIfTrue="1" operator="between">
      <formula>0</formula>
      <formula>0.44</formula>
    </cfRule>
  </conditionalFormatting>
  <conditionalFormatting sqref="T63">
    <cfRule type="cellIs" dxfId="9" priority="8" stopIfTrue="1" operator="greaterThan">
      <formula>0.7</formula>
    </cfRule>
    <cfRule type="cellIs" dxfId="8" priority="9" stopIfTrue="1" operator="between">
      <formula>0.69</formula>
      <formula>0.45</formula>
    </cfRule>
    <cfRule type="cellIs" dxfId="7" priority="10" stopIfTrue="1" operator="between">
      <formula>0</formula>
      <formula>0.44</formula>
    </cfRule>
  </conditionalFormatting>
  <conditionalFormatting sqref="T73">
    <cfRule type="cellIs" dxfId="6" priority="5" stopIfTrue="1" operator="greaterThan">
      <formula>0.7</formula>
    </cfRule>
    <cfRule type="cellIs" dxfId="5" priority="6" stopIfTrue="1" operator="between">
      <formula>0.69</formula>
      <formula>0.45</formula>
    </cfRule>
    <cfRule type="cellIs" dxfId="4" priority="7" stopIfTrue="1" operator="between">
      <formula>0</formula>
      <formula>0.44</formula>
    </cfRule>
  </conditionalFormatting>
  <conditionalFormatting sqref="G39:R39">
    <cfRule type="containsText" dxfId="3" priority="4" stopIfTrue="1" operator="containsText" text="1">
      <formula>NOT(ISERROR(SEARCH("1",G39)))</formula>
    </cfRule>
  </conditionalFormatting>
  <conditionalFormatting sqref="T41">
    <cfRule type="cellIs" dxfId="2" priority="1" stopIfTrue="1" operator="greaterThan">
      <formula>0.7</formula>
    </cfRule>
    <cfRule type="cellIs" dxfId="1" priority="2" stopIfTrue="1" operator="between">
      <formula>0.69</formula>
      <formula>0.45</formula>
    </cfRule>
    <cfRule type="cellIs" dxfId="0" priority="3" stopIfTrue="1" operator="between">
      <formula>0</formula>
      <formula>0.44</formula>
    </cfRule>
  </conditionalFormatting>
  <printOptions horizontalCentered="1"/>
  <pageMargins left="0.39370078740157483" right="0.43307086614173229" top="0.47244094488188981" bottom="0.70866141732283472" header="0" footer="0"/>
  <pageSetup scale="25" orientation="portrait" r:id="rId1"/>
  <headerFooter alignWithMargins="0"/>
  <rowBreaks count="1" manualBreakCount="1">
    <brk id="13" max="16383" man="1"/>
  </rowBreaks>
  <ignoredErrors>
    <ignoredError sqref="T80 T7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TRABAJO ANUAL</vt:lpstr>
      <vt:lpstr>'PLAN DE TRABAJO ANUAL'!Área_de_impresión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Castro Higuera</dc:creator>
  <cp:keywords/>
  <dc:description/>
  <cp:lastModifiedBy>Martha  Gomez</cp:lastModifiedBy>
  <cp:revision/>
  <dcterms:created xsi:type="dcterms:W3CDTF">2009-10-28T16:02:27Z</dcterms:created>
  <dcterms:modified xsi:type="dcterms:W3CDTF">2024-05-22T18:46:21Z</dcterms:modified>
  <cp:category/>
  <cp:contentStatus/>
</cp:coreProperties>
</file>