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rmedina\Documents\Informacion Institucional_INCI\INCI 2024\PLANES 2024\PINAR 2024\SEGUIMIENTO PRIMER TRIMESTRE\"/>
    </mc:Choice>
  </mc:AlternateContent>
  <xr:revisionPtr revIDLastSave="0" documentId="13_ncr:1_{EFE3A4CF-024C-4B44-BEEC-B8336C9472E0}" xr6:coauthVersionLast="36" xr6:coauthVersionMax="36" xr10:uidLastSave="{00000000-0000-0000-0000-000000000000}"/>
  <bookViews>
    <workbookView xWindow="0" yWindow="0" windowWidth="28800" windowHeight="11730" xr2:uid="{00000000-000D-0000-FFFF-FFFF00000000}"/>
  </bookViews>
  <sheets>
    <sheet name="Cronograma PINAR" sheetId="19" r:id="rId1"/>
  </sheets>
  <definedNames>
    <definedName name="COLORES">#REF!</definedName>
    <definedName name="_xlnm.Criteria">#REF!</definedName>
    <definedName name="_xlnm.Print_Titles" localSheetId="0">'Cronograma PINAR'!$1:$2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8" i="19" l="1"/>
  <c r="R18" i="19" s="1"/>
  <c r="P18" i="19"/>
  <c r="N18" i="19"/>
  <c r="L18" i="19"/>
  <c r="J18" i="19"/>
  <c r="Q21" i="19"/>
  <c r="R21" i="19" s="1"/>
  <c r="P21" i="19"/>
  <c r="N21" i="19"/>
  <c r="L21" i="19"/>
  <c r="J21" i="19"/>
  <c r="Q16" i="19"/>
  <c r="R16" i="19" s="1"/>
  <c r="P16" i="19"/>
  <c r="N16" i="19"/>
  <c r="L16" i="19"/>
  <c r="J16" i="19"/>
  <c r="Q17" i="19"/>
  <c r="R17" i="19" s="1"/>
  <c r="P17" i="19"/>
  <c r="N17" i="19"/>
  <c r="L17" i="19"/>
  <c r="J17" i="19"/>
  <c r="Q7" i="19"/>
  <c r="R7" i="19" s="1"/>
  <c r="P7" i="19"/>
  <c r="N7" i="19"/>
  <c r="L7" i="19"/>
  <c r="J7" i="19"/>
  <c r="Q6" i="19"/>
  <c r="R6" i="19" s="1"/>
  <c r="P6" i="19"/>
  <c r="N6" i="19"/>
  <c r="L6" i="19"/>
  <c r="J6" i="19"/>
  <c r="Q5" i="19"/>
  <c r="R5" i="19" s="1"/>
  <c r="P5" i="19"/>
  <c r="N5" i="19"/>
  <c r="L5" i="19"/>
  <c r="J5" i="19"/>
  <c r="Q4" i="19"/>
  <c r="R4" i="19" s="1"/>
  <c r="P4" i="19"/>
  <c r="N4" i="19"/>
  <c r="L4" i="19"/>
  <c r="J4" i="19"/>
  <c r="J25" i="19" l="1"/>
  <c r="L25" i="19"/>
  <c r="N25" i="19"/>
  <c r="P25" i="19"/>
  <c r="Q25" i="19"/>
  <c r="R25" i="19" s="1"/>
  <c r="Q22" i="19" l="1"/>
  <c r="Q14" i="19" l="1"/>
  <c r="R14" i="19" s="1"/>
  <c r="Q20" i="19" l="1"/>
  <c r="Q23" i="19"/>
  <c r="Q24" i="19"/>
  <c r="Q19" i="19"/>
  <c r="Q15" i="19"/>
  <c r="R15" i="19" s="1"/>
  <c r="J15" i="19" l="1"/>
  <c r="P15" i="19"/>
  <c r="N15" i="19"/>
  <c r="L15" i="19"/>
  <c r="L14" i="19"/>
  <c r="Q13" i="19"/>
  <c r="R13" i="19" s="1"/>
  <c r="Q12" i="19"/>
  <c r="R12" i="19" s="1"/>
  <c r="J13" i="19"/>
  <c r="J12" i="19"/>
  <c r="L13" i="19"/>
  <c r="N13" i="19"/>
  <c r="P13" i="19"/>
  <c r="L12" i="19"/>
  <c r="N12" i="19"/>
  <c r="P12" i="19"/>
  <c r="Q8" i="19" l="1"/>
  <c r="R8" i="19" s="1"/>
  <c r="Q9" i="19"/>
  <c r="R9" i="19" s="1"/>
  <c r="Q10" i="19"/>
  <c r="R10" i="19" s="1"/>
  <c r="Q11" i="19"/>
  <c r="R11" i="19" s="1"/>
  <c r="R23" i="19"/>
  <c r="R24" i="19"/>
  <c r="Q3" i="19"/>
  <c r="R3" i="19" s="1"/>
  <c r="P8" i="19" l="1"/>
  <c r="P9" i="19"/>
  <c r="P10" i="19"/>
  <c r="P11" i="19"/>
  <c r="P14" i="19"/>
  <c r="P19" i="19"/>
  <c r="R19" i="19" s="1"/>
  <c r="P20" i="19"/>
  <c r="R20" i="19" s="1"/>
  <c r="P22" i="19"/>
  <c r="R22" i="19" s="1"/>
  <c r="P23" i="19"/>
  <c r="P24" i="19"/>
  <c r="P3" i="19"/>
  <c r="N8" i="19"/>
  <c r="N9" i="19"/>
  <c r="N10" i="19"/>
  <c r="N11" i="19"/>
  <c r="N14" i="19"/>
  <c r="N19" i="19"/>
  <c r="N20" i="19"/>
  <c r="N22" i="19"/>
  <c r="N23" i="19"/>
  <c r="N24" i="19"/>
  <c r="N3" i="19"/>
  <c r="L11" i="19"/>
  <c r="L19" i="19"/>
  <c r="L23" i="19"/>
  <c r="L24" i="19"/>
  <c r="R27" i="19" l="1"/>
  <c r="D26" i="19"/>
  <c r="J8" i="19" l="1"/>
  <c r="J9" i="19"/>
  <c r="J10" i="19"/>
  <c r="J11" i="19"/>
  <c r="J14" i="19"/>
  <c r="J19" i="19"/>
  <c r="J20" i="19"/>
  <c r="J22" i="19"/>
  <c r="J23" i="19"/>
  <c r="J24" i="19"/>
  <c r="L8" i="19" l="1"/>
  <c r="L9" i="19"/>
  <c r="L10" i="19"/>
  <c r="L3" i="19"/>
  <c r="L22" i="19"/>
  <c r="L20" i="19"/>
</calcChain>
</file>

<file path=xl/sharedStrings.xml><?xml version="1.0" encoding="utf-8"?>
<sst xmlns="http://schemas.openxmlformats.org/spreadsheetml/2006/main" count="74" uniqueCount="60">
  <si>
    <t>Presentar Propuesta de Tablas de Retención ante el Comité Institucional de Gestión y Desempeño.</t>
  </si>
  <si>
    <t>Actualizar, publicar y ejecutar el Programa de Gestión Documental - PGD.</t>
  </si>
  <si>
    <t>ITEM</t>
  </si>
  <si>
    <t>EJE TEMATICO</t>
  </si>
  <si>
    <t>ACTIVIDAD</t>
  </si>
  <si>
    <t>Trimestre I</t>
  </si>
  <si>
    <t>Trimestre II</t>
  </si>
  <si>
    <t>Trimestre III</t>
  </si>
  <si>
    <t>Trimestre IV</t>
  </si>
  <si>
    <t>TRIMESTRE I</t>
  </si>
  <si>
    <t>TRIMESTRE II</t>
  </si>
  <si>
    <t>TRIMESTRE III</t>
  </si>
  <si>
    <t>TRIMESTRE IV</t>
  </si>
  <si>
    <t>AVANCE ACTIVIDAD</t>
  </si>
  <si>
    <t>ENERO</t>
  </si>
  <si>
    <t>FEBRERO</t>
  </si>
  <si>
    <t>MARZO</t>
  </si>
  <si>
    <t>ABRIL</t>
  </si>
  <si>
    <t>MAYO</t>
  </si>
  <si>
    <t>JUNIO</t>
  </si>
  <si>
    <t>JULIO</t>
  </si>
  <si>
    <t>AGOSTO</t>
  </si>
  <si>
    <t>SEPTIEMBRE</t>
  </si>
  <si>
    <t>OCTUBRE</t>
  </si>
  <si>
    <t>NOVIEMBRE</t>
  </si>
  <si>
    <t>DICIEMBRE</t>
  </si>
  <si>
    <t xml:space="preserve">Ejecutar el Programa de Gestión Documental </t>
  </si>
  <si>
    <t>Actualizar, publicar y ejecutar el Plan de Conservación Documental.</t>
  </si>
  <si>
    <t>CRONOGRAMA DE ACTIVIDADES PINAR</t>
  </si>
  <si>
    <t>EJECUCIÓN TRIMESTRAL PINAR</t>
  </si>
  <si>
    <t>%   Programado</t>
  </si>
  <si>
    <t>% EJECUTADO</t>
  </si>
  <si>
    <t>Elaboración, actualización de los documentos del SIG necesarios para el proceso de Gestión Documental.</t>
  </si>
  <si>
    <t>Programar capacitaciones externas a los responsables de archivo del INCI y a quienes apoyan el proceso de Gestión Documental a traves del AGN.</t>
  </si>
  <si>
    <t>Actualizar el Plan de Conservacion Documental</t>
  </si>
  <si>
    <t>Ejecutar el Plan de Conservación Documental</t>
  </si>
  <si>
    <t>Actualizar el Programa de Gestión Documental</t>
  </si>
  <si>
    <t>Gestión y Tramite de Documentos en la Entidad</t>
  </si>
  <si>
    <t>Apoyar a dependencias en la consulta y prestamo de los documentos necesarios para dar respuesta a requerimientos (PQRSD, Derechos de Petición, Tutelas, Bonos Pensionales, CETIL, entre otros)</t>
  </si>
  <si>
    <t>AVANCE</t>
  </si>
  <si>
    <t>Actualizar logos de los formatos de uso institucional, conforme a las directrices de las presidencia de la Republica.</t>
  </si>
  <si>
    <t>Actualizar los Procedimientos de correspondencia externa, interna y recibida, modificar nombres de los procedimientos.</t>
  </si>
  <si>
    <t>Realizar  1 capacitación general en el uso del aplicativo ORFEO, en conjunto con la Oficina de Atención Ciudadana.</t>
  </si>
  <si>
    <t>Realizar 02 campañas en temas de Gestión Documental, a través de boletines informativos e infografías.</t>
  </si>
  <si>
    <t>Elaboración de estudios para la adquisición de estantería en el archivo central.</t>
  </si>
  <si>
    <t>Realizar 02 capacitaciones anuales para cada uno de los integrantes del Proceso Gestión Documental con el AGN (Cualificación del personal)</t>
  </si>
  <si>
    <t>Optimizar la Gestión Documental Institucional de la entidad - Procesos de Contratación</t>
  </si>
  <si>
    <t>Actualización y ajuste Final Banco Terminologico.</t>
  </si>
  <si>
    <t>Elaboración Tablas de Control de Acceso</t>
  </si>
  <si>
    <t>Presentación de TRD al Comité Institucional de Gestión y Desempeño.</t>
  </si>
  <si>
    <t xml:space="preserve">Envio de TRD al AGN para la aprobación y convalidación </t>
  </si>
  <si>
    <t>Actualización y ajuste Final Cuadros de Clasificación Documental. (codificación de series y subseries documentales).</t>
  </si>
  <si>
    <t>Elaboración y construcción Memoria Descriptiva para el posterior envio de las TRD al AGN según normatividad vigente.</t>
  </si>
  <si>
    <t>Elaboración matriz de definiciones de series y subseries documentales.</t>
  </si>
  <si>
    <t>Apoyar la elaboración de estudios previos para el proceso de contratación  para la elaboración del diagnóstico institucional "implementación del sistema de gestión de documentos electronicos" en Instituto Nacional para Ciegos y anexos técnicos que se deriven del mismo.</t>
  </si>
  <si>
    <t>Realizar la creación de cuentas de Orfeo al personal que ingresa a la Institución, según requerimiento oficial por parte del Jefe, al igual que generar los paz y salvos correspondientes para los funcionarios que se retiren de la entidad.</t>
  </si>
  <si>
    <t>Elaborar los procesos de contratación del personal de apoyo al proceso de gestión documental, revisando el perfil de cada uno de ellos, quienes apoyan el desarrollo de las actividades del Proceso Gestión Documental.</t>
  </si>
  <si>
    <t>Creación formatos:
1. Banco Termininolgico
2. Matriz de Series y Subseries Documentales</t>
  </si>
  <si>
    <t>Actualizar los siguientes formatos:
1. Formato de inventario documental - FUID 
2. Formato de TRD (ajustar formato según necesidades de la entidad e Incluir intructivo para el diligenciamiento de los formatos.
3. Actualzar formato control consulta y prestamo de documentos.</t>
  </si>
  <si>
    <t>Asesorias y Capcitaciones Internas en ORFEO y Gestión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</si>
</sst>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1"/>
      <color theme="0"/>
      <name val="Arial"/>
      <family val="2"/>
    </font>
    <font>
      <b/>
      <sz val="11"/>
      <name val="Arial"/>
      <family val="2"/>
    </font>
    <font>
      <b/>
      <sz val="9"/>
      <color theme="1"/>
      <name val="Arial"/>
      <family val="2"/>
    </font>
    <font>
      <b/>
      <sz val="9"/>
      <color theme="0"/>
      <name val="Arial"/>
      <family val="2"/>
    </font>
    <font>
      <b/>
      <sz val="9"/>
      <name val="Arial"/>
      <family val="2"/>
    </font>
    <font>
      <sz val="9"/>
      <color theme="1"/>
      <name val="Arial"/>
      <family val="2"/>
    </font>
    <font>
      <sz val="9"/>
      <name val="Arial"/>
      <family val="2"/>
    </font>
    <font>
      <sz val="9"/>
      <color rgb="FF000000"/>
      <name val="Arial"/>
      <family val="2"/>
    </font>
    <font>
      <b/>
      <sz val="9"/>
      <color theme="5" tint="-0.249977111117893"/>
      <name val="Arial"/>
      <family val="2"/>
    </font>
  </fonts>
  <fills count="15">
    <fill>
      <patternFill patternType="none"/>
    </fill>
    <fill>
      <patternFill patternType="gray125"/>
    </fill>
    <fill>
      <patternFill patternType="solid">
        <fgColor theme="7" tint="-0.249977111117893"/>
        <bgColor indexed="64"/>
      </patternFill>
    </fill>
    <fill>
      <patternFill patternType="solid">
        <fgColor theme="3" tint="0.79998168889431442"/>
        <bgColor indexed="64"/>
      </patternFill>
    </fill>
    <fill>
      <patternFill patternType="solid">
        <fgColor theme="2" tint="-0.499984740745262"/>
        <bgColor indexed="64"/>
      </patternFill>
    </fill>
    <fill>
      <patternFill patternType="solid">
        <fgColor theme="6" tint="-0.49998474074526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8" tint="-0.249977111117893"/>
        <bgColor indexed="64"/>
      </patternFill>
    </fill>
    <fill>
      <patternFill patternType="solid">
        <fgColor rgb="FFFFFF00"/>
        <bgColor indexed="64"/>
      </patternFill>
    </fill>
    <fill>
      <patternFill patternType="solid">
        <fgColor theme="0" tint="-0.499984740745262"/>
        <bgColor indexed="64"/>
      </patternFill>
    </fill>
    <fill>
      <patternFill patternType="solid">
        <fgColor rgb="FF4472C4"/>
        <bgColor indexed="64"/>
      </patternFill>
    </fill>
    <fill>
      <patternFill patternType="solid">
        <fgColor theme="8" tint="0.39997558519241921"/>
        <bgColor indexed="64"/>
      </patternFill>
    </fill>
  </fills>
  <borders count="32">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auto="1"/>
      </top>
      <bottom style="thin">
        <color auto="1"/>
      </bottom>
      <diagonal/>
    </border>
    <border>
      <left style="medium">
        <color rgb="FF4472C4"/>
      </left>
      <right style="thin">
        <color rgb="FF4472C4"/>
      </right>
      <top style="medium">
        <color rgb="FF4472C4"/>
      </top>
      <bottom style="medium">
        <color rgb="FF4472C4"/>
      </bottom>
      <diagonal/>
    </border>
    <border>
      <left style="thin">
        <color rgb="FF4472C4"/>
      </left>
      <right style="medium">
        <color rgb="FF4472C4"/>
      </right>
      <top style="medium">
        <color rgb="FF4472C4"/>
      </top>
      <bottom style="medium">
        <color rgb="FF4472C4"/>
      </bottom>
      <diagonal/>
    </border>
    <border>
      <left style="medium">
        <color rgb="FF4472C4"/>
      </left>
      <right style="thin">
        <color theme="0"/>
      </right>
      <top style="medium">
        <color rgb="FF4472C4"/>
      </top>
      <bottom/>
      <diagonal/>
    </border>
    <border>
      <left style="thin">
        <color theme="0"/>
      </left>
      <right style="thin">
        <color theme="0"/>
      </right>
      <top style="medium">
        <color rgb="FF4472C4"/>
      </top>
      <bottom/>
      <diagonal/>
    </border>
    <border>
      <left style="thin">
        <color theme="0"/>
      </left>
      <right style="medium">
        <color rgb="FF4472C4"/>
      </right>
      <top style="medium">
        <color rgb="FF4472C4"/>
      </top>
      <bottom/>
      <diagonal/>
    </border>
    <border>
      <left style="thin">
        <color auto="1"/>
      </left>
      <right/>
      <top style="thin">
        <color auto="1"/>
      </top>
      <bottom style="thin">
        <color auto="1"/>
      </bottom>
      <diagonal/>
    </border>
    <border>
      <left style="medium">
        <color rgb="FF4472C4"/>
      </left>
      <right style="medium">
        <color rgb="FF4472C4"/>
      </right>
      <top/>
      <bottom style="medium">
        <color rgb="FF4472C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00">
    <xf numFmtId="0" fontId="0" fillId="0" borderId="0" xfId="0"/>
    <xf numFmtId="0" fontId="2" fillId="0" borderId="0" xfId="0" applyFont="1" applyAlignment="1">
      <alignment horizontal="center"/>
    </xf>
    <xf numFmtId="0" fontId="2" fillId="0" borderId="0" xfId="0" applyFont="1"/>
    <xf numFmtId="9" fontId="3" fillId="11" borderId="15" xfId="0" applyNumberFormat="1" applyFont="1" applyFill="1" applyBorder="1" applyAlignment="1">
      <alignment horizontal="center"/>
    </xf>
    <xf numFmtId="9" fontId="3" fillId="11" borderId="14" xfId="0" applyNumberFormat="1" applyFont="1" applyFill="1" applyBorder="1" applyAlignment="1">
      <alignment horizontal="center"/>
    </xf>
    <xf numFmtId="0" fontId="9" fillId="0" borderId="0" xfId="0" applyFont="1"/>
    <xf numFmtId="0" fontId="6" fillId="6" borderId="2"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3" xfId="0" applyFont="1" applyFill="1" applyBorder="1" applyAlignment="1">
      <alignment horizontal="center" vertical="center"/>
    </xf>
    <xf numFmtId="0" fontId="9" fillId="0" borderId="0" xfId="0" applyFont="1" applyAlignment="1">
      <alignment horizontal="justify"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justify" vertical="center"/>
    </xf>
    <xf numFmtId="0" fontId="9" fillId="0" borderId="1" xfId="0" applyFont="1" applyBorder="1" applyAlignment="1">
      <alignment horizontal="justify" vertical="center"/>
    </xf>
    <xf numFmtId="0" fontId="9" fillId="0" borderId="3" xfId="0" applyFont="1" applyBorder="1" applyAlignment="1">
      <alignment horizontal="justify" vertical="center"/>
    </xf>
    <xf numFmtId="0" fontId="9" fillId="0" borderId="0" xfId="0" applyFont="1" applyFill="1" applyAlignment="1">
      <alignment horizontal="justify" vertical="center"/>
    </xf>
    <xf numFmtId="0" fontId="9" fillId="0" borderId="13" xfId="0" applyFont="1" applyBorder="1" applyAlignment="1">
      <alignment horizontal="justify" vertical="center"/>
    </xf>
    <xf numFmtId="0" fontId="9" fillId="0" borderId="19" xfId="0" applyFont="1" applyBorder="1" applyAlignment="1">
      <alignment horizontal="justify" vertical="center"/>
    </xf>
    <xf numFmtId="0" fontId="10" fillId="0" borderId="0" xfId="0" applyFont="1" applyFill="1" applyAlignment="1">
      <alignment horizontal="justify" vertical="center"/>
    </xf>
    <xf numFmtId="0" fontId="10" fillId="0" borderId="2" xfId="0" applyFont="1" applyFill="1" applyBorder="1" applyAlignment="1">
      <alignment horizontal="center" vertical="center"/>
    </xf>
    <xf numFmtId="0" fontId="10" fillId="0" borderId="1" xfId="0" applyFont="1" applyFill="1" applyBorder="1" applyAlignment="1">
      <alignment horizontal="justify" vertical="center"/>
    </xf>
    <xf numFmtId="0" fontId="10" fillId="0" borderId="3" xfId="0" applyFont="1" applyFill="1" applyBorder="1" applyAlignment="1">
      <alignment horizontal="justify" vertical="center"/>
    </xf>
    <xf numFmtId="0" fontId="10" fillId="0" borderId="2" xfId="0" applyFont="1" applyFill="1" applyBorder="1" applyAlignment="1">
      <alignment horizontal="justify" vertical="center"/>
    </xf>
    <xf numFmtId="0" fontId="9" fillId="0" borderId="2" xfId="0" applyFont="1" applyFill="1" applyBorder="1" applyAlignment="1">
      <alignment horizontal="center" vertical="center"/>
    </xf>
    <xf numFmtId="0" fontId="9" fillId="0" borderId="1" xfId="0" applyFont="1" applyFill="1" applyBorder="1" applyAlignment="1">
      <alignment horizontal="justify" vertical="center"/>
    </xf>
    <xf numFmtId="0" fontId="9" fillId="0" borderId="3" xfId="0" applyFont="1" applyFill="1" applyBorder="1" applyAlignment="1">
      <alignment horizontal="justify" vertical="center"/>
    </xf>
    <xf numFmtId="0" fontId="9" fillId="0" borderId="2" xfId="0" applyFont="1" applyFill="1" applyBorder="1" applyAlignment="1">
      <alignment horizontal="justify" vertical="center"/>
    </xf>
    <xf numFmtId="0" fontId="9" fillId="0" borderId="2" xfId="0" applyFont="1" applyBorder="1" applyAlignment="1">
      <alignment horizontal="justify"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justify" vertical="center"/>
    </xf>
    <xf numFmtId="0" fontId="9" fillId="0" borderId="0" xfId="0" applyFont="1" applyBorder="1" applyAlignment="1">
      <alignment horizontal="center" vertical="center"/>
    </xf>
    <xf numFmtId="0" fontId="9" fillId="0" borderId="0" xfId="0" applyFont="1" applyBorder="1" applyAlignment="1">
      <alignment horizontal="justify" vertical="center"/>
    </xf>
    <xf numFmtId="0" fontId="6" fillId="0" borderId="0" xfId="0" applyFont="1" applyBorder="1" applyAlignment="1">
      <alignment horizontal="center" vertical="center" wrapText="1"/>
    </xf>
    <xf numFmtId="0" fontId="9" fillId="0" borderId="0" xfId="0" applyFont="1" applyAlignment="1">
      <alignment horizontal="center"/>
    </xf>
    <xf numFmtId="9" fontId="9" fillId="11" borderId="20" xfId="1" applyNumberFormat="1" applyFont="1" applyFill="1" applyBorder="1" applyAlignment="1">
      <alignment horizont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10" fillId="0" borderId="26" xfId="0" applyFont="1" applyBorder="1" applyAlignment="1">
      <alignment horizontal="justify" vertical="center" wrapText="1"/>
    </xf>
    <xf numFmtId="0" fontId="10" fillId="0" borderId="3" xfId="0" applyFont="1" applyBorder="1" applyAlignment="1">
      <alignment horizontal="justify" vertical="center" wrapText="1"/>
    </xf>
    <xf numFmtId="0" fontId="10" fillId="0" borderId="3" xfId="0" applyFont="1" applyBorder="1" applyAlignment="1">
      <alignment horizontal="justify" vertical="center"/>
    </xf>
    <xf numFmtId="0" fontId="11" fillId="0" borderId="2" xfId="0" applyFont="1" applyFill="1" applyBorder="1" applyAlignment="1">
      <alignment vertical="center" wrapText="1"/>
    </xf>
    <xf numFmtId="0" fontId="11" fillId="0" borderId="2"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1" fillId="0" borderId="4" xfId="0" applyFont="1" applyFill="1" applyBorder="1" applyAlignment="1">
      <alignment horizontal="justify" vertical="center" wrapText="1"/>
    </xf>
    <xf numFmtId="0" fontId="6" fillId="0" borderId="27" xfId="0" applyFont="1" applyBorder="1" applyAlignment="1">
      <alignment horizontal="center" vertical="center" wrapText="1"/>
    </xf>
    <xf numFmtId="0" fontId="6" fillId="8" borderId="21" xfId="0" applyFont="1" applyFill="1" applyBorder="1" applyAlignment="1">
      <alignment horizontal="center" vertical="center"/>
    </xf>
    <xf numFmtId="164" fontId="9" fillId="0" borderId="22" xfId="1" applyNumberFormat="1" applyFont="1" applyBorder="1" applyAlignment="1">
      <alignment horizontal="center" vertical="center"/>
    </xf>
    <xf numFmtId="164" fontId="9" fillId="0" borderId="23" xfId="1" applyNumberFormat="1" applyFont="1" applyBorder="1" applyAlignment="1">
      <alignment horizontal="center" vertical="center"/>
    </xf>
    <xf numFmtId="164" fontId="9" fillId="0" borderId="23" xfId="1" applyNumberFormat="1" applyFont="1" applyFill="1" applyBorder="1" applyAlignment="1">
      <alignment horizontal="center" vertical="center"/>
    </xf>
    <xf numFmtId="164" fontId="9" fillId="0" borderId="24" xfId="1" applyNumberFormat="1" applyFont="1" applyBorder="1" applyAlignment="1">
      <alignment horizontal="center" vertical="center"/>
    </xf>
    <xf numFmtId="9" fontId="9" fillId="0" borderId="3" xfId="1" applyFont="1" applyFill="1" applyBorder="1" applyAlignment="1">
      <alignment horizontal="center" vertical="center"/>
    </xf>
    <xf numFmtId="9" fontId="10" fillId="0" borderId="3" xfId="1" applyFont="1" applyFill="1" applyBorder="1" applyAlignment="1">
      <alignment horizontal="center" vertical="center"/>
    </xf>
    <xf numFmtId="0" fontId="7" fillId="4" borderId="22" xfId="0" applyFont="1" applyFill="1" applyBorder="1" applyAlignment="1">
      <alignment horizontal="center" vertical="center" wrapText="1"/>
    </xf>
    <xf numFmtId="9" fontId="9" fillId="2" borderId="23" xfId="0" applyNumberFormat="1" applyFont="1" applyFill="1" applyBorder="1" applyAlignment="1">
      <alignment horizontal="center" vertical="center"/>
    </xf>
    <xf numFmtId="9" fontId="9" fillId="0" borderId="23" xfId="0" applyNumberFormat="1" applyFont="1" applyFill="1" applyBorder="1" applyAlignment="1">
      <alignment horizontal="center" vertical="center"/>
    </xf>
    <xf numFmtId="9" fontId="9" fillId="14" borderId="23" xfId="0" applyNumberFormat="1" applyFont="1" applyFill="1" applyBorder="1" applyAlignment="1">
      <alignment horizontal="center" vertical="center"/>
    </xf>
    <xf numFmtId="9" fontId="9" fillId="10" borderId="23" xfId="1" applyNumberFormat="1" applyFont="1" applyFill="1" applyBorder="1" applyAlignment="1">
      <alignment horizontal="center" vertical="center"/>
    </xf>
    <xf numFmtId="9" fontId="9" fillId="0" borderId="23" xfId="1" applyNumberFormat="1" applyFont="1" applyFill="1" applyBorder="1" applyAlignment="1">
      <alignment horizontal="center" vertical="center"/>
    </xf>
    <xf numFmtId="9" fontId="9" fillId="12" borderId="23" xfId="0" applyNumberFormat="1" applyFont="1" applyFill="1" applyBorder="1" applyAlignment="1">
      <alignment horizontal="center" vertical="center"/>
    </xf>
    <xf numFmtId="9" fontId="9" fillId="12" borderId="24" xfId="0" applyNumberFormat="1" applyFont="1" applyFill="1" applyBorder="1" applyAlignment="1">
      <alignment horizontal="center" vertical="center"/>
    </xf>
    <xf numFmtId="9" fontId="9" fillId="0" borderId="24" xfId="0" applyNumberFormat="1" applyFont="1" applyFill="1" applyBorder="1" applyAlignment="1">
      <alignment horizontal="center" vertical="center"/>
    </xf>
    <xf numFmtId="9" fontId="9" fillId="0" borderId="3" xfId="1" applyFont="1" applyBorder="1" applyAlignment="1">
      <alignment horizontal="center" vertical="center"/>
    </xf>
    <xf numFmtId="9" fontId="9" fillId="0" borderId="6" xfId="1" applyFont="1" applyBorder="1" applyAlignment="1">
      <alignment horizontal="center" vertical="center"/>
    </xf>
    <xf numFmtId="9" fontId="7" fillId="5" borderId="7" xfId="1" applyFont="1" applyFill="1" applyBorder="1" applyAlignment="1">
      <alignment horizontal="center" vertical="center" wrapText="1"/>
    </xf>
    <xf numFmtId="9" fontId="9" fillId="0" borderId="28" xfId="1" applyFont="1" applyFill="1" applyBorder="1" applyAlignment="1">
      <alignment horizontal="center" vertical="center"/>
    </xf>
    <xf numFmtId="9" fontId="10" fillId="0" borderId="28" xfId="1" applyFont="1" applyFill="1" applyBorder="1" applyAlignment="1">
      <alignment horizontal="center" vertical="center"/>
    </xf>
    <xf numFmtId="9" fontId="9" fillId="0" borderId="29" xfId="1" applyFont="1" applyFill="1" applyBorder="1" applyAlignment="1">
      <alignment horizontal="center" vertical="center"/>
    </xf>
    <xf numFmtId="0" fontId="7" fillId="5" borderId="22" xfId="0" applyFont="1" applyFill="1" applyBorder="1" applyAlignment="1">
      <alignment horizontal="center" vertical="center" wrapText="1"/>
    </xf>
    <xf numFmtId="9" fontId="10" fillId="0" borderId="23" xfId="0" applyNumberFormat="1" applyFont="1" applyFill="1" applyBorder="1" applyAlignment="1">
      <alignment horizontal="center" vertical="center"/>
    </xf>
    <xf numFmtId="9" fontId="10" fillId="0" borderId="24" xfId="0" applyNumberFormat="1" applyFont="1" applyFill="1" applyBorder="1" applyAlignment="1">
      <alignment horizontal="center" vertical="center"/>
    </xf>
    <xf numFmtId="9" fontId="9" fillId="0" borderId="26" xfId="1" applyFont="1" applyBorder="1" applyAlignment="1">
      <alignment horizontal="center" vertical="center"/>
    </xf>
    <xf numFmtId="9" fontId="12" fillId="0" borderId="25" xfId="0" applyNumberFormat="1" applyFont="1" applyFill="1" applyBorder="1" applyAlignment="1">
      <alignment horizontal="center" vertical="center"/>
    </xf>
    <xf numFmtId="9" fontId="12" fillId="0" borderId="2" xfId="0" applyNumberFormat="1" applyFont="1" applyFill="1" applyBorder="1" applyAlignment="1">
      <alignment horizontal="center" vertical="center"/>
    </xf>
    <xf numFmtId="9" fontId="12" fillId="0" borderId="4"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7" borderId="30" xfId="0"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25" xfId="0" applyFont="1" applyFill="1" applyBorder="1" applyAlignment="1">
      <alignment horizontal="center" vertical="center" wrapText="1"/>
    </xf>
    <xf numFmtId="0" fontId="8" fillId="7" borderId="26" xfId="0" applyFont="1" applyFill="1" applyBorder="1" applyAlignment="1">
      <alignment horizontal="center" vertical="center" wrapText="1"/>
    </xf>
    <xf numFmtId="0" fontId="4" fillId="13" borderId="16" xfId="0" applyFont="1" applyFill="1" applyBorder="1" applyAlignment="1">
      <alignment horizontal="center" vertical="center" wrapText="1"/>
    </xf>
    <xf numFmtId="0" fontId="4" fillId="13" borderId="17" xfId="0" applyFont="1" applyFill="1" applyBorder="1" applyAlignment="1">
      <alignment horizontal="center" vertical="center" wrapText="1"/>
    </xf>
    <xf numFmtId="0" fontId="5" fillId="8" borderId="17" xfId="0" applyFont="1" applyFill="1" applyBorder="1" applyAlignment="1">
      <alignment horizontal="center" vertical="center" wrapText="1"/>
    </xf>
    <xf numFmtId="0" fontId="5" fillId="8" borderId="18"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4472C4"/>
      <color rgb="FF2A7E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Verde amarillo">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7"/>
  <sheetViews>
    <sheetView tabSelected="1" view="pageBreakPreview" zoomScale="73" zoomScaleNormal="82" zoomScaleSheetLayoutView="73" workbookViewId="0">
      <pane ySplit="2" topLeftCell="A3" activePane="bottomLeft" state="frozen"/>
      <selection pane="bottomLeft" activeCell="C19" sqref="C19"/>
    </sheetView>
  </sheetViews>
  <sheetFormatPr baseColWidth="10" defaultRowHeight="14.25" x14ac:dyDescent="0.2"/>
  <cols>
    <col min="1" max="1" width="9" style="1" customWidth="1"/>
    <col min="2" max="2" width="16.28515625" style="2" customWidth="1"/>
    <col min="3" max="3" width="36.5703125" style="2" customWidth="1"/>
    <col min="4" max="4" width="16.85546875" style="1" customWidth="1"/>
    <col min="5" max="8" width="15.7109375" style="1" customWidth="1"/>
    <col min="9" max="10" width="11.42578125" style="1"/>
    <col min="11" max="11" width="0" style="2" hidden="1" customWidth="1"/>
    <col min="12" max="14" width="0" style="1" hidden="1" customWidth="1"/>
    <col min="15" max="15" width="0" style="2" hidden="1" customWidth="1"/>
    <col min="16" max="16" width="0" style="1" hidden="1" customWidth="1"/>
    <col min="17" max="17" width="22.85546875" style="1" customWidth="1"/>
    <col min="18" max="18" width="18" style="1" customWidth="1"/>
    <col min="19" max="19" width="2.5703125" style="2" customWidth="1"/>
    <col min="20" max="31" width="19.5703125" style="2" hidden="1" customWidth="1"/>
    <col min="32" max="32" width="14" style="2" customWidth="1"/>
    <col min="33" max="16384" width="11.42578125" style="2"/>
  </cols>
  <sheetData>
    <row r="1" spans="1:33" ht="33.75" customHeight="1" thickBot="1" x14ac:dyDescent="0.25">
      <c r="A1" s="96" t="s">
        <v>28</v>
      </c>
      <c r="B1" s="97"/>
      <c r="C1" s="97"/>
      <c r="D1" s="97"/>
      <c r="E1" s="97"/>
      <c r="F1" s="97"/>
      <c r="G1" s="97"/>
      <c r="H1" s="97"/>
      <c r="I1" s="98" t="s">
        <v>29</v>
      </c>
      <c r="J1" s="98"/>
      <c r="K1" s="98"/>
      <c r="L1" s="98"/>
      <c r="M1" s="98"/>
      <c r="N1" s="98"/>
      <c r="O1" s="98"/>
      <c r="P1" s="99"/>
      <c r="T1" s="84" t="s">
        <v>9</v>
      </c>
      <c r="U1" s="85"/>
      <c r="V1" s="86"/>
      <c r="W1" s="87" t="s">
        <v>10</v>
      </c>
      <c r="X1" s="88"/>
      <c r="Y1" s="89"/>
      <c r="Z1" s="84" t="s">
        <v>11</v>
      </c>
      <c r="AA1" s="85"/>
      <c r="AB1" s="86"/>
      <c r="AC1" s="87" t="s">
        <v>12</v>
      </c>
      <c r="AD1" s="88"/>
      <c r="AE1" s="89"/>
    </row>
    <row r="2" spans="1:33" s="5" customFormat="1" ht="27" customHeight="1" thickBot="1" x14ac:dyDescent="0.25">
      <c r="A2" s="52" t="s">
        <v>2</v>
      </c>
      <c r="B2" s="52" t="s">
        <v>3</v>
      </c>
      <c r="C2" s="52" t="s">
        <v>4</v>
      </c>
      <c r="D2" s="52" t="s">
        <v>30</v>
      </c>
      <c r="E2" s="59" t="s">
        <v>5</v>
      </c>
      <c r="F2" s="59" t="s">
        <v>6</v>
      </c>
      <c r="G2" s="59" t="s">
        <v>7</v>
      </c>
      <c r="H2" s="59" t="s">
        <v>8</v>
      </c>
      <c r="I2" s="92" t="s">
        <v>9</v>
      </c>
      <c r="J2" s="93"/>
      <c r="K2" s="82" t="s">
        <v>10</v>
      </c>
      <c r="L2" s="83"/>
      <c r="M2" s="94" t="s">
        <v>11</v>
      </c>
      <c r="N2" s="95"/>
      <c r="O2" s="82" t="s">
        <v>12</v>
      </c>
      <c r="P2" s="83"/>
      <c r="Q2" s="74" t="s">
        <v>13</v>
      </c>
      <c r="R2" s="70" t="s">
        <v>31</v>
      </c>
      <c r="T2" s="6" t="s">
        <v>14</v>
      </c>
      <c r="U2" s="7" t="s">
        <v>15</v>
      </c>
      <c r="V2" s="8" t="s">
        <v>16</v>
      </c>
      <c r="W2" s="6" t="s">
        <v>17</v>
      </c>
      <c r="X2" s="7" t="s">
        <v>18</v>
      </c>
      <c r="Y2" s="8" t="s">
        <v>19</v>
      </c>
      <c r="Z2" s="6" t="s">
        <v>20</v>
      </c>
      <c r="AA2" s="7" t="s">
        <v>21</v>
      </c>
      <c r="AB2" s="8" t="s">
        <v>22</v>
      </c>
      <c r="AC2" s="6" t="s">
        <v>23</v>
      </c>
      <c r="AD2" s="7" t="s">
        <v>24</v>
      </c>
      <c r="AE2" s="8" t="s">
        <v>25</v>
      </c>
    </row>
    <row r="3" spans="1:33" s="9" customFormat="1" ht="36" x14ac:dyDescent="0.25">
      <c r="A3" s="51">
        <v>1</v>
      </c>
      <c r="B3" s="90" t="s">
        <v>32</v>
      </c>
      <c r="C3" s="43" t="s">
        <v>40</v>
      </c>
      <c r="D3" s="53">
        <v>0.04</v>
      </c>
      <c r="E3" s="60">
        <v>1</v>
      </c>
      <c r="F3" s="61"/>
      <c r="G3" s="61"/>
      <c r="H3" s="61"/>
      <c r="I3" s="78">
        <v>1</v>
      </c>
      <c r="J3" s="77">
        <v>0.04</v>
      </c>
      <c r="K3" s="78">
        <v>0</v>
      </c>
      <c r="L3" s="68">
        <f>SUMPRODUCT(K3*D3)</f>
        <v>0</v>
      </c>
      <c r="M3" s="78">
        <v>0</v>
      </c>
      <c r="N3" s="68">
        <f>SUMPRODUCT(M3*D3)</f>
        <v>0</v>
      </c>
      <c r="O3" s="78">
        <v>0</v>
      </c>
      <c r="P3" s="68">
        <f>SUMPRODUCT(O3*D3)</f>
        <v>0</v>
      </c>
      <c r="Q3" s="61">
        <f>I3+K3+M3+O3</f>
        <v>1</v>
      </c>
      <c r="R3" s="71">
        <f>SUMPRODUCT(Q3*D3)</f>
        <v>0.04</v>
      </c>
      <c r="T3" s="10"/>
      <c r="U3" s="11"/>
      <c r="V3" s="12"/>
      <c r="W3" s="10"/>
      <c r="X3" s="11"/>
      <c r="Y3" s="12"/>
      <c r="Z3" s="13"/>
      <c r="AA3" s="14"/>
      <c r="AB3" s="15"/>
      <c r="AC3" s="13"/>
      <c r="AD3" s="14"/>
      <c r="AE3" s="15"/>
      <c r="AF3" s="16"/>
    </row>
    <row r="4" spans="1:33" s="9" customFormat="1" ht="123.75" customHeight="1" x14ac:dyDescent="0.25">
      <c r="A4" s="41">
        <v>2</v>
      </c>
      <c r="B4" s="91"/>
      <c r="C4" s="44" t="s">
        <v>58</v>
      </c>
      <c r="D4" s="54">
        <v>0.04</v>
      </c>
      <c r="E4" s="61"/>
      <c r="F4" s="65">
        <v>0.5</v>
      </c>
      <c r="G4" s="65">
        <v>0.5</v>
      </c>
      <c r="H4" s="61"/>
      <c r="I4" s="79">
        <v>0</v>
      </c>
      <c r="J4" s="68">
        <f t="shared" ref="J4:J7" si="0">SUMPRODUCT(I4*D4)</f>
        <v>0</v>
      </c>
      <c r="K4" s="79"/>
      <c r="L4" s="68">
        <f t="shared" ref="L4:L7" si="1">SUMPRODUCT(K4*D4)</f>
        <v>0</v>
      </c>
      <c r="M4" s="79"/>
      <c r="N4" s="68">
        <f t="shared" ref="N4:N7" si="2">SUMPRODUCT(M4*D4)</f>
        <v>0</v>
      </c>
      <c r="O4" s="79"/>
      <c r="P4" s="68">
        <f t="shared" ref="P4:P7" si="3">SUMPRODUCT(O4*D4)</f>
        <v>0</v>
      </c>
      <c r="Q4" s="61">
        <f t="shared" ref="Q4:Q7" si="4">I4+K4+M4+O4</f>
        <v>0</v>
      </c>
      <c r="R4" s="71">
        <f t="shared" ref="R4:R7" si="5">SUMPRODUCT(Q4*D4)</f>
        <v>0</v>
      </c>
      <c r="T4" s="10"/>
      <c r="U4" s="11"/>
      <c r="V4" s="12"/>
      <c r="W4" s="10"/>
      <c r="X4" s="11"/>
      <c r="Y4" s="12"/>
      <c r="Z4" s="17"/>
      <c r="AA4" s="18"/>
      <c r="AB4" s="15"/>
      <c r="AC4" s="17"/>
      <c r="AD4" s="18"/>
      <c r="AE4" s="15"/>
      <c r="AF4" s="16"/>
    </row>
    <row r="5" spans="1:33" s="9" customFormat="1" ht="72.75" customHeight="1" x14ac:dyDescent="0.25">
      <c r="A5" s="41">
        <v>3</v>
      </c>
      <c r="B5" s="91"/>
      <c r="C5" s="44" t="s">
        <v>57</v>
      </c>
      <c r="D5" s="54">
        <v>0.04</v>
      </c>
      <c r="E5" s="61"/>
      <c r="F5" s="65">
        <v>0.5</v>
      </c>
      <c r="G5" s="65">
        <v>0.5</v>
      </c>
      <c r="H5" s="61"/>
      <c r="I5" s="79">
        <v>0</v>
      </c>
      <c r="J5" s="68">
        <f t="shared" si="0"/>
        <v>0</v>
      </c>
      <c r="K5" s="79"/>
      <c r="L5" s="68">
        <f t="shared" si="1"/>
        <v>0</v>
      </c>
      <c r="M5" s="79"/>
      <c r="N5" s="68">
        <f t="shared" si="2"/>
        <v>0</v>
      </c>
      <c r="O5" s="79"/>
      <c r="P5" s="68">
        <f t="shared" si="3"/>
        <v>0</v>
      </c>
      <c r="Q5" s="61">
        <f t="shared" si="4"/>
        <v>0</v>
      </c>
      <c r="R5" s="71">
        <f t="shared" si="5"/>
        <v>0</v>
      </c>
      <c r="T5" s="10"/>
      <c r="U5" s="11"/>
      <c r="V5" s="12"/>
      <c r="W5" s="10"/>
      <c r="X5" s="11"/>
      <c r="Y5" s="12"/>
      <c r="Z5" s="17"/>
      <c r="AA5" s="18"/>
      <c r="AB5" s="15"/>
      <c r="AC5" s="17"/>
      <c r="AD5" s="18"/>
      <c r="AE5" s="15"/>
      <c r="AF5" s="16"/>
    </row>
    <row r="6" spans="1:33" s="9" customFormat="1" ht="47.25" customHeight="1" x14ac:dyDescent="0.25">
      <c r="A6" s="41">
        <v>4</v>
      </c>
      <c r="B6" s="91"/>
      <c r="C6" s="44" t="s">
        <v>41</v>
      </c>
      <c r="D6" s="54">
        <v>0.04</v>
      </c>
      <c r="E6" s="61"/>
      <c r="F6" s="65">
        <v>0.5</v>
      </c>
      <c r="G6" s="65">
        <v>0.5</v>
      </c>
      <c r="H6" s="61"/>
      <c r="I6" s="79">
        <v>0</v>
      </c>
      <c r="J6" s="68">
        <f t="shared" si="0"/>
        <v>0</v>
      </c>
      <c r="K6" s="79"/>
      <c r="L6" s="68">
        <f t="shared" si="1"/>
        <v>0</v>
      </c>
      <c r="M6" s="79"/>
      <c r="N6" s="68">
        <f t="shared" si="2"/>
        <v>0</v>
      </c>
      <c r="O6" s="79"/>
      <c r="P6" s="68">
        <f t="shared" si="3"/>
        <v>0</v>
      </c>
      <c r="Q6" s="61">
        <f t="shared" si="4"/>
        <v>0</v>
      </c>
      <c r="R6" s="71">
        <f t="shared" si="5"/>
        <v>0</v>
      </c>
      <c r="T6" s="10"/>
      <c r="U6" s="11"/>
      <c r="V6" s="12"/>
      <c r="W6" s="10"/>
      <c r="X6" s="11"/>
      <c r="Y6" s="12"/>
      <c r="Z6" s="17"/>
      <c r="AA6" s="18"/>
      <c r="AB6" s="15"/>
      <c r="AC6" s="17"/>
      <c r="AD6" s="18"/>
      <c r="AE6" s="15"/>
      <c r="AF6" s="16"/>
    </row>
    <row r="7" spans="1:33" s="9" customFormat="1" ht="72" x14ac:dyDescent="0.25">
      <c r="A7" s="41">
        <v>5</v>
      </c>
      <c r="B7" s="81" t="s">
        <v>59</v>
      </c>
      <c r="C7" s="44" t="s">
        <v>55</v>
      </c>
      <c r="D7" s="55">
        <v>0.04</v>
      </c>
      <c r="E7" s="62">
        <v>0.25</v>
      </c>
      <c r="F7" s="62">
        <v>0.25</v>
      </c>
      <c r="G7" s="62">
        <v>0.25</v>
      </c>
      <c r="H7" s="62">
        <v>0.25</v>
      </c>
      <c r="I7" s="79">
        <v>0.25</v>
      </c>
      <c r="J7" s="68">
        <f t="shared" si="0"/>
        <v>0.01</v>
      </c>
      <c r="K7" s="79"/>
      <c r="L7" s="68">
        <f t="shared" si="1"/>
        <v>0</v>
      </c>
      <c r="M7" s="79"/>
      <c r="N7" s="68">
        <f t="shared" si="2"/>
        <v>0</v>
      </c>
      <c r="O7" s="79"/>
      <c r="P7" s="68">
        <f t="shared" si="3"/>
        <v>0</v>
      </c>
      <c r="Q7" s="61">
        <f t="shared" si="4"/>
        <v>0.25</v>
      </c>
      <c r="R7" s="71">
        <f t="shared" si="5"/>
        <v>0.01</v>
      </c>
      <c r="T7" s="10"/>
      <c r="U7" s="11"/>
      <c r="V7" s="12"/>
      <c r="W7" s="10"/>
      <c r="X7" s="11"/>
      <c r="Y7" s="12"/>
      <c r="Z7" s="17"/>
      <c r="AA7" s="18"/>
      <c r="AB7" s="15"/>
      <c r="AC7" s="17"/>
      <c r="AD7" s="18"/>
      <c r="AE7" s="15"/>
      <c r="AF7" s="16"/>
    </row>
    <row r="8" spans="1:33" s="9" customFormat="1" ht="36" x14ac:dyDescent="0.25">
      <c r="A8" s="41">
        <v>6</v>
      </c>
      <c r="B8" s="81"/>
      <c r="C8" s="45" t="s">
        <v>42</v>
      </c>
      <c r="D8" s="55">
        <v>0.02</v>
      </c>
      <c r="E8" s="61"/>
      <c r="F8" s="61"/>
      <c r="G8" s="61"/>
      <c r="H8" s="60">
        <v>1</v>
      </c>
      <c r="I8" s="79">
        <v>0</v>
      </c>
      <c r="J8" s="68">
        <f t="shared" ref="J8:L24" si="6">SUMPRODUCT(I8*D8)</f>
        <v>0</v>
      </c>
      <c r="K8" s="79"/>
      <c r="L8" s="68">
        <f t="shared" ref="L8:L24" si="7">SUMPRODUCT(K8*D8)</f>
        <v>0</v>
      </c>
      <c r="M8" s="79"/>
      <c r="N8" s="68">
        <f t="shared" ref="N8:N24" si="8">SUMPRODUCT(M8*D8)</f>
        <v>0</v>
      </c>
      <c r="O8" s="79"/>
      <c r="P8" s="68">
        <f t="shared" ref="P8:P24" si="9">SUMPRODUCT(O8*D8)</f>
        <v>0</v>
      </c>
      <c r="Q8" s="61">
        <f t="shared" ref="Q8:Q24" si="10">I8+K8+M8+O8</f>
        <v>0</v>
      </c>
      <c r="R8" s="71">
        <f t="shared" ref="R8:R24" si="11">SUMPRODUCT(Q8*D8)</f>
        <v>0</v>
      </c>
      <c r="T8" s="10"/>
      <c r="U8" s="14"/>
      <c r="V8" s="15"/>
      <c r="W8" s="10"/>
      <c r="X8" s="11"/>
      <c r="Y8" s="12"/>
      <c r="Z8" s="12"/>
      <c r="AA8" s="12"/>
      <c r="AB8" s="12"/>
      <c r="AC8" s="12"/>
      <c r="AD8" s="12"/>
      <c r="AE8" s="15"/>
    </row>
    <row r="9" spans="1:33" s="9" customFormat="1" ht="36" x14ac:dyDescent="0.25">
      <c r="A9" s="41">
        <v>7</v>
      </c>
      <c r="B9" s="81"/>
      <c r="C9" s="45" t="s">
        <v>43</v>
      </c>
      <c r="D9" s="55">
        <v>0.02</v>
      </c>
      <c r="E9" s="61"/>
      <c r="F9" s="65">
        <v>0.5</v>
      </c>
      <c r="G9" s="65">
        <v>0.5</v>
      </c>
      <c r="H9" s="61"/>
      <c r="I9" s="79">
        <v>0</v>
      </c>
      <c r="J9" s="68">
        <f t="shared" si="6"/>
        <v>0</v>
      </c>
      <c r="K9" s="79"/>
      <c r="L9" s="68">
        <f t="shared" si="7"/>
        <v>0</v>
      </c>
      <c r="M9" s="79"/>
      <c r="N9" s="68">
        <f t="shared" si="8"/>
        <v>0</v>
      </c>
      <c r="O9" s="79"/>
      <c r="P9" s="68">
        <f t="shared" si="9"/>
        <v>0</v>
      </c>
      <c r="Q9" s="61">
        <f t="shared" si="10"/>
        <v>0</v>
      </c>
      <c r="R9" s="71">
        <f t="shared" si="11"/>
        <v>0</v>
      </c>
      <c r="T9" s="10"/>
      <c r="U9" s="14"/>
      <c r="V9" s="15"/>
      <c r="W9" s="10"/>
      <c r="X9" s="11"/>
      <c r="Y9" s="12"/>
      <c r="Z9" s="12"/>
      <c r="AA9" s="12"/>
      <c r="AB9" s="12"/>
      <c r="AC9" s="12"/>
      <c r="AD9" s="12"/>
      <c r="AE9" s="15"/>
    </row>
    <row r="10" spans="1:33" s="9" customFormat="1" ht="120" x14ac:dyDescent="0.25">
      <c r="A10" s="41">
        <v>8</v>
      </c>
      <c r="B10" s="46" t="s">
        <v>33</v>
      </c>
      <c r="C10" s="45" t="s">
        <v>45</v>
      </c>
      <c r="D10" s="54">
        <v>0.02</v>
      </c>
      <c r="E10" s="61"/>
      <c r="F10" s="65">
        <v>0.5</v>
      </c>
      <c r="G10" s="65">
        <v>0.5</v>
      </c>
      <c r="H10" s="61"/>
      <c r="I10" s="79">
        <v>0</v>
      </c>
      <c r="J10" s="68">
        <f t="shared" si="6"/>
        <v>0</v>
      </c>
      <c r="K10" s="79"/>
      <c r="L10" s="68">
        <f t="shared" si="7"/>
        <v>0</v>
      </c>
      <c r="M10" s="79"/>
      <c r="N10" s="68">
        <f t="shared" si="8"/>
        <v>0</v>
      </c>
      <c r="O10" s="79"/>
      <c r="P10" s="68">
        <f t="shared" si="9"/>
        <v>0</v>
      </c>
      <c r="Q10" s="61">
        <f t="shared" si="10"/>
        <v>0</v>
      </c>
      <c r="R10" s="71">
        <f t="shared" si="11"/>
        <v>0</v>
      </c>
      <c r="T10" s="10"/>
      <c r="U10" s="14"/>
      <c r="V10" s="15"/>
      <c r="W10" s="10"/>
      <c r="X10" s="11"/>
      <c r="Y10" s="12"/>
      <c r="Z10" s="12"/>
      <c r="AA10" s="12"/>
      <c r="AB10" s="12"/>
      <c r="AC10" s="12"/>
      <c r="AD10" s="12"/>
      <c r="AE10" s="15"/>
    </row>
    <row r="11" spans="1:33" s="9" customFormat="1" ht="48" x14ac:dyDescent="0.25">
      <c r="A11" s="41">
        <v>9</v>
      </c>
      <c r="B11" s="47" t="s">
        <v>27</v>
      </c>
      <c r="C11" s="48" t="s">
        <v>34</v>
      </c>
      <c r="D11" s="54">
        <v>7.0000000000000007E-2</v>
      </c>
      <c r="E11" s="60">
        <v>1</v>
      </c>
      <c r="F11" s="64"/>
      <c r="G11" s="64"/>
      <c r="H11" s="64"/>
      <c r="I11" s="79">
        <v>1</v>
      </c>
      <c r="J11" s="68">
        <f t="shared" si="6"/>
        <v>7.0000000000000007E-2</v>
      </c>
      <c r="K11" s="79"/>
      <c r="L11" s="68">
        <f t="shared" si="7"/>
        <v>0</v>
      </c>
      <c r="M11" s="79"/>
      <c r="N11" s="68">
        <f t="shared" si="8"/>
        <v>0</v>
      </c>
      <c r="O11" s="79"/>
      <c r="P11" s="68">
        <f t="shared" si="9"/>
        <v>0</v>
      </c>
      <c r="Q11" s="61">
        <f t="shared" si="10"/>
        <v>1</v>
      </c>
      <c r="R11" s="71">
        <f t="shared" si="11"/>
        <v>7.0000000000000007E-2</v>
      </c>
      <c r="T11" s="10"/>
      <c r="U11" s="14"/>
      <c r="V11" s="15"/>
      <c r="W11" s="13"/>
      <c r="X11" s="14"/>
      <c r="Y11" s="15"/>
      <c r="Z11" s="15"/>
      <c r="AA11" s="15"/>
      <c r="AB11" s="15"/>
      <c r="AC11" s="15"/>
      <c r="AD11" s="15"/>
      <c r="AE11" s="15"/>
    </row>
    <row r="12" spans="1:33" s="9" customFormat="1" ht="48" x14ac:dyDescent="0.25">
      <c r="A12" s="41">
        <v>10</v>
      </c>
      <c r="B12" s="47" t="s">
        <v>27</v>
      </c>
      <c r="C12" s="48" t="s">
        <v>35</v>
      </c>
      <c r="D12" s="54">
        <v>0.1</v>
      </c>
      <c r="E12" s="63">
        <v>0.25</v>
      </c>
      <c r="F12" s="63">
        <v>0.25</v>
      </c>
      <c r="G12" s="63">
        <v>0.25</v>
      </c>
      <c r="H12" s="63">
        <v>0.25</v>
      </c>
      <c r="I12" s="79">
        <v>0.25</v>
      </c>
      <c r="J12" s="58">
        <f t="shared" si="6"/>
        <v>2.5000000000000001E-2</v>
      </c>
      <c r="K12" s="79"/>
      <c r="L12" s="58">
        <f t="shared" si="7"/>
        <v>0</v>
      </c>
      <c r="M12" s="79"/>
      <c r="N12" s="58">
        <f t="shared" si="8"/>
        <v>0</v>
      </c>
      <c r="O12" s="79"/>
      <c r="P12" s="58">
        <f t="shared" si="9"/>
        <v>0</v>
      </c>
      <c r="Q12" s="75">
        <f t="shared" si="10"/>
        <v>0.25</v>
      </c>
      <c r="R12" s="72">
        <f t="shared" si="11"/>
        <v>2.5000000000000001E-2</v>
      </c>
      <c r="S12" s="19"/>
      <c r="T12" s="20"/>
      <c r="U12" s="21"/>
      <c r="V12" s="22"/>
      <c r="W12" s="23"/>
      <c r="X12" s="21"/>
      <c r="Y12" s="22"/>
      <c r="Z12" s="22"/>
      <c r="AA12" s="22"/>
      <c r="AB12" s="22"/>
      <c r="AC12" s="22"/>
      <c r="AD12" s="22"/>
      <c r="AE12" s="22"/>
      <c r="AF12" s="19"/>
      <c r="AG12" s="19"/>
    </row>
    <row r="13" spans="1:33" s="9" customFormat="1" ht="60" x14ac:dyDescent="0.25">
      <c r="A13" s="41">
        <v>11</v>
      </c>
      <c r="B13" s="47" t="s">
        <v>1</v>
      </c>
      <c r="C13" s="48" t="s">
        <v>36</v>
      </c>
      <c r="D13" s="54">
        <v>7.0000000000000007E-2</v>
      </c>
      <c r="E13" s="60">
        <v>1</v>
      </c>
      <c r="F13" s="64"/>
      <c r="G13" s="64"/>
      <c r="H13" s="64"/>
      <c r="I13" s="79">
        <v>1</v>
      </c>
      <c r="J13" s="68">
        <f t="shared" si="6"/>
        <v>7.0000000000000007E-2</v>
      </c>
      <c r="K13" s="79"/>
      <c r="L13" s="68">
        <f t="shared" si="7"/>
        <v>0</v>
      </c>
      <c r="M13" s="79"/>
      <c r="N13" s="68">
        <f t="shared" si="8"/>
        <v>0</v>
      </c>
      <c r="O13" s="79"/>
      <c r="P13" s="68">
        <f t="shared" si="9"/>
        <v>0</v>
      </c>
      <c r="Q13" s="61">
        <f t="shared" si="10"/>
        <v>1</v>
      </c>
      <c r="R13" s="71">
        <f t="shared" si="11"/>
        <v>7.0000000000000007E-2</v>
      </c>
      <c r="T13" s="10"/>
      <c r="U13" s="14"/>
      <c r="V13" s="15"/>
      <c r="W13" s="13"/>
      <c r="X13" s="14"/>
      <c r="Y13" s="15"/>
      <c r="Z13" s="15"/>
      <c r="AA13" s="15"/>
      <c r="AB13" s="15"/>
      <c r="AC13" s="15"/>
      <c r="AD13" s="15"/>
      <c r="AE13" s="15"/>
    </row>
    <row r="14" spans="1:33" s="9" customFormat="1" ht="60" x14ac:dyDescent="0.25">
      <c r="A14" s="41">
        <v>12</v>
      </c>
      <c r="B14" s="47" t="s">
        <v>1</v>
      </c>
      <c r="C14" s="48" t="s">
        <v>26</v>
      </c>
      <c r="D14" s="54">
        <v>0.1</v>
      </c>
      <c r="E14" s="63">
        <v>0.25</v>
      </c>
      <c r="F14" s="63">
        <v>0.25</v>
      </c>
      <c r="G14" s="63">
        <v>0.25</v>
      </c>
      <c r="H14" s="63">
        <v>0.25</v>
      </c>
      <c r="I14" s="79">
        <v>0.39</v>
      </c>
      <c r="J14" s="57">
        <f t="shared" si="6"/>
        <v>3.9000000000000007E-2</v>
      </c>
      <c r="K14" s="79"/>
      <c r="L14" s="57">
        <f t="shared" si="6"/>
        <v>0</v>
      </c>
      <c r="M14" s="79"/>
      <c r="N14" s="57">
        <f t="shared" si="8"/>
        <v>0</v>
      </c>
      <c r="O14" s="79"/>
      <c r="P14" s="57">
        <f t="shared" si="9"/>
        <v>0</v>
      </c>
      <c r="Q14" s="61">
        <f t="shared" si="10"/>
        <v>0.39</v>
      </c>
      <c r="R14" s="71">
        <f t="shared" si="11"/>
        <v>3.9000000000000007E-2</v>
      </c>
      <c r="S14" s="16"/>
      <c r="T14" s="24"/>
      <c r="U14" s="25"/>
      <c r="V14" s="26"/>
      <c r="W14" s="27"/>
      <c r="X14" s="25"/>
      <c r="Y14" s="26"/>
      <c r="Z14" s="26"/>
      <c r="AA14" s="26"/>
      <c r="AB14" s="26"/>
      <c r="AC14" s="26"/>
      <c r="AD14" s="26"/>
      <c r="AE14" s="26"/>
      <c r="AF14" s="16"/>
      <c r="AG14" s="16"/>
    </row>
    <row r="15" spans="1:33" s="9" customFormat="1" ht="60" x14ac:dyDescent="0.25">
      <c r="A15" s="41">
        <v>13</v>
      </c>
      <c r="B15" s="47" t="s">
        <v>37</v>
      </c>
      <c r="C15" s="49" t="s">
        <v>38</v>
      </c>
      <c r="D15" s="54">
        <v>0.04</v>
      </c>
      <c r="E15" s="63">
        <v>0.25</v>
      </c>
      <c r="F15" s="63">
        <v>0.25</v>
      </c>
      <c r="G15" s="63">
        <v>0.25</v>
      </c>
      <c r="H15" s="63">
        <v>0.25</v>
      </c>
      <c r="I15" s="79">
        <v>0.25</v>
      </c>
      <c r="J15" s="68">
        <f t="shared" si="6"/>
        <v>0.01</v>
      </c>
      <c r="K15" s="79"/>
      <c r="L15" s="68">
        <f t="shared" si="6"/>
        <v>0</v>
      </c>
      <c r="M15" s="79"/>
      <c r="N15" s="68">
        <f t="shared" si="8"/>
        <v>0</v>
      </c>
      <c r="O15" s="79"/>
      <c r="P15" s="68">
        <f t="shared" si="9"/>
        <v>0</v>
      </c>
      <c r="Q15" s="75">
        <f t="shared" si="10"/>
        <v>0.25</v>
      </c>
      <c r="R15" s="71">
        <f t="shared" si="11"/>
        <v>0.01</v>
      </c>
      <c r="T15" s="10"/>
      <c r="U15" s="14"/>
      <c r="V15" s="15"/>
      <c r="W15" s="13"/>
      <c r="X15" s="14"/>
      <c r="Y15" s="15"/>
      <c r="Z15" s="17"/>
      <c r="AA15" s="17"/>
      <c r="AB15" s="17"/>
      <c r="AC15" s="17"/>
      <c r="AD15" s="17"/>
      <c r="AE15" s="15"/>
    </row>
    <row r="16" spans="1:33" s="9" customFormat="1" ht="72" x14ac:dyDescent="0.25">
      <c r="A16" s="41">
        <v>14</v>
      </c>
      <c r="B16" s="47" t="s">
        <v>46</v>
      </c>
      <c r="C16" s="48" t="s">
        <v>56</v>
      </c>
      <c r="D16" s="54">
        <v>0.04</v>
      </c>
      <c r="E16" s="60">
        <v>1</v>
      </c>
      <c r="F16" s="64"/>
      <c r="G16" s="64"/>
      <c r="H16" s="64"/>
      <c r="I16" s="79">
        <v>1</v>
      </c>
      <c r="J16" s="68">
        <f t="shared" ref="J16" si="12">SUMPRODUCT(I16*D16)</f>
        <v>0.04</v>
      </c>
      <c r="K16" s="79"/>
      <c r="L16" s="68">
        <f t="shared" ref="L16" si="13">SUMPRODUCT(K16*D16)</f>
        <v>0</v>
      </c>
      <c r="M16" s="79"/>
      <c r="N16" s="68">
        <f t="shared" ref="N16" si="14">SUMPRODUCT(M16*D16)</f>
        <v>0</v>
      </c>
      <c r="O16" s="79"/>
      <c r="P16" s="68">
        <f t="shared" ref="P16" si="15">SUMPRODUCT(O16*D16)</f>
        <v>0</v>
      </c>
      <c r="Q16" s="61">
        <f t="shared" ref="Q16" si="16">I16+K16+M16+O16</f>
        <v>1</v>
      </c>
      <c r="R16" s="71">
        <f t="shared" ref="R16" si="17">SUMPRODUCT(Q16*D16)</f>
        <v>0.04</v>
      </c>
      <c r="T16" s="10"/>
      <c r="U16" s="14"/>
      <c r="V16" s="15"/>
      <c r="W16" s="13"/>
      <c r="X16" s="14"/>
      <c r="Y16" s="15"/>
      <c r="Z16" s="17"/>
      <c r="AA16" s="17"/>
      <c r="AB16" s="17"/>
      <c r="AC16" s="17"/>
      <c r="AD16" s="17"/>
      <c r="AE16" s="15"/>
    </row>
    <row r="17" spans="1:31" s="9" customFormat="1" ht="84" x14ac:dyDescent="0.25">
      <c r="A17" s="41">
        <v>15</v>
      </c>
      <c r="B17" s="47" t="s">
        <v>46</v>
      </c>
      <c r="C17" s="49" t="s">
        <v>54</v>
      </c>
      <c r="D17" s="54">
        <v>0.01</v>
      </c>
      <c r="E17" s="64"/>
      <c r="F17" s="61"/>
      <c r="G17" s="65">
        <v>0.5</v>
      </c>
      <c r="H17" s="65">
        <v>0.5</v>
      </c>
      <c r="I17" s="79"/>
      <c r="J17" s="68">
        <f t="shared" ref="J17" si="18">SUMPRODUCT(I17*D17)</f>
        <v>0</v>
      </c>
      <c r="K17" s="79"/>
      <c r="L17" s="68">
        <f t="shared" ref="L17" si="19">SUMPRODUCT(K17*D17)</f>
        <v>0</v>
      </c>
      <c r="M17" s="79"/>
      <c r="N17" s="68">
        <f t="shared" ref="N17" si="20">SUMPRODUCT(M17*D17)</f>
        <v>0</v>
      </c>
      <c r="O17" s="79"/>
      <c r="P17" s="68">
        <f t="shared" ref="P17" si="21">SUMPRODUCT(O17*D17)</f>
        <v>0</v>
      </c>
      <c r="Q17" s="61">
        <f t="shared" ref="Q17" si="22">I17+K17+M17+O17</f>
        <v>0</v>
      </c>
      <c r="R17" s="71">
        <f t="shared" ref="R17" si="23">SUMPRODUCT(Q17*D17)</f>
        <v>0</v>
      </c>
      <c r="T17" s="10"/>
      <c r="U17" s="14"/>
      <c r="V17" s="15"/>
      <c r="W17" s="13"/>
      <c r="X17" s="14"/>
      <c r="Y17" s="15"/>
      <c r="Z17" s="17"/>
      <c r="AA17" s="17"/>
      <c r="AB17" s="17"/>
      <c r="AC17" s="17"/>
      <c r="AD17" s="17"/>
      <c r="AE17" s="15"/>
    </row>
    <row r="18" spans="1:31" s="9" customFormat="1" ht="72" x14ac:dyDescent="0.25">
      <c r="A18" s="41">
        <v>16</v>
      </c>
      <c r="B18" s="47" t="s">
        <v>46</v>
      </c>
      <c r="C18" s="49" t="s">
        <v>44</v>
      </c>
      <c r="D18" s="54">
        <v>0.04</v>
      </c>
      <c r="E18" s="64"/>
      <c r="F18" s="65">
        <v>0.5</v>
      </c>
      <c r="G18" s="65">
        <v>0.25</v>
      </c>
      <c r="H18" s="65">
        <v>0.25</v>
      </c>
      <c r="I18" s="79">
        <v>0.5</v>
      </c>
      <c r="J18" s="68">
        <f t="shared" ref="J18" si="24">SUMPRODUCT(I18*D18)</f>
        <v>0.02</v>
      </c>
      <c r="K18" s="79"/>
      <c r="L18" s="68">
        <f t="shared" ref="L18" si="25">SUMPRODUCT(K18*D18)</f>
        <v>0</v>
      </c>
      <c r="M18" s="79"/>
      <c r="N18" s="68">
        <f t="shared" ref="N18" si="26">SUMPRODUCT(M18*D18)</f>
        <v>0</v>
      </c>
      <c r="O18" s="79"/>
      <c r="P18" s="68">
        <f t="shared" ref="P18" si="27">SUMPRODUCT(O18*D18)</f>
        <v>0</v>
      </c>
      <c r="Q18" s="61">
        <f t="shared" ref="Q18" si="28">I18+K18+M18+O18</f>
        <v>0.5</v>
      </c>
      <c r="R18" s="71">
        <f t="shared" ref="R18" si="29">SUMPRODUCT(Q18*D18)</f>
        <v>0.02</v>
      </c>
      <c r="T18" s="10"/>
      <c r="U18" s="14"/>
      <c r="V18" s="15"/>
      <c r="W18" s="13"/>
      <c r="X18" s="14"/>
      <c r="Y18" s="15"/>
      <c r="Z18" s="17"/>
      <c r="AA18" s="17"/>
      <c r="AB18" s="17"/>
      <c r="AC18" s="17"/>
      <c r="AD18" s="17"/>
      <c r="AE18" s="15"/>
    </row>
    <row r="19" spans="1:31" s="9" customFormat="1" ht="96" x14ac:dyDescent="0.25">
      <c r="A19" s="41">
        <v>17</v>
      </c>
      <c r="B19" s="47" t="s">
        <v>0</v>
      </c>
      <c r="C19" s="15" t="s">
        <v>51</v>
      </c>
      <c r="D19" s="54">
        <v>0.04</v>
      </c>
      <c r="E19" s="65">
        <v>0.5</v>
      </c>
      <c r="F19" s="65">
        <v>0.5</v>
      </c>
      <c r="G19" s="61"/>
      <c r="H19" s="61"/>
      <c r="I19" s="79">
        <v>0.9</v>
      </c>
      <c r="J19" s="68">
        <f t="shared" si="6"/>
        <v>3.6000000000000004E-2</v>
      </c>
      <c r="K19" s="79"/>
      <c r="L19" s="68">
        <f t="shared" si="7"/>
        <v>0</v>
      </c>
      <c r="M19" s="79"/>
      <c r="N19" s="68">
        <f t="shared" si="8"/>
        <v>0</v>
      </c>
      <c r="O19" s="79"/>
      <c r="P19" s="68">
        <f t="shared" si="9"/>
        <v>0</v>
      </c>
      <c r="Q19" s="75">
        <f t="shared" si="10"/>
        <v>0.9</v>
      </c>
      <c r="R19" s="71">
        <f t="shared" si="11"/>
        <v>3.6000000000000004E-2</v>
      </c>
      <c r="T19" s="10"/>
      <c r="U19" s="11"/>
      <c r="V19" s="12"/>
      <c r="W19" s="28"/>
      <c r="X19" s="14"/>
      <c r="Y19" s="15"/>
      <c r="Z19" s="13"/>
      <c r="AA19" s="13"/>
      <c r="AB19" s="13"/>
      <c r="AC19" s="13"/>
      <c r="AD19" s="13"/>
      <c r="AE19" s="15"/>
    </row>
    <row r="20" spans="1:31" s="9" customFormat="1" ht="96" x14ac:dyDescent="0.25">
      <c r="A20" s="41">
        <v>18</v>
      </c>
      <c r="B20" s="47" t="s">
        <v>0</v>
      </c>
      <c r="C20" s="15" t="s">
        <v>47</v>
      </c>
      <c r="D20" s="54">
        <v>0.04</v>
      </c>
      <c r="E20" s="60">
        <v>1</v>
      </c>
      <c r="F20" s="61"/>
      <c r="G20" s="61"/>
      <c r="H20" s="61"/>
      <c r="I20" s="79">
        <v>1</v>
      </c>
      <c r="J20" s="68">
        <f t="shared" si="6"/>
        <v>0.04</v>
      </c>
      <c r="K20" s="79"/>
      <c r="L20" s="68">
        <f t="shared" si="7"/>
        <v>0</v>
      </c>
      <c r="M20" s="79"/>
      <c r="N20" s="68">
        <f t="shared" si="8"/>
        <v>0</v>
      </c>
      <c r="O20" s="79"/>
      <c r="P20" s="68">
        <f t="shared" si="9"/>
        <v>0</v>
      </c>
      <c r="Q20" s="75">
        <f t="shared" si="10"/>
        <v>1</v>
      </c>
      <c r="R20" s="71">
        <f t="shared" si="11"/>
        <v>0.04</v>
      </c>
      <c r="T20" s="10"/>
      <c r="U20" s="11"/>
      <c r="V20" s="12"/>
      <c r="W20" s="13"/>
      <c r="X20" s="14"/>
      <c r="Y20" s="15"/>
      <c r="Z20" s="15"/>
      <c r="AA20" s="15"/>
      <c r="AB20" s="15"/>
      <c r="AC20" s="15"/>
      <c r="AD20" s="15"/>
      <c r="AE20" s="15"/>
    </row>
    <row r="21" spans="1:31" s="9" customFormat="1" ht="96" x14ac:dyDescent="0.25">
      <c r="A21" s="41">
        <v>19</v>
      </c>
      <c r="B21" s="47" t="s">
        <v>0</v>
      </c>
      <c r="C21" s="15" t="s">
        <v>53</v>
      </c>
      <c r="D21" s="54">
        <v>0.05</v>
      </c>
      <c r="E21" s="60">
        <v>1</v>
      </c>
      <c r="F21" s="61"/>
      <c r="G21" s="61"/>
      <c r="H21" s="61"/>
      <c r="I21" s="79">
        <v>1</v>
      </c>
      <c r="J21" s="68">
        <f t="shared" ref="J21" si="30">SUMPRODUCT(I21*D21)</f>
        <v>0.05</v>
      </c>
      <c r="K21" s="79"/>
      <c r="L21" s="68">
        <f t="shared" ref="L21" si="31">SUMPRODUCT(K21*D21)</f>
        <v>0</v>
      </c>
      <c r="M21" s="79"/>
      <c r="N21" s="68">
        <f t="shared" ref="N21" si="32">SUMPRODUCT(M21*D21)</f>
        <v>0</v>
      </c>
      <c r="O21" s="79"/>
      <c r="P21" s="68">
        <f t="shared" ref="P21" si="33">SUMPRODUCT(O21*D21)</f>
        <v>0</v>
      </c>
      <c r="Q21" s="61">
        <f t="shared" ref="Q21" si="34">I21+K21+M21+O21</f>
        <v>1</v>
      </c>
      <c r="R21" s="71">
        <f t="shared" ref="R21" si="35">SUMPRODUCT(Q21*D21)</f>
        <v>0.05</v>
      </c>
      <c r="T21" s="10"/>
      <c r="U21" s="11"/>
      <c r="V21" s="12"/>
      <c r="W21" s="13"/>
      <c r="X21" s="14"/>
      <c r="Y21" s="15"/>
      <c r="Z21" s="15"/>
      <c r="AA21" s="15"/>
      <c r="AB21" s="15"/>
      <c r="AC21" s="15"/>
      <c r="AD21" s="15"/>
      <c r="AE21" s="15"/>
    </row>
    <row r="22" spans="1:31" s="9" customFormat="1" ht="96" x14ac:dyDescent="0.25">
      <c r="A22" s="41">
        <v>20</v>
      </c>
      <c r="B22" s="47" t="s">
        <v>0</v>
      </c>
      <c r="C22" s="15" t="s">
        <v>48</v>
      </c>
      <c r="D22" s="54">
        <v>0.05</v>
      </c>
      <c r="E22" s="61"/>
      <c r="F22" s="61"/>
      <c r="G22" s="65">
        <v>0.5</v>
      </c>
      <c r="H22" s="65">
        <v>0.5</v>
      </c>
      <c r="I22" s="79">
        <v>0</v>
      </c>
      <c r="J22" s="68">
        <f t="shared" si="6"/>
        <v>0</v>
      </c>
      <c r="K22" s="79"/>
      <c r="L22" s="68">
        <f t="shared" si="7"/>
        <v>0</v>
      </c>
      <c r="M22" s="79"/>
      <c r="N22" s="68">
        <f t="shared" si="8"/>
        <v>0</v>
      </c>
      <c r="O22" s="79"/>
      <c r="P22" s="68">
        <f t="shared" si="9"/>
        <v>0</v>
      </c>
      <c r="Q22" s="75">
        <f t="shared" si="10"/>
        <v>0</v>
      </c>
      <c r="R22" s="71">
        <f t="shared" si="11"/>
        <v>0</v>
      </c>
      <c r="T22" s="10"/>
      <c r="U22" s="11"/>
      <c r="V22" s="12"/>
      <c r="W22" s="13"/>
      <c r="X22" s="14"/>
      <c r="Y22" s="15"/>
      <c r="Z22" s="15"/>
      <c r="AA22" s="15"/>
      <c r="AB22" s="15"/>
      <c r="AC22" s="15"/>
      <c r="AD22" s="15"/>
      <c r="AE22" s="15"/>
    </row>
    <row r="23" spans="1:31" s="9" customFormat="1" ht="96" x14ac:dyDescent="0.25">
      <c r="A23" s="41">
        <v>21</v>
      </c>
      <c r="B23" s="47" t="s">
        <v>0</v>
      </c>
      <c r="C23" s="15" t="s">
        <v>52</v>
      </c>
      <c r="D23" s="54">
        <v>0.05</v>
      </c>
      <c r="E23" s="65">
        <v>0.5</v>
      </c>
      <c r="F23" s="63">
        <v>0.25</v>
      </c>
      <c r="G23" s="63">
        <v>0.25</v>
      </c>
      <c r="H23" s="61"/>
      <c r="I23" s="79">
        <v>0.9</v>
      </c>
      <c r="J23" s="68">
        <f t="shared" si="6"/>
        <v>4.5000000000000005E-2</v>
      </c>
      <c r="K23" s="79"/>
      <c r="L23" s="68">
        <f t="shared" si="7"/>
        <v>0</v>
      </c>
      <c r="M23" s="79"/>
      <c r="N23" s="68">
        <f t="shared" si="8"/>
        <v>0</v>
      </c>
      <c r="O23" s="79"/>
      <c r="P23" s="68">
        <f t="shared" si="9"/>
        <v>0</v>
      </c>
      <c r="Q23" s="75">
        <f t="shared" si="10"/>
        <v>0.9</v>
      </c>
      <c r="R23" s="71">
        <f t="shared" si="11"/>
        <v>4.5000000000000005E-2</v>
      </c>
      <c r="T23" s="10"/>
      <c r="U23" s="11"/>
      <c r="V23" s="12"/>
      <c r="W23" s="13"/>
      <c r="X23" s="13"/>
      <c r="Y23" s="13"/>
      <c r="Z23" s="13"/>
      <c r="AA23" s="13"/>
      <c r="AB23" s="13"/>
      <c r="AC23" s="13"/>
      <c r="AD23" s="13"/>
      <c r="AE23" s="15"/>
    </row>
    <row r="24" spans="1:31" s="9" customFormat="1" ht="96.75" thickBot="1" x14ac:dyDescent="0.3">
      <c r="A24" s="41">
        <v>22</v>
      </c>
      <c r="B24" s="47" t="s">
        <v>0</v>
      </c>
      <c r="C24" s="15" t="s">
        <v>49</v>
      </c>
      <c r="D24" s="54">
        <v>0.04</v>
      </c>
      <c r="E24" s="61"/>
      <c r="F24" s="65">
        <v>0.5</v>
      </c>
      <c r="G24" s="65">
        <v>0.5</v>
      </c>
      <c r="H24" s="61"/>
      <c r="I24" s="79">
        <v>0</v>
      </c>
      <c r="J24" s="68">
        <f t="shared" si="6"/>
        <v>0</v>
      </c>
      <c r="K24" s="79"/>
      <c r="L24" s="68">
        <f t="shared" si="7"/>
        <v>0</v>
      </c>
      <c r="M24" s="79"/>
      <c r="N24" s="68">
        <f t="shared" si="8"/>
        <v>0</v>
      </c>
      <c r="O24" s="79"/>
      <c r="P24" s="68">
        <f t="shared" si="9"/>
        <v>0</v>
      </c>
      <c r="Q24" s="75">
        <f t="shared" si="10"/>
        <v>0</v>
      </c>
      <c r="R24" s="71">
        <f t="shared" si="11"/>
        <v>0</v>
      </c>
      <c r="T24" s="29"/>
      <c r="U24" s="30"/>
      <c r="V24" s="31"/>
      <c r="W24" s="32"/>
      <c r="X24" s="33"/>
      <c r="Y24" s="34"/>
      <c r="Z24" s="34"/>
      <c r="AA24" s="34"/>
      <c r="AB24" s="34"/>
      <c r="AC24" s="34"/>
      <c r="AD24" s="34"/>
      <c r="AE24" s="35"/>
    </row>
    <row r="25" spans="1:31" s="9" customFormat="1" ht="96.75" thickBot="1" x14ac:dyDescent="0.3">
      <c r="A25" s="42">
        <v>23</v>
      </c>
      <c r="B25" s="50" t="s">
        <v>0</v>
      </c>
      <c r="C25" s="35" t="s">
        <v>50</v>
      </c>
      <c r="D25" s="56">
        <v>0.04</v>
      </c>
      <c r="E25" s="67"/>
      <c r="F25" s="67"/>
      <c r="G25" s="66">
        <v>0.5</v>
      </c>
      <c r="H25" s="66">
        <v>0.5</v>
      </c>
      <c r="I25" s="80">
        <v>0</v>
      </c>
      <c r="J25" s="69">
        <f t="shared" ref="J25" si="36">SUMPRODUCT(I25*D25)</f>
        <v>0</v>
      </c>
      <c r="K25" s="80"/>
      <c r="L25" s="69">
        <f t="shared" ref="L25" si="37">SUMPRODUCT(K25*D25)</f>
        <v>0</v>
      </c>
      <c r="M25" s="80"/>
      <c r="N25" s="69">
        <f t="shared" ref="N25" si="38">SUMPRODUCT(M25*D25)</f>
        <v>0</v>
      </c>
      <c r="O25" s="80"/>
      <c r="P25" s="69">
        <f t="shared" ref="P25" si="39">SUMPRODUCT(O25*D25)</f>
        <v>0</v>
      </c>
      <c r="Q25" s="76">
        <f t="shared" ref="Q25" si="40">I25+K25+M25+O25</f>
        <v>0</v>
      </c>
      <c r="R25" s="73">
        <f t="shared" ref="R25" si="41">SUMPRODUCT(Q25*D25)</f>
        <v>0</v>
      </c>
      <c r="T25" s="36"/>
      <c r="U25" s="36"/>
      <c r="V25" s="36"/>
      <c r="W25" s="36"/>
      <c r="X25" s="36"/>
      <c r="Y25" s="36"/>
      <c r="Z25" s="36"/>
      <c r="AA25" s="36"/>
      <c r="AB25" s="36"/>
      <c r="AC25" s="36"/>
      <c r="AD25" s="36"/>
      <c r="AE25" s="37"/>
    </row>
    <row r="26" spans="1:31" s="5" customFormat="1" ht="12.75" thickBot="1" x14ac:dyDescent="0.25">
      <c r="A26" s="38"/>
      <c r="D26" s="40">
        <f>SUM(D3:D24)</f>
        <v>1.0000000000000002</v>
      </c>
      <c r="E26" s="39"/>
      <c r="F26" s="39"/>
      <c r="G26" s="39"/>
      <c r="H26" s="39"/>
      <c r="I26" s="39"/>
      <c r="J26" s="39"/>
      <c r="L26" s="39"/>
      <c r="M26" s="39"/>
      <c r="N26" s="39"/>
      <c r="P26" s="39"/>
      <c r="Q26" s="39"/>
      <c r="R26" s="39"/>
    </row>
    <row r="27" spans="1:31" ht="15.75" thickBot="1" x14ac:dyDescent="0.3">
      <c r="Q27" s="4" t="s">
        <v>39</v>
      </c>
      <c r="R27" s="3">
        <f>SUM(R3:R26)</f>
        <v>0.49499999999999994</v>
      </c>
    </row>
  </sheetData>
  <mergeCells count="12">
    <mergeCell ref="AC1:AE1"/>
    <mergeCell ref="B3:B6"/>
    <mergeCell ref="I2:J2"/>
    <mergeCell ref="K2:L2"/>
    <mergeCell ref="M2:N2"/>
    <mergeCell ref="A1:H1"/>
    <mergeCell ref="I1:P1"/>
    <mergeCell ref="B7:B9"/>
    <mergeCell ref="O2:P2"/>
    <mergeCell ref="T1:V1"/>
    <mergeCell ref="W1:Y1"/>
    <mergeCell ref="Z1:AB1"/>
  </mergeCells>
  <pageMargins left="0.70866141732283472" right="0.70866141732283472" top="0.74803149606299213" bottom="0.74803149606299213" header="0.31496062992125984" footer="0.31496062992125984"/>
  <pageSetup paperSize="5" scale="56" orientation="landscape" r:id="rId1"/>
  <rowBreaks count="1" manualBreakCount="1">
    <brk id="16"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Cronograma PINAR</vt:lpstr>
      <vt:lpstr>'Cronograma PINAR'!Títulos_a_imprimir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Hedy Ortíz</dc:creator>
  <cp:lastModifiedBy>Rodolfo Emerson Medina Quiroga</cp:lastModifiedBy>
  <cp:lastPrinted>2024-04-10T16:15:07Z</cp:lastPrinted>
  <dcterms:created xsi:type="dcterms:W3CDTF">2016-05-26T20:04:23Z</dcterms:created>
  <dcterms:modified xsi:type="dcterms:W3CDTF">2024-04-29T19:09:16Z</dcterms:modified>
</cp:coreProperties>
</file>