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9"/>
  <workbookPr/>
  <mc:AlternateContent xmlns:mc="http://schemas.openxmlformats.org/markup-compatibility/2006">
    <mc:Choice Requires="x15">
      <x15ac:absPath xmlns:x15ac="http://schemas.microsoft.com/office/spreadsheetml/2010/11/ac" url="C:\Users\rmedina\Documents\Informacion Institucional_INCI\INCI 2024\PLANES 2024\PINAR 2024\SEGUIMIENTO PRIMER TRIMESTRE\"/>
    </mc:Choice>
  </mc:AlternateContent>
  <xr:revisionPtr revIDLastSave="0" documentId="13_ncr:1_{EFE3A4CF-024C-4B44-BEEC-B8336C9472E0}" xr6:coauthVersionLast="36" xr6:coauthVersionMax="36" xr10:uidLastSave="{00000000-0000-0000-0000-000000000000}"/>
  <bookViews>
    <workbookView xWindow="0" yWindow="0" windowWidth="28800" windowHeight="11730" xr2:uid="{00000000-000D-0000-FFFF-FFFF00000000}"/>
  </bookViews>
  <sheets>
    <sheet name="Cronograma PINAR" sheetId="19" r:id="rId1"/>
  </sheets>
  <definedNames>
    <definedName name="COLORES">#REF!</definedName>
    <definedName name="_xlnm.Criteria">#REF!</definedName>
    <definedName name="_xlnm.Print_Titles" localSheetId="0">'Cronograma PINAR'!$1:$2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8" i="19" l="1"/>
  <c r="R18" i="19" s="1"/>
  <c r="P18" i="19"/>
  <c r="N18" i="19"/>
  <c r="L18" i="19"/>
  <c r="J18" i="19"/>
  <c r="Q21" i="19"/>
  <c r="R21" i="19" s="1"/>
  <c r="P21" i="19"/>
  <c r="N21" i="19"/>
  <c r="L21" i="19"/>
  <c r="J21" i="19"/>
  <c r="Q16" i="19"/>
  <c r="R16" i="19" s="1"/>
  <c r="P16" i="19"/>
  <c r="N16" i="19"/>
  <c r="L16" i="19"/>
  <c r="J16" i="19"/>
  <c r="Q17" i="19"/>
  <c r="R17" i="19" s="1"/>
  <c r="P17" i="19"/>
  <c r="N17" i="19"/>
  <c r="L17" i="19"/>
  <c r="J17" i="19"/>
  <c r="Q7" i="19"/>
  <c r="R7" i="19" s="1"/>
  <c r="P7" i="19"/>
  <c r="N7" i="19"/>
  <c r="L7" i="19"/>
  <c r="J7" i="19"/>
  <c r="Q6" i="19"/>
  <c r="R6" i="19" s="1"/>
  <c r="P6" i="19"/>
  <c r="N6" i="19"/>
  <c r="L6" i="19"/>
  <c r="J6" i="19"/>
  <c r="Q5" i="19"/>
  <c r="R5" i="19" s="1"/>
  <c r="P5" i="19"/>
  <c r="N5" i="19"/>
  <c r="L5" i="19"/>
  <c r="J5" i="19"/>
  <c r="Q4" i="19"/>
  <c r="R4" i="19" s="1"/>
  <c r="P4" i="19"/>
  <c r="N4" i="19"/>
  <c r="L4" i="19"/>
  <c r="J4" i="19"/>
  <c r="J25" i="19" l="1"/>
  <c r="L25" i="19"/>
  <c r="N25" i="19"/>
  <c r="P25" i="19"/>
  <c r="Q25" i="19"/>
  <c r="R25" i="19" s="1"/>
  <c r="Q22" i="19" l="1"/>
  <c r="Q14" i="19" l="1"/>
  <c r="R14" i="19" s="1"/>
  <c r="Q20" i="19" l="1"/>
  <c r="Q23" i="19"/>
  <c r="Q24" i="19"/>
  <c r="Q19" i="19"/>
  <c r="Q15" i="19"/>
  <c r="R15" i="19" s="1"/>
  <c r="J15" i="19" l="1"/>
  <c r="P15" i="19"/>
  <c r="N15" i="19"/>
  <c r="L15" i="19"/>
  <c r="L14" i="19"/>
  <c r="Q13" i="19"/>
  <c r="R13" i="19" s="1"/>
  <c r="Q12" i="19"/>
  <c r="R12" i="19" s="1"/>
  <c r="J13" i="19"/>
  <c r="J12" i="19"/>
  <c r="L13" i="19"/>
  <c r="N13" i="19"/>
  <c r="P13" i="19"/>
  <c r="L12" i="19"/>
  <c r="N12" i="19"/>
  <c r="P12" i="19"/>
  <c r="Q8" i="19" l="1"/>
  <c r="R8" i="19" s="1"/>
  <c r="Q9" i="19"/>
  <c r="R9" i="19" s="1"/>
  <c r="Q10" i="19"/>
  <c r="R10" i="19" s="1"/>
  <c r="Q11" i="19"/>
  <c r="R11" i="19" s="1"/>
  <c r="R23" i="19"/>
  <c r="R24" i="19"/>
  <c r="Q3" i="19"/>
  <c r="R3" i="19" s="1"/>
  <c r="P8" i="19" l="1"/>
  <c r="P9" i="19"/>
  <c r="P10" i="19"/>
  <c r="P11" i="19"/>
  <c r="P14" i="19"/>
  <c r="P19" i="19"/>
  <c r="R19" i="19" s="1"/>
  <c r="P20" i="19"/>
  <c r="R20" i="19" s="1"/>
  <c r="P22" i="19"/>
  <c r="R22" i="19" s="1"/>
  <c r="P23" i="19"/>
  <c r="P24" i="19"/>
  <c r="P3" i="19"/>
  <c r="N8" i="19"/>
  <c r="N9" i="19"/>
  <c r="N10" i="19"/>
  <c r="N11" i="19"/>
  <c r="N14" i="19"/>
  <c r="N19" i="19"/>
  <c r="N20" i="19"/>
  <c r="N22" i="19"/>
  <c r="N23" i="19"/>
  <c r="N24" i="19"/>
  <c r="N3" i="19"/>
  <c r="L11" i="19"/>
  <c r="L19" i="19"/>
  <c r="L23" i="19"/>
  <c r="L24" i="19"/>
  <c r="R27" i="19" l="1"/>
  <c r="D26" i="19"/>
  <c r="J8" i="19" l="1"/>
  <c r="J9" i="19"/>
  <c r="J10" i="19"/>
  <c r="J11" i="19"/>
  <c r="J14" i="19"/>
  <c r="J19" i="19"/>
  <c r="J20" i="19"/>
  <c r="J22" i="19"/>
  <c r="J23" i="19"/>
  <c r="J24" i="19"/>
  <c r="L8" i="19" l="1"/>
  <c r="L9" i="19"/>
  <c r="L10" i="19"/>
  <c r="L3" i="19"/>
  <c r="L22" i="19"/>
  <c r="L20" i="19"/>
</calcChain>
</file>

<file path=xl/sharedStrings.xml><?xml version="1.0" encoding="utf-8"?>
<sst xmlns="http://schemas.openxmlformats.org/spreadsheetml/2006/main" count="74" uniqueCount="60">
  <si>
    <t>Presentar Propuesta de Tablas de Retención ante el Comité Institucional de Gestión y Desempeño.</t>
  </si>
  <si>
    <t>Actualizar, publicar y ejecutar el Programa de Gestión Documental - PGD.</t>
  </si>
  <si>
    <t>ITEM</t>
  </si>
  <si>
    <t>EJE TEMATICO</t>
  </si>
  <si>
    <t>ACTIVIDAD</t>
  </si>
  <si>
    <t>Trimestre I</t>
  </si>
  <si>
    <t>Trimestre II</t>
  </si>
  <si>
    <t>Trimestre III</t>
  </si>
  <si>
    <t>Trimestre IV</t>
  </si>
  <si>
    <t>TRIMESTRE I</t>
  </si>
  <si>
    <t>TRIMESTRE II</t>
  </si>
  <si>
    <t>TRIMESTRE III</t>
  </si>
  <si>
    <t>TRIMESTRE IV</t>
  </si>
  <si>
    <t>AVANCE ACTIVIDAD</t>
  </si>
  <si>
    <t>ENERO</t>
  </si>
  <si>
    <t>FEBRERO</t>
  </si>
  <si>
    <t>MARZO</t>
  </si>
  <si>
    <t>ABRIL</t>
  </si>
  <si>
    <t>MAYO</t>
  </si>
  <si>
    <t>JUNIO</t>
  </si>
  <si>
    <t>JULIO</t>
  </si>
  <si>
    <t>AGOSTO</t>
  </si>
  <si>
    <t>SEPTIEMBRE</t>
  </si>
  <si>
    <t>OCTUBRE</t>
  </si>
  <si>
    <t>NOVIEMBRE</t>
  </si>
  <si>
    <t>DICIEMBRE</t>
  </si>
  <si>
    <t xml:space="preserve">Ejecutar el Programa de Gestión Documental </t>
  </si>
  <si>
    <t>Actualizar, publicar y ejecutar el Plan de Conservación Documental.</t>
  </si>
  <si>
    <t>CRONOGRAMA DE ACTIVIDADES PINAR</t>
  </si>
  <si>
    <t>EJECUCIÓN TRIMESTRAL PINAR</t>
  </si>
  <si>
    <t>%   Programado</t>
  </si>
  <si>
    <t>% EJECUTADO</t>
  </si>
  <si>
    <t>Elaboración, actualización de los documentos del SIG necesarios para el proceso de Gestión Documental.</t>
  </si>
  <si>
    <t>Programar capacitaciones externas a los responsables de archivo del INCI y a quienes apoyan el proceso de Gestión Documental a traves del AGN.</t>
  </si>
  <si>
    <t>Actualizar el Plan de Conservacion Documental</t>
  </si>
  <si>
    <t>Ejecutar el Plan de Conservación Documental</t>
  </si>
  <si>
    <t>Actualizar el Programa de Gestión Documental</t>
  </si>
  <si>
    <t>Gestión y Tramite de Documentos en la Entidad</t>
  </si>
  <si>
    <t>Apoyar a dependencias en la consulta y prestamo de los documentos necesarios para dar respuesta a requerimientos (PQRSD, Derechos de Petición, Tutelas, Bonos Pensionales, CETIL, entre otros)</t>
  </si>
  <si>
    <t>AVANCE</t>
  </si>
  <si>
    <t>Actualizar logos de los formatos de uso institucional, conforme a las directrices de las presidencia de la Republica.</t>
  </si>
  <si>
    <t>Actualizar los Procedimientos de correspondencia externa, interna y recibida, modificar nombres de los procedimientos.</t>
  </si>
  <si>
    <t>Realizar  1 capacitación general en el uso del aplicativo ORFEO, en conjunto con la Oficina de Atención Ciudadana.</t>
  </si>
  <si>
    <t>Realizar 02 campañas en temas de Gestión Documental, a través de boletines informativos e infografías.</t>
  </si>
  <si>
    <t>Elaboración de estudios para la adquisición de estantería en el archivo central.</t>
  </si>
  <si>
    <t>Realizar 02 capacitaciones anuales para cada uno de los integrantes del Proceso Gestión Documental con el AGN (Cualificación del personal)</t>
  </si>
  <si>
    <t>Optimizar la Gestión Documental Institucional de la entidad - Procesos de Contratación</t>
  </si>
  <si>
    <t>Actualización y ajuste Final Banco Terminologico.</t>
  </si>
  <si>
    <t>Elaboración Tablas de Control de Acceso</t>
  </si>
  <si>
    <t>Presentación de TRD al Comité Institucional de Gestión y Desempeño.</t>
  </si>
  <si>
    <t xml:space="preserve">Envio de TRD al AGN para la aprobación y convalidación </t>
  </si>
  <si>
    <t>Actualización y ajuste Final Cuadros de Clasificación Documental. (codificación de series y subseries documentales).</t>
  </si>
  <si>
    <t>Elaboración y construcción Memoria Descriptiva para el posterior envio de las TRD al AGN según normatividad vigente.</t>
  </si>
  <si>
    <t>Elaboración matriz de definiciones de series y subseries documentales.</t>
  </si>
  <si>
    <t>Apoyar la elaboración de estudios previos para el proceso de contratación  para la elaboración del diagnóstico institucional "implementación del sistema de gestión de documentos electronicos" en Instituto Nacional para Ciegos y anexos técnicos que se deriven del mismo.</t>
  </si>
  <si>
    <t>Realizar la creación de cuentas de Orfeo al personal que ingresa a la Institución, según requerimiento oficial por parte del Jefe, al igual que generar los paz y salvos correspondientes para los funcionarios que se retiren de la entidad.</t>
  </si>
  <si>
    <t>Elaborar los procesos de contratación del personal de apoyo al proceso de gestión documental, revisando el perfil de cada uno de ellos, quienes apoyan el desarrollo de las actividades del Proceso Gestión Documental.</t>
  </si>
  <si>
    <t>Creación formatos:
1. Banco Termininolgico
2. Matriz de Series y Subseries Documentales</t>
  </si>
  <si>
    <t>Actualizar los siguientes formatos:
1. Formato de inventario documental - FUID 
2. Formato de TRD (ajustar formato según necesidades de la entidad e Incluir intructivo para el diligenciamiento de los formatos.
3. Actualzar formato control consulta y prestamo de documentos.</t>
  </si>
  <si>
    <t>Asesorias y Capcitaciones Internas en ORFEO y Gestión Documental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</si>
</sst>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sz val="11"/>
      <color theme="0"/>
      <name val="Arial"/>
      <family val="2"/>
    </font>
    <font>
      <b/>
      <sz val="11"/>
      <name val="Arial"/>
      <family val="2"/>
    </font>
    <font>
      <b/>
      <sz val="9"/>
      <color theme="1"/>
      <name val="Arial"/>
      <family val="2"/>
    </font>
    <font>
      <b/>
      <sz val="9"/>
      <color theme="0"/>
      <name val="Arial"/>
      <family val="2"/>
    </font>
    <font>
      <b/>
      <sz val="9"/>
      <name val="Arial"/>
      <family val="2"/>
    </font>
    <font>
      <sz val="9"/>
      <color theme="1"/>
      <name val="Arial"/>
      <family val="2"/>
    </font>
    <font>
      <sz val="9"/>
      <name val="Arial"/>
      <family val="2"/>
    </font>
    <font>
      <sz val="9"/>
      <color rgb="FF000000"/>
      <name val="Arial"/>
      <family val="2"/>
    </font>
    <font>
      <b/>
      <sz val="9"/>
      <color theme="5" tint="-0.249977111117893"/>
      <name val="Arial"/>
      <family val="2"/>
    </font>
  </fonts>
  <fills count="15">
    <fill>
      <patternFill patternType="none"/>
    </fill>
    <fill>
      <patternFill patternType="gray125"/>
    </fill>
    <fill>
      <patternFill patternType="solid">
        <fgColor theme="7" tint="-0.249977111117893"/>
        <bgColor indexed="64"/>
      </patternFill>
    </fill>
    <fill>
      <patternFill patternType="solid">
        <fgColor theme="3" tint="0.79998168889431442"/>
        <bgColor indexed="64"/>
      </patternFill>
    </fill>
    <fill>
      <patternFill patternType="solid">
        <fgColor theme="2" tint="-0.499984740745262"/>
        <bgColor indexed="64"/>
      </patternFill>
    </fill>
    <fill>
      <patternFill patternType="solid">
        <fgColor theme="6" tint="-0.499984740745262"/>
        <bgColor indexed="64"/>
      </patternFill>
    </fill>
    <fill>
      <patternFill patternType="solid">
        <fgColor theme="3" tint="0.59999389629810485"/>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3" tint="0.39997558519241921"/>
        <bgColor indexed="64"/>
      </patternFill>
    </fill>
    <fill>
      <patternFill patternType="solid">
        <fgColor theme="8" tint="-0.249977111117893"/>
        <bgColor indexed="64"/>
      </patternFill>
    </fill>
    <fill>
      <patternFill patternType="solid">
        <fgColor rgb="FFFFFF00"/>
        <bgColor indexed="64"/>
      </patternFill>
    </fill>
    <fill>
      <patternFill patternType="solid">
        <fgColor theme="0" tint="-0.499984740745262"/>
        <bgColor indexed="64"/>
      </patternFill>
    </fill>
    <fill>
      <patternFill patternType="solid">
        <fgColor rgb="FF4472C4"/>
        <bgColor indexed="64"/>
      </patternFill>
    </fill>
    <fill>
      <patternFill patternType="solid">
        <fgColor theme="8" tint="0.39997558519241921"/>
        <bgColor indexed="64"/>
      </patternFill>
    </fill>
  </fills>
  <borders count="32">
    <border>
      <left/>
      <right/>
      <top/>
      <bottom/>
      <diagonal/>
    </border>
    <border>
      <left style="thin">
        <color auto="1"/>
      </left>
      <right style="thin">
        <color auto="1"/>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auto="1"/>
      </top>
      <bottom style="thin">
        <color auto="1"/>
      </bottom>
      <diagonal/>
    </border>
    <border>
      <left style="medium">
        <color rgb="FF4472C4"/>
      </left>
      <right style="thin">
        <color rgb="FF4472C4"/>
      </right>
      <top style="medium">
        <color rgb="FF4472C4"/>
      </top>
      <bottom style="medium">
        <color rgb="FF4472C4"/>
      </bottom>
      <diagonal/>
    </border>
    <border>
      <left style="thin">
        <color rgb="FF4472C4"/>
      </left>
      <right style="medium">
        <color rgb="FF4472C4"/>
      </right>
      <top style="medium">
        <color rgb="FF4472C4"/>
      </top>
      <bottom style="medium">
        <color rgb="FF4472C4"/>
      </bottom>
      <diagonal/>
    </border>
    <border>
      <left style="medium">
        <color rgb="FF4472C4"/>
      </left>
      <right style="thin">
        <color theme="0"/>
      </right>
      <top style="medium">
        <color rgb="FF4472C4"/>
      </top>
      <bottom/>
      <diagonal/>
    </border>
    <border>
      <left style="thin">
        <color theme="0"/>
      </left>
      <right style="thin">
        <color theme="0"/>
      </right>
      <top style="medium">
        <color rgb="FF4472C4"/>
      </top>
      <bottom/>
      <diagonal/>
    </border>
    <border>
      <left style="thin">
        <color theme="0"/>
      </left>
      <right style="medium">
        <color rgb="FF4472C4"/>
      </right>
      <top style="medium">
        <color rgb="FF4472C4"/>
      </top>
      <bottom/>
      <diagonal/>
    </border>
    <border>
      <left style="thin">
        <color auto="1"/>
      </left>
      <right/>
      <top style="thin">
        <color auto="1"/>
      </top>
      <bottom style="thin">
        <color auto="1"/>
      </bottom>
      <diagonal/>
    </border>
    <border>
      <left style="medium">
        <color rgb="FF4472C4"/>
      </left>
      <right style="medium">
        <color rgb="FF4472C4"/>
      </right>
      <top/>
      <bottom style="medium">
        <color rgb="FF4472C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medium">
        <color indexed="64"/>
      </right>
      <top/>
      <bottom style="thin">
        <color auto="1"/>
      </bottom>
      <diagonal/>
    </border>
    <border>
      <left/>
      <right style="medium">
        <color indexed="64"/>
      </right>
      <top style="thin">
        <color auto="1"/>
      </top>
      <bottom style="thin">
        <color auto="1"/>
      </bottom>
      <diagonal/>
    </border>
    <border>
      <left/>
      <right style="medium">
        <color indexed="64"/>
      </right>
      <top style="thin">
        <color indexed="64"/>
      </top>
      <bottom style="medium">
        <color indexed="64"/>
      </bottom>
      <diagonal/>
    </border>
    <border>
      <left style="medium">
        <color indexed="64"/>
      </left>
      <right style="thin">
        <color auto="1"/>
      </right>
      <top style="medium">
        <color indexed="64"/>
      </top>
      <bottom/>
      <diagonal/>
    </border>
    <border>
      <left style="thin">
        <color auto="1"/>
      </left>
      <right style="medium">
        <color indexed="64"/>
      </right>
      <top style="medium">
        <color indexed="64"/>
      </top>
      <bottom/>
      <diagonal/>
    </border>
  </borders>
  <cellStyleXfs count="2">
    <xf numFmtId="0" fontId="0" fillId="0" borderId="0"/>
    <xf numFmtId="9" fontId="1" fillId="0" borderId="0" applyFont="0" applyFill="0" applyBorder="0" applyAlignment="0" applyProtection="0"/>
  </cellStyleXfs>
  <cellXfs count="100">
    <xf numFmtId="0" fontId="0" fillId="0" borderId="0" xfId="0"/>
    <xf numFmtId="0" fontId="2" fillId="0" borderId="0" xfId="0" applyFont="1" applyAlignment="1">
      <alignment horizontal="center"/>
    </xf>
    <xf numFmtId="0" fontId="2" fillId="0" borderId="0" xfId="0" applyFont="1"/>
    <xf numFmtId="9" fontId="3" fillId="11" borderId="15" xfId="0" applyNumberFormat="1" applyFont="1" applyFill="1" applyBorder="1" applyAlignment="1">
      <alignment horizontal="center"/>
    </xf>
    <xf numFmtId="9" fontId="3" fillId="11" borderId="14" xfId="0" applyNumberFormat="1" applyFont="1" applyFill="1" applyBorder="1" applyAlignment="1">
      <alignment horizontal="center"/>
    </xf>
    <xf numFmtId="0" fontId="9" fillId="0" borderId="0" xfId="0" applyFont="1"/>
    <xf numFmtId="0" fontId="6" fillId="6" borderId="2" xfId="0" applyFont="1" applyFill="1" applyBorder="1" applyAlignment="1">
      <alignment horizontal="center" vertical="center"/>
    </xf>
    <xf numFmtId="0" fontId="6" fillId="6" borderId="1" xfId="0" applyFont="1" applyFill="1" applyBorder="1" applyAlignment="1">
      <alignment horizontal="center" vertical="center"/>
    </xf>
    <xf numFmtId="0" fontId="6" fillId="6" borderId="3" xfId="0" applyFont="1" applyFill="1" applyBorder="1" applyAlignment="1">
      <alignment horizontal="center" vertical="center"/>
    </xf>
    <xf numFmtId="0" fontId="9" fillId="0" borderId="0" xfId="0" applyFont="1" applyAlignment="1">
      <alignment horizontal="justify" vertical="center"/>
    </xf>
    <xf numFmtId="0" fontId="9" fillId="0" borderId="2" xfId="0" applyFont="1" applyBorder="1" applyAlignment="1">
      <alignment horizontal="center" vertical="center"/>
    </xf>
    <xf numFmtId="0" fontId="9" fillId="0" borderId="1" xfId="0" applyFont="1" applyBorder="1" applyAlignment="1">
      <alignment horizontal="center" vertical="center"/>
    </xf>
    <xf numFmtId="0" fontId="9" fillId="0" borderId="3" xfId="0" applyFont="1" applyBorder="1" applyAlignment="1">
      <alignment horizontal="center" vertical="center"/>
    </xf>
    <xf numFmtId="0" fontId="9" fillId="0" borderId="2" xfId="0" applyFont="1" applyBorder="1" applyAlignment="1">
      <alignment horizontal="justify" vertical="center"/>
    </xf>
    <xf numFmtId="0" fontId="9" fillId="0" borderId="1" xfId="0" applyFont="1" applyBorder="1" applyAlignment="1">
      <alignment horizontal="justify" vertical="center"/>
    </xf>
    <xf numFmtId="0" fontId="9" fillId="0" borderId="3" xfId="0" applyFont="1" applyBorder="1" applyAlignment="1">
      <alignment horizontal="justify" vertical="center"/>
    </xf>
    <xf numFmtId="0" fontId="9" fillId="0" borderId="0" xfId="0" applyFont="1" applyFill="1" applyAlignment="1">
      <alignment horizontal="justify" vertical="center"/>
    </xf>
    <xf numFmtId="0" fontId="9" fillId="0" borderId="13" xfId="0" applyFont="1" applyBorder="1" applyAlignment="1">
      <alignment horizontal="justify" vertical="center"/>
    </xf>
    <xf numFmtId="0" fontId="9" fillId="0" borderId="19" xfId="0" applyFont="1" applyBorder="1" applyAlignment="1">
      <alignment horizontal="justify" vertical="center"/>
    </xf>
    <xf numFmtId="0" fontId="10" fillId="0" borderId="0" xfId="0" applyFont="1" applyFill="1" applyAlignment="1">
      <alignment horizontal="justify" vertical="center"/>
    </xf>
    <xf numFmtId="0" fontId="10" fillId="0" borderId="2" xfId="0" applyFont="1" applyFill="1" applyBorder="1" applyAlignment="1">
      <alignment horizontal="center" vertical="center"/>
    </xf>
    <xf numFmtId="0" fontId="10" fillId="0" borderId="1" xfId="0" applyFont="1" applyFill="1" applyBorder="1" applyAlignment="1">
      <alignment horizontal="justify" vertical="center"/>
    </xf>
    <xf numFmtId="0" fontId="10" fillId="0" borderId="3" xfId="0" applyFont="1" applyFill="1" applyBorder="1" applyAlignment="1">
      <alignment horizontal="justify" vertical="center"/>
    </xf>
    <xf numFmtId="0" fontId="10" fillId="0" borderId="2" xfId="0" applyFont="1" applyFill="1" applyBorder="1" applyAlignment="1">
      <alignment horizontal="justify" vertical="center"/>
    </xf>
    <xf numFmtId="0" fontId="9" fillId="0" borderId="2" xfId="0" applyFont="1" applyFill="1" applyBorder="1" applyAlignment="1">
      <alignment horizontal="center" vertical="center"/>
    </xf>
    <xf numFmtId="0" fontId="9" fillId="0" borderId="1" xfId="0" applyFont="1" applyFill="1" applyBorder="1" applyAlignment="1">
      <alignment horizontal="justify" vertical="center"/>
    </xf>
    <xf numFmtId="0" fontId="9" fillId="0" borderId="3" xfId="0" applyFont="1" applyFill="1" applyBorder="1" applyAlignment="1">
      <alignment horizontal="justify" vertical="center"/>
    </xf>
    <xf numFmtId="0" fontId="9" fillId="0" borderId="2" xfId="0" applyFont="1" applyFill="1" applyBorder="1" applyAlignment="1">
      <alignment horizontal="justify" vertical="center"/>
    </xf>
    <xf numFmtId="0" fontId="9" fillId="0" borderId="2" xfId="0" applyFont="1" applyBorder="1" applyAlignment="1">
      <alignment horizontal="justify" vertical="center" wrapText="1"/>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6" xfId="0" applyFont="1" applyBorder="1" applyAlignment="1">
      <alignment horizontal="justify" vertical="center"/>
    </xf>
    <xf numFmtId="0" fontId="9" fillId="0" borderId="0" xfId="0" applyFont="1" applyBorder="1" applyAlignment="1">
      <alignment horizontal="center" vertical="center"/>
    </xf>
    <xf numFmtId="0" fontId="9" fillId="0" borderId="0" xfId="0" applyFont="1" applyBorder="1" applyAlignment="1">
      <alignment horizontal="justify" vertical="center"/>
    </xf>
    <xf numFmtId="0" fontId="6" fillId="0" borderId="0" xfId="0" applyFont="1" applyBorder="1" applyAlignment="1">
      <alignment horizontal="center" vertical="center" wrapText="1"/>
    </xf>
    <xf numFmtId="0" fontId="9" fillId="0" borderId="0" xfId="0" applyFont="1" applyAlignment="1">
      <alignment horizontal="center"/>
    </xf>
    <xf numFmtId="9" fontId="9" fillId="11" borderId="20" xfId="1" applyNumberFormat="1" applyFont="1" applyFill="1" applyBorder="1" applyAlignment="1">
      <alignment horizontal="center"/>
    </xf>
    <xf numFmtId="0" fontId="6" fillId="0" borderId="23" xfId="0" applyFont="1" applyBorder="1" applyAlignment="1">
      <alignment horizontal="center" vertical="center" wrapText="1"/>
    </xf>
    <xf numFmtId="0" fontId="6" fillId="0" borderId="24" xfId="0" applyFont="1" applyBorder="1" applyAlignment="1">
      <alignment horizontal="center" vertical="center" wrapText="1"/>
    </xf>
    <xf numFmtId="0" fontId="10" fillId="0" borderId="26" xfId="0" applyFont="1" applyBorder="1" applyAlignment="1">
      <alignment horizontal="justify" vertical="center" wrapText="1"/>
    </xf>
    <xf numFmtId="0" fontId="10" fillId="0" borderId="3" xfId="0" applyFont="1" applyBorder="1" applyAlignment="1">
      <alignment horizontal="justify" vertical="center" wrapText="1"/>
    </xf>
    <xf numFmtId="0" fontId="10" fillId="0" borderId="3" xfId="0" applyFont="1" applyBorder="1" applyAlignment="1">
      <alignment horizontal="justify" vertical="center"/>
    </xf>
    <xf numFmtId="0" fontId="11" fillId="0" borderId="2" xfId="0" applyFont="1" applyFill="1" applyBorder="1" applyAlignment="1">
      <alignment vertical="center" wrapText="1"/>
    </xf>
    <xf numFmtId="0" fontId="11" fillId="0" borderId="2" xfId="0" applyFont="1" applyFill="1" applyBorder="1" applyAlignment="1">
      <alignment horizontal="justify" vertical="center" wrapText="1"/>
    </xf>
    <xf numFmtId="0" fontId="9" fillId="0" borderId="3" xfId="0" applyFont="1" applyFill="1" applyBorder="1" applyAlignment="1">
      <alignment horizontal="justify" vertical="center" wrapText="1"/>
    </xf>
    <xf numFmtId="0" fontId="11" fillId="0" borderId="3" xfId="0" applyFont="1" applyFill="1" applyBorder="1" applyAlignment="1">
      <alignment horizontal="justify" vertical="center" wrapText="1"/>
    </xf>
    <xf numFmtId="0" fontId="11" fillId="0" borderId="4" xfId="0" applyFont="1" applyFill="1" applyBorder="1" applyAlignment="1">
      <alignment horizontal="justify" vertical="center" wrapText="1"/>
    </xf>
    <xf numFmtId="0" fontId="6" fillId="0" borderId="27" xfId="0" applyFont="1" applyBorder="1" applyAlignment="1">
      <alignment horizontal="center" vertical="center" wrapText="1"/>
    </xf>
    <xf numFmtId="0" fontId="6" fillId="8" borderId="21" xfId="0" applyFont="1" applyFill="1" applyBorder="1" applyAlignment="1">
      <alignment horizontal="center" vertical="center"/>
    </xf>
    <xf numFmtId="164" fontId="9" fillId="0" borderId="22" xfId="1" applyNumberFormat="1" applyFont="1" applyBorder="1" applyAlignment="1">
      <alignment horizontal="center" vertical="center"/>
    </xf>
    <xf numFmtId="164" fontId="9" fillId="0" borderId="23" xfId="1" applyNumberFormat="1" applyFont="1" applyBorder="1" applyAlignment="1">
      <alignment horizontal="center" vertical="center"/>
    </xf>
    <xf numFmtId="164" fontId="9" fillId="0" borderId="23" xfId="1" applyNumberFormat="1" applyFont="1" applyFill="1" applyBorder="1" applyAlignment="1">
      <alignment horizontal="center" vertical="center"/>
    </xf>
    <xf numFmtId="164" fontId="9" fillId="0" borderId="24" xfId="1" applyNumberFormat="1" applyFont="1" applyBorder="1" applyAlignment="1">
      <alignment horizontal="center" vertical="center"/>
    </xf>
    <xf numFmtId="9" fontId="9" fillId="0" borderId="3" xfId="1" applyFont="1" applyFill="1" applyBorder="1" applyAlignment="1">
      <alignment horizontal="center" vertical="center"/>
    </xf>
    <xf numFmtId="9" fontId="10" fillId="0" borderId="3" xfId="1" applyFont="1" applyFill="1" applyBorder="1" applyAlignment="1">
      <alignment horizontal="center" vertical="center"/>
    </xf>
    <xf numFmtId="0" fontId="7" fillId="4" borderId="22" xfId="0" applyFont="1" applyFill="1" applyBorder="1" applyAlignment="1">
      <alignment horizontal="center" vertical="center" wrapText="1"/>
    </xf>
    <xf numFmtId="9" fontId="9" fillId="2" borderId="23" xfId="0" applyNumberFormat="1" applyFont="1" applyFill="1" applyBorder="1" applyAlignment="1">
      <alignment horizontal="center" vertical="center"/>
    </xf>
    <xf numFmtId="9" fontId="9" fillId="0" borderId="23" xfId="0" applyNumberFormat="1" applyFont="1" applyFill="1" applyBorder="1" applyAlignment="1">
      <alignment horizontal="center" vertical="center"/>
    </xf>
    <xf numFmtId="9" fontId="9" fillId="14" borderId="23" xfId="0" applyNumberFormat="1" applyFont="1" applyFill="1" applyBorder="1" applyAlignment="1">
      <alignment horizontal="center" vertical="center"/>
    </xf>
    <xf numFmtId="9" fontId="9" fillId="10" borderId="23" xfId="1" applyNumberFormat="1" applyFont="1" applyFill="1" applyBorder="1" applyAlignment="1">
      <alignment horizontal="center" vertical="center"/>
    </xf>
    <xf numFmtId="9" fontId="9" fillId="0" borderId="23" xfId="1" applyNumberFormat="1" applyFont="1" applyFill="1" applyBorder="1" applyAlignment="1">
      <alignment horizontal="center" vertical="center"/>
    </xf>
    <xf numFmtId="9" fontId="9" fillId="12" borderId="23" xfId="0" applyNumberFormat="1" applyFont="1" applyFill="1" applyBorder="1" applyAlignment="1">
      <alignment horizontal="center" vertical="center"/>
    </xf>
    <xf numFmtId="9" fontId="9" fillId="12" borderId="24" xfId="0" applyNumberFormat="1" applyFont="1" applyFill="1" applyBorder="1" applyAlignment="1">
      <alignment horizontal="center" vertical="center"/>
    </xf>
    <xf numFmtId="9" fontId="9" fillId="0" borderId="24" xfId="0" applyNumberFormat="1" applyFont="1" applyFill="1" applyBorder="1" applyAlignment="1">
      <alignment horizontal="center" vertical="center"/>
    </xf>
    <xf numFmtId="9" fontId="9" fillId="0" borderId="3" xfId="1" applyFont="1" applyBorder="1" applyAlignment="1">
      <alignment horizontal="center" vertical="center"/>
    </xf>
    <xf numFmtId="9" fontId="9" fillId="0" borderId="6" xfId="1" applyFont="1" applyBorder="1" applyAlignment="1">
      <alignment horizontal="center" vertical="center"/>
    </xf>
    <xf numFmtId="9" fontId="7" fillId="5" borderId="7" xfId="1" applyFont="1" applyFill="1" applyBorder="1" applyAlignment="1">
      <alignment horizontal="center" vertical="center" wrapText="1"/>
    </xf>
    <xf numFmtId="9" fontId="9" fillId="0" borderId="28" xfId="1" applyFont="1" applyFill="1" applyBorder="1" applyAlignment="1">
      <alignment horizontal="center" vertical="center"/>
    </xf>
    <xf numFmtId="9" fontId="10" fillId="0" borderId="28" xfId="1" applyFont="1" applyFill="1" applyBorder="1" applyAlignment="1">
      <alignment horizontal="center" vertical="center"/>
    </xf>
    <xf numFmtId="9" fontId="9" fillId="0" borderId="29" xfId="1" applyFont="1" applyFill="1" applyBorder="1" applyAlignment="1">
      <alignment horizontal="center" vertical="center"/>
    </xf>
    <xf numFmtId="0" fontId="7" fillId="5" borderId="22" xfId="0" applyFont="1" applyFill="1" applyBorder="1" applyAlignment="1">
      <alignment horizontal="center" vertical="center" wrapText="1"/>
    </xf>
    <xf numFmtId="9" fontId="10" fillId="0" borderId="23" xfId="0" applyNumberFormat="1" applyFont="1" applyFill="1" applyBorder="1" applyAlignment="1">
      <alignment horizontal="center" vertical="center"/>
    </xf>
    <xf numFmtId="9" fontId="10" fillId="0" borderId="24" xfId="0" applyNumberFormat="1" applyFont="1" applyFill="1" applyBorder="1" applyAlignment="1">
      <alignment horizontal="center" vertical="center"/>
    </xf>
    <xf numFmtId="9" fontId="9" fillId="0" borderId="26" xfId="1" applyFont="1" applyBorder="1" applyAlignment="1">
      <alignment horizontal="center" vertical="center"/>
    </xf>
    <xf numFmtId="9" fontId="12" fillId="0" borderId="25" xfId="0" applyNumberFormat="1" applyFont="1" applyFill="1" applyBorder="1" applyAlignment="1">
      <alignment horizontal="center" vertical="center"/>
    </xf>
    <xf numFmtId="9" fontId="12" fillId="0" borderId="2" xfId="0" applyNumberFormat="1" applyFont="1" applyFill="1" applyBorder="1" applyAlignment="1">
      <alignment horizontal="center" vertical="center"/>
    </xf>
    <xf numFmtId="9" fontId="12" fillId="0" borderId="4" xfId="0" applyNumberFormat="1" applyFont="1" applyFill="1" applyBorder="1" applyAlignment="1">
      <alignment horizontal="center" vertical="center"/>
    </xf>
    <xf numFmtId="0" fontId="11" fillId="0" borderId="2"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26" xfId="0" applyFont="1" applyFill="1" applyBorder="1" applyAlignment="1">
      <alignment horizontal="center" vertical="center" wrapText="1"/>
    </xf>
    <xf numFmtId="0" fontId="5" fillId="9" borderId="8" xfId="0" applyFont="1" applyFill="1" applyBorder="1" applyAlignment="1">
      <alignment horizontal="center" vertical="center" wrapText="1"/>
    </xf>
    <xf numFmtId="0" fontId="5" fillId="9" borderId="9" xfId="0" applyFont="1" applyFill="1" applyBorder="1" applyAlignment="1">
      <alignment horizontal="center" vertical="center" wrapText="1"/>
    </xf>
    <xf numFmtId="0" fontId="5" fillId="9"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8" fillId="7" borderId="30" xfId="0" applyFont="1" applyFill="1" applyBorder="1" applyAlignment="1">
      <alignment horizontal="center" vertical="center" wrapText="1"/>
    </xf>
    <xf numFmtId="0" fontId="8" fillId="7" borderId="31" xfId="0" applyFont="1" applyFill="1" applyBorder="1" applyAlignment="1">
      <alignment horizontal="center" vertical="center" wrapText="1"/>
    </xf>
    <xf numFmtId="0" fontId="8" fillId="7" borderId="25" xfId="0" applyFont="1" applyFill="1" applyBorder="1" applyAlignment="1">
      <alignment horizontal="center" vertical="center" wrapText="1"/>
    </xf>
    <xf numFmtId="0" fontId="8" fillId="7" borderId="26" xfId="0" applyFont="1" applyFill="1" applyBorder="1" applyAlignment="1">
      <alignment horizontal="center" vertical="center" wrapText="1"/>
    </xf>
    <xf numFmtId="0" fontId="4" fillId="13" borderId="16" xfId="0" applyFont="1" applyFill="1" applyBorder="1" applyAlignment="1">
      <alignment horizontal="center" vertical="center" wrapText="1"/>
    </xf>
    <xf numFmtId="0" fontId="4" fillId="13" borderId="17" xfId="0" applyFont="1" applyFill="1" applyBorder="1" applyAlignment="1">
      <alignment horizontal="center" vertical="center" wrapText="1"/>
    </xf>
    <xf numFmtId="0" fontId="5" fillId="8" borderId="17" xfId="0" applyFont="1" applyFill="1" applyBorder="1" applyAlignment="1">
      <alignment horizontal="center" vertical="center" wrapText="1"/>
    </xf>
    <xf numFmtId="0" fontId="5" fillId="8" borderId="18" xfId="0" applyFont="1" applyFill="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colors>
    <mruColors>
      <color rgb="FF4472C4"/>
      <color rgb="FF2A7E5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Verde amarillo">
      <a:dk1>
        <a:sysClr val="windowText" lastClr="000000"/>
      </a:dk1>
      <a:lt1>
        <a:sysClr val="window" lastClr="FFFFFF"/>
      </a:lt1>
      <a:dk2>
        <a:srgbClr val="455F51"/>
      </a:dk2>
      <a:lt2>
        <a:srgbClr val="E2DFCC"/>
      </a:lt2>
      <a:accent1>
        <a:srgbClr val="99CB38"/>
      </a:accent1>
      <a:accent2>
        <a:srgbClr val="63A537"/>
      </a:accent2>
      <a:accent3>
        <a:srgbClr val="37A76F"/>
      </a:accent3>
      <a:accent4>
        <a:srgbClr val="44C1A3"/>
      </a:accent4>
      <a:accent5>
        <a:srgbClr val="4EB3CF"/>
      </a:accent5>
      <a:accent6>
        <a:srgbClr val="51C3F9"/>
      </a:accent6>
      <a:hlink>
        <a:srgbClr val="EE7B08"/>
      </a:hlink>
      <a:folHlink>
        <a:srgbClr val="977B2D"/>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27"/>
  <sheetViews>
    <sheetView tabSelected="1" view="pageBreakPreview" zoomScale="73" zoomScaleNormal="82" zoomScaleSheetLayoutView="73" workbookViewId="0">
      <pane ySplit="2" topLeftCell="A3" activePane="bottomLeft" state="frozen"/>
      <selection pane="bottomLeft" activeCell="C19" sqref="C19"/>
    </sheetView>
  </sheetViews>
  <sheetFormatPr baseColWidth="10" defaultRowHeight="14.25" x14ac:dyDescent="0.2"/>
  <cols>
    <col min="1" max="1" width="9" style="1" customWidth="1"/>
    <col min="2" max="2" width="16.28515625" style="2" customWidth="1"/>
    <col min="3" max="3" width="36.5703125" style="2" customWidth="1"/>
    <col min="4" max="4" width="16.85546875" style="1" customWidth="1"/>
    <col min="5" max="8" width="15.7109375" style="1" customWidth="1"/>
    <col min="9" max="10" width="11.42578125" style="1"/>
    <col min="11" max="11" width="0" style="2" hidden="1" customWidth="1"/>
    <col min="12" max="14" width="0" style="1" hidden="1" customWidth="1"/>
    <col min="15" max="15" width="0" style="2" hidden="1" customWidth="1"/>
    <col min="16" max="16" width="0" style="1" hidden="1" customWidth="1"/>
    <col min="17" max="17" width="22.85546875" style="1" customWidth="1"/>
    <col min="18" max="18" width="18" style="1" customWidth="1"/>
    <col min="19" max="19" width="2.5703125" style="2" customWidth="1"/>
    <col min="20" max="31" width="19.5703125" style="2" hidden="1" customWidth="1"/>
    <col min="32" max="32" width="14" style="2" customWidth="1"/>
    <col min="33" max="16384" width="11.42578125" style="2"/>
  </cols>
  <sheetData>
    <row r="1" spans="1:33" ht="33.75" customHeight="1" thickBot="1" x14ac:dyDescent="0.25">
      <c r="A1" s="96" t="s">
        <v>28</v>
      </c>
      <c r="B1" s="97"/>
      <c r="C1" s="97"/>
      <c r="D1" s="97"/>
      <c r="E1" s="97"/>
      <c r="F1" s="97"/>
      <c r="G1" s="97"/>
      <c r="H1" s="97"/>
      <c r="I1" s="98" t="s">
        <v>29</v>
      </c>
      <c r="J1" s="98"/>
      <c r="K1" s="98"/>
      <c r="L1" s="98"/>
      <c r="M1" s="98"/>
      <c r="N1" s="98"/>
      <c r="O1" s="98"/>
      <c r="P1" s="99"/>
      <c r="T1" s="84" t="s">
        <v>9</v>
      </c>
      <c r="U1" s="85"/>
      <c r="V1" s="86"/>
      <c r="W1" s="87" t="s">
        <v>10</v>
      </c>
      <c r="X1" s="88"/>
      <c r="Y1" s="89"/>
      <c r="Z1" s="84" t="s">
        <v>11</v>
      </c>
      <c r="AA1" s="85"/>
      <c r="AB1" s="86"/>
      <c r="AC1" s="87" t="s">
        <v>12</v>
      </c>
      <c r="AD1" s="88"/>
      <c r="AE1" s="89"/>
    </row>
    <row r="2" spans="1:33" s="5" customFormat="1" ht="27" customHeight="1" thickBot="1" x14ac:dyDescent="0.25">
      <c r="A2" s="52" t="s">
        <v>2</v>
      </c>
      <c r="B2" s="52" t="s">
        <v>3</v>
      </c>
      <c r="C2" s="52" t="s">
        <v>4</v>
      </c>
      <c r="D2" s="52" t="s">
        <v>30</v>
      </c>
      <c r="E2" s="59" t="s">
        <v>5</v>
      </c>
      <c r="F2" s="59" t="s">
        <v>6</v>
      </c>
      <c r="G2" s="59" t="s">
        <v>7</v>
      </c>
      <c r="H2" s="59" t="s">
        <v>8</v>
      </c>
      <c r="I2" s="92" t="s">
        <v>9</v>
      </c>
      <c r="J2" s="93"/>
      <c r="K2" s="82" t="s">
        <v>10</v>
      </c>
      <c r="L2" s="83"/>
      <c r="M2" s="94" t="s">
        <v>11</v>
      </c>
      <c r="N2" s="95"/>
      <c r="O2" s="82" t="s">
        <v>12</v>
      </c>
      <c r="P2" s="83"/>
      <c r="Q2" s="74" t="s">
        <v>13</v>
      </c>
      <c r="R2" s="70" t="s">
        <v>31</v>
      </c>
      <c r="T2" s="6" t="s">
        <v>14</v>
      </c>
      <c r="U2" s="7" t="s">
        <v>15</v>
      </c>
      <c r="V2" s="8" t="s">
        <v>16</v>
      </c>
      <c r="W2" s="6" t="s">
        <v>17</v>
      </c>
      <c r="X2" s="7" t="s">
        <v>18</v>
      </c>
      <c r="Y2" s="8" t="s">
        <v>19</v>
      </c>
      <c r="Z2" s="6" t="s">
        <v>20</v>
      </c>
      <c r="AA2" s="7" t="s">
        <v>21</v>
      </c>
      <c r="AB2" s="8" t="s">
        <v>22</v>
      </c>
      <c r="AC2" s="6" t="s">
        <v>23</v>
      </c>
      <c r="AD2" s="7" t="s">
        <v>24</v>
      </c>
      <c r="AE2" s="8" t="s">
        <v>25</v>
      </c>
    </row>
    <row r="3" spans="1:33" s="9" customFormat="1" ht="36" x14ac:dyDescent="0.25">
      <c r="A3" s="51">
        <v>1</v>
      </c>
      <c r="B3" s="90" t="s">
        <v>32</v>
      </c>
      <c r="C3" s="43" t="s">
        <v>40</v>
      </c>
      <c r="D3" s="53">
        <v>0.04</v>
      </c>
      <c r="E3" s="60">
        <v>1</v>
      </c>
      <c r="F3" s="61"/>
      <c r="G3" s="61"/>
      <c r="H3" s="61"/>
      <c r="I3" s="78">
        <v>1</v>
      </c>
      <c r="J3" s="77">
        <v>0.04</v>
      </c>
      <c r="K3" s="78">
        <v>0</v>
      </c>
      <c r="L3" s="68">
        <f>SUMPRODUCT(K3*D3)</f>
        <v>0</v>
      </c>
      <c r="M3" s="78">
        <v>0</v>
      </c>
      <c r="N3" s="68">
        <f>SUMPRODUCT(M3*D3)</f>
        <v>0</v>
      </c>
      <c r="O3" s="78">
        <v>0</v>
      </c>
      <c r="P3" s="68">
        <f>SUMPRODUCT(O3*D3)</f>
        <v>0</v>
      </c>
      <c r="Q3" s="61">
        <f>I3+K3+M3+O3</f>
        <v>1</v>
      </c>
      <c r="R3" s="71">
        <f>SUMPRODUCT(Q3*D3)</f>
        <v>0.04</v>
      </c>
      <c r="T3" s="10"/>
      <c r="U3" s="11"/>
      <c r="V3" s="12"/>
      <c r="W3" s="10"/>
      <c r="X3" s="11"/>
      <c r="Y3" s="12"/>
      <c r="Z3" s="13"/>
      <c r="AA3" s="14"/>
      <c r="AB3" s="15"/>
      <c r="AC3" s="13"/>
      <c r="AD3" s="14"/>
      <c r="AE3" s="15"/>
      <c r="AF3" s="16"/>
    </row>
    <row r="4" spans="1:33" s="9" customFormat="1" ht="123.75" customHeight="1" x14ac:dyDescent="0.25">
      <c r="A4" s="41">
        <v>2</v>
      </c>
      <c r="B4" s="91"/>
      <c r="C4" s="44" t="s">
        <v>58</v>
      </c>
      <c r="D4" s="54">
        <v>0.04</v>
      </c>
      <c r="E4" s="61"/>
      <c r="F4" s="65">
        <v>0.5</v>
      </c>
      <c r="G4" s="65">
        <v>0.5</v>
      </c>
      <c r="H4" s="61"/>
      <c r="I4" s="79">
        <v>0</v>
      </c>
      <c r="J4" s="68">
        <f t="shared" ref="J4:J7" si="0">SUMPRODUCT(I4*D4)</f>
        <v>0</v>
      </c>
      <c r="K4" s="79"/>
      <c r="L4" s="68">
        <f t="shared" ref="L4:L7" si="1">SUMPRODUCT(K4*D4)</f>
        <v>0</v>
      </c>
      <c r="M4" s="79"/>
      <c r="N4" s="68">
        <f t="shared" ref="N4:N7" si="2">SUMPRODUCT(M4*D4)</f>
        <v>0</v>
      </c>
      <c r="O4" s="79"/>
      <c r="P4" s="68">
        <f t="shared" ref="P4:P7" si="3">SUMPRODUCT(O4*D4)</f>
        <v>0</v>
      </c>
      <c r="Q4" s="61">
        <f t="shared" ref="Q4:Q7" si="4">I4+K4+M4+O4</f>
        <v>0</v>
      </c>
      <c r="R4" s="71">
        <f t="shared" ref="R4:R7" si="5">SUMPRODUCT(Q4*D4)</f>
        <v>0</v>
      </c>
      <c r="T4" s="10"/>
      <c r="U4" s="11"/>
      <c r="V4" s="12"/>
      <c r="W4" s="10"/>
      <c r="X4" s="11"/>
      <c r="Y4" s="12"/>
      <c r="Z4" s="17"/>
      <c r="AA4" s="18"/>
      <c r="AB4" s="15"/>
      <c r="AC4" s="17"/>
      <c r="AD4" s="18"/>
      <c r="AE4" s="15"/>
      <c r="AF4" s="16"/>
    </row>
    <row r="5" spans="1:33" s="9" customFormat="1" ht="72.75" customHeight="1" x14ac:dyDescent="0.25">
      <c r="A5" s="41">
        <v>3</v>
      </c>
      <c r="B5" s="91"/>
      <c r="C5" s="44" t="s">
        <v>57</v>
      </c>
      <c r="D5" s="54">
        <v>0.04</v>
      </c>
      <c r="E5" s="61"/>
      <c r="F5" s="65">
        <v>0.5</v>
      </c>
      <c r="G5" s="65">
        <v>0.5</v>
      </c>
      <c r="H5" s="61"/>
      <c r="I5" s="79">
        <v>0</v>
      </c>
      <c r="J5" s="68">
        <f t="shared" si="0"/>
        <v>0</v>
      </c>
      <c r="K5" s="79"/>
      <c r="L5" s="68">
        <f t="shared" si="1"/>
        <v>0</v>
      </c>
      <c r="M5" s="79"/>
      <c r="N5" s="68">
        <f t="shared" si="2"/>
        <v>0</v>
      </c>
      <c r="O5" s="79"/>
      <c r="P5" s="68">
        <f t="shared" si="3"/>
        <v>0</v>
      </c>
      <c r="Q5" s="61">
        <f t="shared" si="4"/>
        <v>0</v>
      </c>
      <c r="R5" s="71">
        <f t="shared" si="5"/>
        <v>0</v>
      </c>
      <c r="T5" s="10"/>
      <c r="U5" s="11"/>
      <c r="V5" s="12"/>
      <c r="W5" s="10"/>
      <c r="X5" s="11"/>
      <c r="Y5" s="12"/>
      <c r="Z5" s="17"/>
      <c r="AA5" s="18"/>
      <c r="AB5" s="15"/>
      <c r="AC5" s="17"/>
      <c r="AD5" s="18"/>
      <c r="AE5" s="15"/>
      <c r="AF5" s="16"/>
    </row>
    <row r="6" spans="1:33" s="9" customFormat="1" ht="47.25" customHeight="1" x14ac:dyDescent="0.25">
      <c r="A6" s="41">
        <v>4</v>
      </c>
      <c r="B6" s="91"/>
      <c r="C6" s="44" t="s">
        <v>41</v>
      </c>
      <c r="D6" s="54">
        <v>0.04</v>
      </c>
      <c r="E6" s="61"/>
      <c r="F6" s="65">
        <v>0.5</v>
      </c>
      <c r="G6" s="65">
        <v>0.5</v>
      </c>
      <c r="H6" s="61"/>
      <c r="I6" s="79">
        <v>0</v>
      </c>
      <c r="J6" s="68">
        <f t="shared" si="0"/>
        <v>0</v>
      </c>
      <c r="K6" s="79"/>
      <c r="L6" s="68">
        <f t="shared" si="1"/>
        <v>0</v>
      </c>
      <c r="M6" s="79"/>
      <c r="N6" s="68">
        <f t="shared" si="2"/>
        <v>0</v>
      </c>
      <c r="O6" s="79"/>
      <c r="P6" s="68">
        <f t="shared" si="3"/>
        <v>0</v>
      </c>
      <c r="Q6" s="61">
        <f t="shared" si="4"/>
        <v>0</v>
      </c>
      <c r="R6" s="71">
        <f t="shared" si="5"/>
        <v>0</v>
      </c>
      <c r="T6" s="10"/>
      <c r="U6" s="11"/>
      <c r="V6" s="12"/>
      <c r="W6" s="10"/>
      <c r="X6" s="11"/>
      <c r="Y6" s="12"/>
      <c r="Z6" s="17"/>
      <c r="AA6" s="18"/>
      <c r="AB6" s="15"/>
      <c r="AC6" s="17"/>
      <c r="AD6" s="18"/>
      <c r="AE6" s="15"/>
      <c r="AF6" s="16"/>
    </row>
    <row r="7" spans="1:33" s="9" customFormat="1" ht="72" x14ac:dyDescent="0.25">
      <c r="A7" s="41">
        <v>5</v>
      </c>
      <c r="B7" s="81" t="s">
        <v>59</v>
      </c>
      <c r="C7" s="44" t="s">
        <v>55</v>
      </c>
      <c r="D7" s="55">
        <v>0.04</v>
      </c>
      <c r="E7" s="62">
        <v>0.25</v>
      </c>
      <c r="F7" s="62">
        <v>0.25</v>
      </c>
      <c r="G7" s="62">
        <v>0.25</v>
      </c>
      <c r="H7" s="62">
        <v>0.25</v>
      </c>
      <c r="I7" s="79">
        <v>0.25</v>
      </c>
      <c r="J7" s="68">
        <f t="shared" si="0"/>
        <v>0.01</v>
      </c>
      <c r="K7" s="79"/>
      <c r="L7" s="68">
        <f t="shared" si="1"/>
        <v>0</v>
      </c>
      <c r="M7" s="79"/>
      <c r="N7" s="68">
        <f t="shared" si="2"/>
        <v>0</v>
      </c>
      <c r="O7" s="79"/>
      <c r="P7" s="68">
        <f t="shared" si="3"/>
        <v>0</v>
      </c>
      <c r="Q7" s="61">
        <f t="shared" si="4"/>
        <v>0.25</v>
      </c>
      <c r="R7" s="71">
        <f t="shared" si="5"/>
        <v>0.01</v>
      </c>
      <c r="T7" s="10"/>
      <c r="U7" s="11"/>
      <c r="V7" s="12"/>
      <c r="W7" s="10"/>
      <c r="X7" s="11"/>
      <c r="Y7" s="12"/>
      <c r="Z7" s="17"/>
      <c r="AA7" s="18"/>
      <c r="AB7" s="15"/>
      <c r="AC7" s="17"/>
      <c r="AD7" s="18"/>
      <c r="AE7" s="15"/>
      <c r="AF7" s="16"/>
    </row>
    <row r="8" spans="1:33" s="9" customFormat="1" ht="36" x14ac:dyDescent="0.25">
      <c r="A8" s="41">
        <v>6</v>
      </c>
      <c r="B8" s="81"/>
      <c r="C8" s="45" t="s">
        <v>42</v>
      </c>
      <c r="D8" s="55">
        <v>0.02</v>
      </c>
      <c r="E8" s="61"/>
      <c r="F8" s="61"/>
      <c r="G8" s="61"/>
      <c r="H8" s="60">
        <v>1</v>
      </c>
      <c r="I8" s="79">
        <v>0</v>
      </c>
      <c r="J8" s="68">
        <f t="shared" ref="J8:L24" si="6">SUMPRODUCT(I8*D8)</f>
        <v>0</v>
      </c>
      <c r="K8" s="79"/>
      <c r="L8" s="68">
        <f t="shared" ref="L8:L24" si="7">SUMPRODUCT(K8*D8)</f>
        <v>0</v>
      </c>
      <c r="M8" s="79"/>
      <c r="N8" s="68">
        <f t="shared" ref="N8:N24" si="8">SUMPRODUCT(M8*D8)</f>
        <v>0</v>
      </c>
      <c r="O8" s="79"/>
      <c r="P8" s="68">
        <f t="shared" ref="P8:P24" si="9">SUMPRODUCT(O8*D8)</f>
        <v>0</v>
      </c>
      <c r="Q8" s="61">
        <f t="shared" ref="Q8:Q24" si="10">I8+K8+M8+O8</f>
        <v>0</v>
      </c>
      <c r="R8" s="71">
        <f t="shared" ref="R8:R24" si="11">SUMPRODUCT(Q8*D8)</f>
        <v>0</v>
      </c>
      <c r="T8" s="10"/>
      <c r="U8" s="14"/>
      <c r="V8" s="15"/>
      <c r="W8" s="10"/>
      <c r="X8" s="11"/>
      <c r="Y8" s="12"/>
      <c r="Z8" s="12"/>
      <c r="AA8" s="12"/>
      <c r="AB8" s="12"/>
      <c r="AC8" s="12"/>
      <c r="AD8" s="12"/>
      <c r="AE8" s="15"/>
    </row>
    <row r="9" spans="1:33" s="9" customFormat="1" ht="36" x14ac:dyDescent="0.25">
      <c r="A9" s="41">
        <v>7</v>
      </c>
      <c r="B9" s="81"/>
      <c r="C9" s="45" t="s">
        <v>43</v>
      </c>
      <c r="D9" s="55">
        <v>0.02</v>
      </c>
      <c r="E9" s="61"/>
      <c r="F9" s="65">
        <v>0.5</v>
      </c>
      <c r="G9" s="65">
        <v>0.5</v>
      </c>
      <c r="H9" s="61"/>
      <c r="I9" s="79">
        <v>0</v>
      </c>
      <c r="J9" s="68">
        <f t="shared" si="6"/>
        <v>0</v>
      </c>
      <c r="K9" s="79"/>
      <c r="L9" s="68">
        <f t="shared" si="7"/>
        <v>0</v>
      </c>
      <c r="M9" s="79"/>
      <c r="N9" s="68">
        <f t="shared" si="8"/>
        <v>0</v>
      </c>
      <c r="O9" s="79"/>
      <c r="P9" s="68">
        <f t="shared" si="9"/>
        <v>0</v>
      </c>
      <c r="Q9" s="61">
        <f t="shared" si="10"/>
        <v>0</v>
      </c>
      <c r="R9" s="71">
        <f t="shared" si="11"/>
        <v>0</v>
      </c>
      <c r="T9" s="10"/>
      <c r="U9" s="14"/>
      <c r="V9" s="15"/>
      <c r="W9" s="10"/>
      <c r="X9" s="11"/>
      <c r="Y9" s="12"/>
      <c r="Z9" s="12"/>
      <c r="AA9" s="12"/>
      <c r="AB9" s="12"/>
      <c r="AC9" s="12"/>
      <c r="AD9" s="12"/>
      <c r="AE9" s="15"/>
    </row>
    <row r="10" spans="1:33" s="9" customFormat="1" ht="120" x14ac:dyDescent="0.25">
      <c r="A10" s="41">
        <v>8</v>
      </c>
      <c r="B10" s="46" t="s">
        <v>33</v>
      </c>
      <c r="C10" s="45" t="s">
        <v>45</v>
      </c>
      <c r="D10" s="54">
        <v>0.02</v>
      </c>
      <c r="E10" s="61"/>
      <c r="F10" s="65">
        <v>0.5</v>
      </c>
      <c r="G10" s="65">
        <v>0.5</v>
      </c>
      <c r="H10" s="61"/>
      <c r="I10" s="79">
        <v>0</v>
      </c>
      <c r="J10" s="68">
        <f t="shared" si="6"/>
        <v>0</v>
      </c>
      <c r="K10" s="79"/>
      <c r="L10" s="68">
        <f t="shared" si="7"/>
        <v>0</v>
      </c>
      <c r="M10" s="79"/>
      <c r="N10" s="68">
        <f t="shared" si="8"/>
        <v>0</v>
      </c>
      <c r="O10" s="79"/>
      <c r="P10" s="68">
        <f t="shared" si="9"/>
        <v>0</v>
      </c>
      <c r="Q10" s="61">
        <f t="shared" si="10"/>
        <v>0</v>
      </c>
      <c r="R10" s="71">
        <f t="shared" si="11"/>
        <v>0</v>
      </c>
      <c r="T10" s="10"/>
      <c r="U10" s="14"/>
      <c r="V10" s="15"/>
      <c r="W10" s="10"/>
      <c r="X10" s="11"/>
      <c r="Y10" s="12"/>
      <c r="Z10" s="12"/>
      <c r="AA10" s="12"/>
      <c r="AB10" s="12"/>
      <c r="AC10" s="12"/>
      <c r="AD10" s="12"/>
      <c r="AE10" s="15"/>
    </row>
    <row r="11" spans="1:33" s="9" customFormat="1" ht="48" x14ac:dyDescent="0.25">
      <c r="A11" s="41">
        <v>9</v>
      </c>
      <c r="B11" s="47" t="s">
        <v>27</v>
      </c>
      <c r="C11" s="48" t="s">
        <v>34</v>
      </c>
      <c r="D11" s="54">
        <v>7.0000000000000007E-2</v>
      </c>
      <c r="E11" s="60">
        <v>1</v>
      </c>
      <c r="F11" s="64"/>
      <c r="G11" s="64"/>
      <c r="H11" s="64"/>
      <c r="I11" s="79">
        <v>1</v>
      </c>
      <c r="J11" s="68">
        <f t="shared" si="6"/>
        <v>7.0000000000000007E-2</v>
      </c>
      <c r="K11" s="79"/>
      <c r="L11" s="68">
        <f t="shared" si="7"/>
        <v>0</v>
      </c>
      <c r="M11" s="79"/>
      <c r="N11" s="68">
        <f t="shared" si="8"/>
        <v>0</v>
      </c>
      <c r="O11" s="79"/>
      <c r="P11" s="68">
        <f t="shared" si="9"/>
        <v>0</v>
      </c>
      <c r="Q11" s="61">
        <f t="shared" si="10"/>
        <v>1</v>
      </c>
      <c r="R11" s="71">
        <f t="shared" si="11"/>
        <v>7.0000000000000007E-2</v>
      </c>
      <c r="T11" s="10"/>
      <c r="U11" s="14"/>
      <c r="V11" s="15"/>
      <c r="W11" s="13"/>
      <c r="X11" s="14"/>
      <c r="Y11" s="15"/>
      <c r="Z11" s="15"/>
      <c r="AA11" s="15"/>
      <c r="AB11" s="15"/>
      <c r="AC11" s="15"/>
      <c r="AD11" s="15"/>
      <c r="AE11" s="15"/>
    </row>
    <row r="12" spans="1:33" s="9" customFormat="1" ht="48" x14ac:dyDescent="0.25">
      <c r="A12" s="41">
        <v>10</v>
      </c>
      <c r="B12" s="47" t="s">
        <v>27</v>
      </c>
      <c r="C12" s="48" t="s">
        <v>35</v>
      </c>
      <c r="D12" s="54">
        <v>0.1</v>
      </c>
      <c r="E12" s="63">
        <v>0.25</v>
      </c>
      <c r="F12" s="63">
        <v>0.25</v>
      </c>
      <c r="G12" s="63">
        <v>0.25</v>
      </c>
      <c r="H12" s="63">
        <v>0.25</v>
      </c>
      <c r="I12" s="79">
        <v>0.25</v>
      </c>
      <c r="J12" s="58">
        <f t="shared" si="6"/>
        <v>2.5000000000000001E-2</v>
      </c>
      <c r="K12" s="79"/>
      <c r="L12" s="58">
        <f t="shared" si="7"/>
        <v>0</v>
      </c>
      <c r="M12" s="79"/>
      <c r="N12" s="58">
        <f t="shared" si="8"/>
        <v>0</v>
      </c>
      <c r="O12" s="79"/>
      <c r="P12" s="58">
        <f t="shared" si="9"/>
        <v>0</v>
      </c>
      <c r="Q12" s="75">
        <f t="shared" si="10"/>
        <v>0.25</v>
      </c>
      <c r="R12" s="72">
        <f t="shared" si="11"/>
        <v>2.5000000000000001E-2</v>
      </c>
      <c r="S12" s="19"/>
      <c r="T12" s="20"/>
      <c r="U12" s="21"/>
      <c r="V12" s="22"/>
      <c r="W12" s="23"/>
      <c r="X12" s="21"/>
      <c r="Y12" s="22"/>
      <c r="Z12" s="22"/>
      <c r="AA12" s="22"/>
      <c r="AB12" s="22"/>
      <c r="AC12" s="22"/>
      <c r="AD12" s="22"/>
      <c r="AE12" s="22"/>
      <c r="AF12" s="19"/>
      <c r="AG12" s="19"/>
    </row>
    <row r="13" spans="1:33" s="9" customFormat="1" ht="60" x14ac:dyDescent="0.25">
      <c r="A13" s="41">
        <v>11</v>
      </c>
      <c r="B13" s="47" t="s">
        <v>1</v>
      </c>
      <c r="C13" s="48" t="s">
        <v>36</v>
      </c>
      <c r="D13" s="54">
        <v>7.0000000000000007E-2</v>
      </c>
      <c r="E13" s="60">
        <v>1</v>
      </c>
      <c r="F13" s="64"/>
      <c r="G13" s="64"/>
      <c r="H13" s="64"/>
      <c r="I13" s="79">
        <v>1</v>
      </c>
      <c r="J13" s="68">
        <f t="shared" si="6"/>
        <v>7.0000000000000007E-2</v>
      </c>
      <c r="K13" s="79"/>
      <c r="L13" s="68">
        <f t="shared" si="7"/>
        <v>0</v>
      </c>
      <c r="M13" s="79"/>
      <c r="N13" s="68">
        <f t="shared" si="8"/>
        <v>0</v>
      </c>
      <c r="O13" s="79"/>
      <c r="P13" s="68">
        <f t="shared" si="9"/>
        <v>0</v>
      </c>
      <c r="Q13" s="61">
        <f t="shared" si="10"/>
        <v>1</v>
      </c>
      <c r="R13" s="71">
        <f t="shared" si="11"/>
        <v>7.0000000000000007E-2</v>
      </c>
      <c r="T13" s="10"/>
      <c r="U13" s="14"/>
      <c r="V13" s="15"/>
      <c r="W13" s="13"/>
      <c r="X13" s="14"/>
      <c r="Y13" s="15"/>
      <c r="Z13" s="15"/>
      <c r="AA13" s="15"/>
      <c r="AB13" s="15"/>
      <c r="AC13" s="15"/>
      <c r="AD13" s="15"/>
      <c r="AE13" s="15"/>
    </row>
    <row r="14" spans="1:33" s="9" customFormat="1" ht="60" x14ac:dyDescent="0.25">
      <c r="A14" s="41">
        <v>12</v>
      </c>
      <c r="B14" s="47" t="s">
        <v>1</v>
      </c>
      <c r="C14" s="48" t="s">
        <v>26</v>
      </c>
      <c r="D14" s="54">
        <v>0.1</v>
      </c>
      <c r="E14" s="63">
        <v>0.25</v>
      </c>
      <c r="F14" s="63">
        <v>0.25</v>
      </c>
      <c r="G14" s="63">
        <v>0.25</v>
      </c>
      <c r="H14" s="63">
        <v>0.25</v>
      </c>
      <c r="I14" s="79">
        <v>0.39</v>
      </c>
      <c r="J14" s="57">
        <f t="shared" si="6"/>
        <v>3.9000000000000007E-2</v>
      </c>
      <c r="K14" s="79"/>
      <c r="L14" s="57">
        <f t="shared" si="6"/>
        <v>0</v>
      </c>
      <c r="M14" s="79"/>
      <c r="N14" s="57">
        <f t="shared" si="8"/>
        <v>0</v>
      </c>
      <c r="O14" s="79"/>
      <c r="P14" s="57">
        <f t="shared" si="9"/>
        <v>0</v>
      </c>
      <c r="Q14" s="61">
        <f t="shared" si="10"/>
        <v>0.39</v>
      </c>
      <c r="R14" s="71">
        <f t="shared" si="11"/>
        <v>3.9000000000000007E-2</v>
      </c>
      <c r="S14" s="16"/>
      <c r="T14" s="24"/>
      <c r="U14" s="25"/>
      <c r="V14" s="26"/>
      <c r="W14" s="27"/>
      <c r="X14" s="25"/>
      <c r="Y14" s="26"/>
      <c r="Z14" s="26"/>
      <c r="AA14" s="26"/>
      <c r="AB14" s="26"/>
      <c r="AC14" s="26"/>
      <c r="AD14" s="26"/>
      <c r="AE14" s="26"/>
      <c r="AF14" s="16"/>
      <c r="AG14" s="16"/>
    </row>
    <row r="15" spans="1:33" s="9" customFormat="1" ht="60" x14ac:dyDescent="0.25">
      <c r="A15" s="41">
        <v>13</v>
      </c>
      <c r="B15" s="47" t="s">
        <v>37</v>
      </c>
      <c r="C15" s="49" t="s">
        <v>38</v>
      </c>
      <c r="D15" s="54">
        <v>0.04</v>
      </c>
      <c r="E15" s="63">
        <v>0.25</v>
      </c>
      <c r="F15" s="63">
        <v>0.25</v>
      </c>
      <c r="G15" s="63">
        <v>0.25</v>
      </c>
      <c r="H15" s="63">
        <v>0.25</v>
      </c>
      <c r="I15" s="79">
        <v>0.25</v>
      </c>
      <c r="J15" s="68">
        <f t="shared" si="6"/>
        <v>0.01</v>
      </c>
      <c r="K15" s="79"/>
      <c r="L15" s="68">
        <f t="shared" si="6"/>
        <v>0</v>
      </c>
      <c r="M15" s="79"/>
      <c r="N15" s="68">
        <f t="shared" si="8"/>
        <v>0</v>
      </c>
      <c r="O15" s="79"/>
      <c r="P15" s="68">
        <f t="shared" si="9"/>
        <v>0</v>
      </c>
      <c r="Q15" s="75">
        <f t="shared" si="10"/>
        <v>0.25</v>
      </c>
      <c r="R15" s="71">
        <f t="shared" si="11"/>
        <v>0.01</v>
      </c>
      <c r="T15" s="10"/>
      <c r="U15" s="14"/>
      <c r="V15" s="15"/>
      <c r="W15" s="13"/>
      <c r="X15" s="14"/>
      <c r="Y15" s="15"/>
      <c r="Z15" s="17"/>
      <c r="AA15" s="17"/>
      <c r="AB15" s="17"/>
      <c r="AC15" s="17"/>
      <c r="AD15" s="17"/>
      <c r="AE15" s="15"/>
    </row>
    <row r="16" spans="1:33" s="9" customFormat="1" ht="72" x14ac:dyDescent="0.25">
      <c r="A16" s="41">
        <v>14</v>
      </c>
      <c r="B16" s="47" t="s">
        <v>46</v>
      </c>
      <c r="C16" s="48" t="s">
        <v>56</v>
      </c>
      <c r="D16" s="54">
        <v>0.04</v>
      </c>
      <c r="E16" s="60">
        <v>1</v>
      </c>
      <c r="F16" s="64"/>
      <c r="G16" s="64"/>
      <c r="H16" s="64"/>
      <c r="I16" s="79">
        <v>1</v>
      </c>
      <c r="J16" s="68">
        <f t="shared" ref="J16" si="12">SUMPRODUCT(I16*D16)</f>
        <v>0.04</v>
      </c>
      <c r="K16" s="79"/>
      <c r="L16" s="68">
        <f t="shared" ref="L16" si="13">SUMPRODUCT(K16*D16)</f>
        <v>0</v>
      </c>
      <c r="M16" s="79"/>
      <c r="N16" s="68">
        <f t="shared" ref="N16" si="14">SUMPRODUCT(M16*D16)</f>
        <v>0</v>
      </c>
      <c r="O16" s="79"/>
      <c r="P16" s="68">
        <f t="shared" ref="P16" si="15">SUMPRODUCT(O16*D16)</f>
        <v>0</v>
      </c>
      <c r="Q16" s="61">
        <f t="shared" ref="Q16" si="16">I16+K16+M16+O16</f>
        <v>1</v>
      </c>
      <c r="R16" s="71">
        <f t="shared" ref="R16" si="17">SUMPRODUCT(Q16*D16)</f>
        <v>0.04</v>
      </c>
      <c r="T16" s="10"/>
      <c r="U16" s="14"/>
      <c r="V16" s="15"/>
      <c r="W16" s="13"/>
      <c r="X16" s="14"/>
      <c r="Y16" s="15"/>
      <c r="Z16" s="17"/>
      <c r="AA16" s="17"/>
      <c r="AB16" s="17"/>
      <c r="AC16" s="17"/>
      <c r="AD16" s="17"/>
      <c r="AE16" s="15"/>
    </row>
    <row r="17" spans="1:31" s="9" customFormat="1" ht="84" x14ac:dyDescent="0.25">
      <c r="A17" s="41">
        <v>15</v>
      </c>
      <c r="B17" s="47" t="s">
        <v>46</v>
      </c>
      <c r="C17" s="49" t="s">
        <v>54</v>
      </c>
      <c r="D17" s="54">
        <v>0.01</v>
      </c>
      <c r="E17" s="64"/>
      <c r="F17" s="61"/>
      <c r="G17" s="65">
        <v>0.5</v>
      </c>
      <c r="H17" s="65">
        <v>0.5</v>
      </c>
      <c r="I17" s="79"/>
      <c r="J17" s="68">
        <f t="shared" ref="J17" si="18">SUMPRODUCT(I17*D17)</f>
        <v>0</v>
      </c>
      <c r="K17" s="79"/>
      <c r="L17" s="68">
        <f t="shared" ref="L17" si="19">SUMPRODUCT(K17*D17)</f>
        <v>0</v>
      </c>
      <c r="M17" s="79"/>
      <c r="N17" s="68">
        <f t="shared" ref="N17" si="20">SUMPRODUCT(M17*D17)</f>
        <v>0</v>
      </c>
      <c r="O17" s="79"/>
      <c r="P17" s="68">
        <f t="shared" ref="P17" si="21">SUMPRODUCT(O17*D17)</f>
        <v>0</v>
      </c>
      <c r="Q17" s="61">
        <f t="shared" ref="Q17" si="22">I17+K17+M17+O17</f>
        <v>0</v>
      </c>
      <c r="R17" s="71">
        <f t="shared" ref="R17" si="23">SUMPRODUCT(Q17*D17)</f>
        <v>0</v>
      </c>
      <c r="T17" s="10"/>
      <c r="U17" s="14"/>
      <c r="V17" s="15"/>
      <c r="W17" s="13"/>
      <c r="X17" s="14"/>
      <c r="Y17" s="15"/>
      <c r="Z17" s="17"/>
      <c r="AA17" s="17"/>
      <c r="AB17" s="17"/>
      <c r="AC17" s="17"/>
      <c r="AD17" s="17"/>
      <c r="AE17" s="15"/>
    </row>
    <row r="18" spans="1:31" s="9" customFormat="1" ht="72" x14ac:dyDescent="0.25">
      <c r="A18" s="41">
        <v>16</v>
      </c>
      <c r="B18" s="47" t="s">
        <v>46</v>
      </c>
      <c r="C18" s="49" t="s">
        <v>44</v>
      </c>
      <c r="D18" s="54">
        <v>0.04</v>
      </c>
      <c r="E18" s="64"/>
      <c r="F18" s="65">
        <v>0.5</v>
      </c>
      <c r="G18" s="65">
        <v>0.25</v>
      </c>
      <c r="H18" s="65">
        <v>0.25</v>
      </c>
      <c r="I18" s="79">
        <v>0.5</v>
      </c>
      <c r="J18" s="68">
        <f t="shared" ref="J18" si="24">SUMPRODUCT(I18*D18)</f>
        <v>0.02</v>
      </c>
      <c r="K18" s="79"/>
      <c r="L18" s="68">
        <f t="shared" ref="L18" si="25">SUMPRODUCT(K18*D18)</f>
        <v>0</v>
      </c>
      <c r="M18" s="79"/>
      <c r="N18" s="68">
        <f t="shared" ref="N18" si="26">SUMPRODUCT(M18*D18)</f>
        <v>0</v>
      </c>
      <c r="O18" s="79"/>
      <c r="P18" s="68">
        <f t="shared" ref="P18" si="27">SUMPRODUCT(O18*D18)</f>
        <v>0</v>
      </c>
      <c r="Q18" s="61">
        <f t="shared" ref="Q18" si="28">I18+K18+M18+O18</f>
        <v>0.5</v>
      </c>
      <c r="R18" s="71">
        <f t="shared" ref="R18" si="29">SUMPRODUCT(Q18*D18)</f>
        <v>0.02</v>
      </c>
      <c r="T18" s="10"/>
      <c r="U18" s="14"/>
      <c r="V18" s="15"/>
      <c r="W18" s="13"/>
      <c r="X18" s="14"/>
      <c r="Y18" s="15"/>
      <c r="Z18" s="17"/>
      <c r="AA18" s="17"/>
      <c r="AB18" s="17"/>
      <c r="AC18" s="17"/>
      <c r="AD18" s="17"/>
      <c r="AE18" s="15"/>
    </row>
    <row r="19" spans="1:31" s="9" customFormat="1" ht="96" x14ac:dyDescent="0.25">
      <c r="A19" s="41">
        <v>17</v>
      </c>
      <c r="B19" s="47" t="s">
        <v>0</v>
      </c>
      <c r="C19" s="15" t="s">
        <v>51</v>
      </c>
      <c r="D19" s="54">
        <v>0.04</v>
      </c>
      <c r="E19" s="65">
        <v>0.5</v>
      </c>
      <c r="F19" s="65">
        <v>0.5</v>
      </c>
      <c r="G19" s="61"/>
      <c r="H19" s="61"/>
      <c r="I19" s="79">
        <v>0.9</v>
      </c>
      <c r="J19" s="68">
        <f t="shared" si="6"/>
        <v>3.6000000000000004E-2</v>
      </c>
      <c r="K19" s="79"/>
      <c r="L19" s="68">
        <f t="shared" si="7"/>
        <v>0</v>
      </c>
      <c r="M19" s="79"/>
      <c r="N19" s="68">
        <f t="shared" si="8"/>
        <v>0</v>
      </c>
      <c r="O19" s="79"/>
      <c r="P19" s="68">
        <f t="shared" si="9"/>
        <v>0</v>
      </c>
      <c r="Q19" s="75">
        <f t="shared" si="10"/>
        <v>0.9</v>
      </c>
      <c r="R19" s="71">
        <f t="shared" si="11"/>
        <v>3.6000000000000004E-2</v>
      </c>
      <c r="T19" s="10"/>
      <c r="U19" s="11"/>
      <c r="V19" s="12"/>
      <c r="W19" s="28"/>
      <c r="X19" s="14"/>
      <c r="Y19" s="15"/>
      <c r="Z19" s="13"/>
      <c r="AA19" s="13"/>
      <c r="AB19" s="13"/>
      <c r="AC19" s="13"/>
      <c r="AD19" s="13"/>
      <c r="AE19" s="15"/>
    </row>
    <row r="20" spans="1:31" s="9" customFormat="1" ht="96" x14ac:dyDescent="0.25">
      <c r="A20" s="41">
        <v>18</v>
      </c>
      <c r="B20" s="47" t="s">
        <v>0</v>
      </c>
      <c r="C20" s="15" t="s">
        <v>47</v>
      </c>
      <c r="D20" s="54">
        <v>0.04</v>
      </c>
      <c r="E20" s="60">
        <v>1</v>
      </c>
      <c r="F20" s="61"/>
      <c r="G20" s="61"/>
      <c r="H20" s="61"/>
      <c r="I20" s="79">
        <v>1</v>
      </c>
      <c r="J20" s="68">
        <f t="shared" si="6"/>
        <v>0.04</v>
      </c>
      <c r="K20" s="79"/>
      <c r="L20" s="68">
        <f t="shared" si="7"/>
        <v>0</v>
      </c>
      <c r="M20" s="79"/>
      <c r="N20" s="68">
        <f t="shared" si="8"/>
        <v>0</v>
      </c>
      <c r="O20" s="79"/>
      <c r="P20" s="68">
        <f t="shared" si="9"/>
        <v>0</v>
      </c>
      <c r="Q20" s="75">
        <f t="shared" si="10"/>
        <v>1</v>
      </c>
      <c r="R20" s="71">
        <f t="shared" si="11"/>
        <v>0.04</v>
      </c>
      <c r="T20" s="10"/>
      <c r="U20" s="11"/>
      <c r="V20" s="12"/>
      <c r="W20" s="13"/>
      <c r="X20" s="14"/>
      <c r="Y20" s="15"/>
      <c r="Z20" s="15"/>
      <c r="AA20" s="15"/>
      <c r="AB20" s="15"/>
      <c r="AC20" s="15"/>
      <c r="AD20" s="15"/>
      <c r="AE20" s="15"/>
    </row>
    <row r="21" spans="1:31" s="9" customFormat="1" ht="96" x14ac:dyDescent="0.25">
      <c r="A21" s="41">
        <v>19</v>
      </c>
      <c r="B21" s="47" t="s">
        <v>0</v>
      </c>
      <c r="C21" s="15" t="s">
        <v>53</v>
      </c>
      <c r="D21" s="54">
        <v>0.05</v>
      </c>
      <c r="E21" s="60">
        <v>1</v>
      </c>
      <c r="F21" s="61"/>
      <c r="G21" s="61"/>
      <c r="H21" s="61"/>
      <c r="I21" s="79">
        <v>1</v>
      </c>
      <c r="J21" s="68">
        <f t="shared" ref="J21" si="30">SUMPRODUCT(I21*D21)</f>
        <v>0.05</v>
      </c>
      <c r="K21" s="79"/>
      <c r="L21" s="68">
        <f t="shared" ref="L21" si="31">SUMPRODUCT(K21*D21)</f>
        <v>0</v>
      </c>
      <c r="M21" s="79"/>
      <c r="N21" s="68">
        <f t="shared" ref="N21" si="32">SUMPRODUCT(M21*D21)</f>
        <v>0</v>
      </c>
      <c r="O21" s="79"/>
      <c r="P21" s="68">
        <f t="shared" ref="P21" si="33">SUMPRODUCT(O21*D21)</f>
        <v>0</v>
      </c>
      <c r="Q21" s="61">
        <f t="shared" ref="Q21" si="34">I21+K21+M21+O21</f>
        <v>1</v>
      </c>
      <c r="R21" s="71">
        <f t="shared" ref="R21" si="35">SUMPRODUCT(Q21*D21)</f>
        <v>0.05</v>
      </c>
      <c r="T21" s="10"/>
      <c r="U21" s="11"/>
      <c r="V21" s="12"/>
      <c r="W21" s="13"/>
      <c r="X21" s="14"/>
      <c r="Y21" s="15"/>
      <c r="Z21" s="15"/>
      <c r="AA21" s="15"/>
      <c r="AB21" s="15"/>
      <c r="AC21" s="15"/>
      <c r="AD21" s="15"/>
      <c r="AE21" s="15"/>
    </row>
    <row r="22" spans="1:31" s="9" customFormat="1" ht="96" x14ac:dyDescent="0.25">
      <c r="A22" s="41">
        <v>20</v>
      </c>
      <c r="B22" s="47" t="s">
        <v>0</v>
      </c>
      <c r="C22" s="15" t="s">
        <v>48</v>
      </c>
      <c r="D22" s="54">
        <v>0.05</v>
      </c>
      <c r="E22" s="61"/>
      <c r="F22" s="61"/>
      <c r="G22" s="65">
        <v>0.5</v>
      </c>
      <c r="H22" s="65">
        <v>0.5</v>
      </c>
      <c r="I22" s="79">
        <v>0</v>
      </c>
      <c r="J22" s="68">
        <f t="shared" si="6"/>
        <v>0</v>
      </c>
      <c r="K22" s="79"/>
      <c r="L22" s="68">
        <f t="shared" si="7"/>
        <v>0</v>
      </c>
      <c r="M22" s="79"/>
      <c r="N22" s="68">
        <f t="shared" si="8"/>
        <v>0</v>
      </c>
      <c r="O22" s="79"/>
      <c r="P22" s="68">
        <f t="shared" si="9"/>
        <v>0</v>
      </c>
      <c r="Q22" s="75">
        <f t="shared" si="10"/>
        <v>0</v>
      </c>
      <c r="R22" s="71">
        <f t="shared" si="11"/>
        <v>0</v>
      </c>
      <c r="T22" s="10"/>
      <c r="U22" s="11"/>
      <c r="V22" s="12"/>
      <c r="W22" s="13"/>
      <c r="X22" s="14"/>
      <c r="Y22" s="15"/>
      <c r="Z22" s="15"/>
      <c r="AA22" s="15"/>
      <c r="AB22" s="15"/>
      <c r="AC22" s="15"/>
      <c r="AD22" s="15"/>
      <c r="AE22" s="15"/>
    </row>
    <row r="23" spans="1:31" s="9" customFormat="1" ht="96" x14ac:dyDescent="0.25">
      <c r="A23" s="41">
        <v>21</v>
      </c>
      <c r="B23" s="47" t="s">
        <v>0</v>
      </c>
      <c r="C23" s="15" t="s">
        <v>52</v>
      </c>
      <c r="D23" s="54">
        <v>0.05</v>
      </c>
      <c r="E23" s="65">
        <v>0.5</v>
      </c>
      <c r="F23" s="63">
        <v>0.25</v>
      </c>
      <c r="G23" s="63">
        <v>0.25</v>
      </c>
      <c r="H23" s="61"/>
      <c r="I23" s="79">
        <v>0.9</v>
      </c>
      <c r="J23" s="68">
        <f t="shared" si="6"/>
        <v>4.5000000000000005E-2</v>
      </c>
      <c r="K23" s="79"/>
      <c r="L23" s="68">
        <f t="shared" si="7"/>
        <v>0</v>
      </c>
      <c r="M23" s="79"/>
      <c r="N23" s="68">
        <f t="shared" si="8"/>
        <v>0</v>
      </c>
      <c r="O23" s="79"/>
      <c r="P23" s="68">
        <f t="shared" si="9"/>
        <v>0</v>
      </c>
      <c r="Q23" s="75">
        <f t="shared" si="10"/>
        <v>0.9</v>
      </c>
      <c r="R23" s="71">
        <f t="shared" si="11"/>
        <v>4.5000000000000005E-2</v>
      </c>
      <c r="T23" s="10"/>
      <c r="U23" s="11"/>
      <c r="V23" s="12"/>
      <c r="W23" s="13"/>
      <c r="X23" s="13"/>
      <c r="Y23" s="13"/>
      <c r="Z23" s="13"/>
      <c r="AA23" s="13"/>
      <c r="AB23" s="13"/>
      <c r="AC23" s="13"/>
      <c r="AD23" s="13"/>
      <c r="AE23" s="15"/>
    </row>
    <row r="24" spans="1:31" s="9" customFormat="1" ht="96.75" thickBot="1" x14ac:dyDescent="0.3">
      <c r="A24" s="41">
        <v>22</v>
      </c>
      <c r="B24" s="47" t="s">
        <v>0</v>
      </c>
      <c r="C24" s="15" t="s">
        <v>49</v>
      </c>
      <c r="D24" s="54">
        <v>0.04</v>
      </c>
      <c r="E24" s="61"/>
      <c r="F24" s="65">
        <v>0.5</v>
      </c>
      <c r="G24" s="65">
        <v>0.5</v>
      </c>
      <c r="H24" s="61"/>
      <c r="I24" s="79">
        <v>0</v>
      </c>
      <c r="J24" s="68">
        <f t="shared" si="6"/>
        <v>0</v>
      </c>
      <c r="K24" s="79"/>
      <c r="L24" s="68">
        <f t="shared" si="7"/>
        <v>0</v>
      </c>
      <c r="M24" s="79"/>
      <c r="N24" s="68">
        <f t="shared" si="8"/>
        <v>0</v>
      </c>
      <c r="O24" s="79"/>
      <c r="P24" s="68">
        <f t="shared" si="9"/>
        <v>0</v>
      </c>
      <c r="Q24" s="75">
        <f t="shared" si="10"/>
        <v>0</v>
      </c>
      <c r="R24" s="71">
        <f t="shared" si="11"/>
        <v>0</v>
      </c>
      <c r="T24" s="29"/>
      <c r="U24" s="30"/>
      <c r="V24" s="31"/>
      <c r="W24" s="32"/>
      <c r="X24" s="33"/>
      <c r="Y24" s="34"/>
      <c r="Z24" s="34"/>
      <c r="AA24" s="34"/>
      <c r="AB24" s="34"/>
      <c r="AC24" s="34"/>
      <c r="AD24" s="34"/>
      <c r="AE24" s="35"/>
    </row>
    <row r="25" spans="1:31" s="9" customFormat="1" ht="96.75" thickBot="1" x14ac:dyDescent="0.3">
      <c r="A25" s="42">
        <v>23</v>
      </c>
      <c r="B25" s="50" t="s">
        <v>0</v>
      </c>
      <c r="C25" s="35" t="s">
        <v>50</v>
      </c>
      <c r="D25" s="56">
        <v>0.04</v>
      </c>
      <c r="E25" s="67"/>
      <c r="F25" s="67"/>
      <c r="G25" s="66">
        <v>0.5</v>
      </c>
      <c r="H25" s="66">
        <v>0.5</v>
      </c>
      <c r="I25" s="80">
        <v>0</v>
      </c>
      <c r="J25" s="69">
        <f t="shared" ref="J25" si="36">SUMPRODUCT(I25*D25)</f>
        <v>0</v>
      </c>
      <c r="K25" s="80"/>
      <c r="L25" s="69">
        <f t="shared" ref="L25" si="37">SUMPRODUCT(K25*D25)</f>
        <v>0</v>
      </c>
      <c r="M25" s="80"/>
      <c r="N25" s="69">
        <f t="shared" ref="N25" si="38">SUMPRODUCT(M25*D25)</f>
        <v>0</v>
      </c>
      <c r="O25" s="80"/>
      <c r="P25" s="69">
        <f t="shared" ref="P25" si="39">SUMPRODUCT(O25*D25)</f>
        <v>0</v>
      </c>
      <c r="Q25" s="76">
        <f t="shared" ref="Q25" si="40">I25+K25+M25+O25</f>
        <v>0</v>
      </c>
      <c r="R25" s="73">
        <f t="shared" ref="R25" si="41">SUMPRODUCT(Q25*D25)</f>
        <v>0</v>
      </c>
      <c r="T25" s="36"/>
      <c r="U25" s="36"/>
      <c r="V25" s="36"/>
      <c r="W25" s="36"/>
      <c r="X25" s="36"/>
      <c r="Y25" s="36"/>
      <c r="Z25" s="36"/>
      <c r="AA25" s="36"/>
      <c r="AB25" s="36"/>
      <c r="AC25" s="36"/>
      <c r="AD25" s="36"/>
      <c r="AE25" s="37"/>
    </row>
    <row r="26" spans="1:31" s="5" customFormat="1" ht="12.75" thickBot="1" x14ac:dyDescent="0.25">
      <c r="A26" s="38"/>
      <c r="D26" s="40">
        <f>SUM(D3:D24)</f>
        <v>1.0000000000000002</v>
      </c>
      <c r="E26" s="39"/>
      <c r="F26" s="39"/>
      <c r="G26" s="39"/>
      <c r="H26" s="39"/>
      <c r="I26" s="39"/>
      <c r="J26" s="39"/>
      <c r="L26" s="39"/>
      <c r="M26" s="39"/>
      <c r="N26" s="39"/>
      <c r="P26" s="39"/>
      <c r="Q26" s="39"/>
      <c r="R26" s="39"/>
    </row>
    <row r="27" spans="1:31" ht="15.75" thickBot="1" x14ac:dyDescent="0.3">
      <c r="Q27" s="4" t="s">
        <v>39</v>
      </c>
      <c r="R27" s="3">
        <f>SUM(R3:R26)</f>
        <v>0.49499999999999994</v>
      </c>
    </row>
  </sheetData>
  <mergeCells count="12">
    <mergeCell ref="AC1:AE1"/>
    <mergeCell ref="B3:B6"/>
    <mergeCell ref="I2:J2"/>
    <mergeCell ref="K2:L2"/>
    <mergeCell ref="M2:N2"/>
    <mergeCell ref="A1:H1"/>
    <mergeCell ref="I1:P1"/>
    <mergeCell ref="B7:B9"/>
    <mergeCell ref="O2:P2"/>
    <mergeCell ref="T1:V1"/>
    <mergeCell ref="W1:Y1"/>
    <mergeCell ref="Z1:AB1"/>
  </mergeCells>
  <pageMargins left="0.70866141732283472" right="0.70866141732283472" top="0.74803149606299213" bottom="0.74803149606299213" header="0.31496062992125984" footer="0.31496062992125984"/>
  <pageSetup paperSize="5" scale="56" orientation="landscape" r:id="rId1"/>
  <rowBreaks count="1" manualBreakCount="1">
    <brk id="16" max="1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Cronograma PINAR</vt:lpstr>
      <vt:lpstr>'Cronograma PINAR'!Títulos_a_imprimir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Hedy Ortíz</dc:creator>
  <cp:lastModifiedBy>Rodolfo Emerson Medina Quiroga</cp:lastModifiedBy>
  <cp:lastPrinted>2024-04-10T16:15:07Z</cp:lastPrinted>
  <dcterms:created xsi:type="dcterms:W3CDTF">2016-05-26T20:04:23Z</dcterms:created>
  <dcterms:modified xsi:type="dcterms:W3CDTF">2024-04-29T19:09:16Z</dcterms:modified>
</cp:coreProperties>
</file>