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14D566F5-3CD0-4631-A5BA-39BE7E5A9CC3}" xr6:coauthVersionLast="36" xr6:coauthVersionMax="36" xr10:uidLastSave="{00000000-0000-0000-0000-000000000000}"/>
  <bookViews>
    <workbookView xWindow="0" yWindow="0" windowWidth="21570" windowHeight="8085" xr2:uid="{00000000-000D-0000-FFFF-FFFF00000000}"/>
  </bookViews>
  <sheets>
    <sheet name="Cronog ejecución Plan Conservac" sheetId="13" r:id="rId1"/>
  </sheets>
  <definedNames>
    <definedName name="_xlnm.Print_Titles" localSheetId="0">'Cronog ejecución Plan Conservac'!$1:$3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3" l="1"/>
  <c r="P7" i="13"/>
  <c r="P8" i="13"/>
  <c r="P9" i="13"/>
  <c r="P10" i="13"/>
  <c r="P11" i="13"/>
  <c r="P12" i="13"/>
  <c r="P13" i="13"/>
  <c r="P14" i="13"/>
  <c r="P15" i="13"/>
  <c r="P16" i="13"/>
  <c r="P17" i="13"/>
  <c r="P5" i="13"/>
  <c r="P4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5" i="13"/>
  <c r="N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4" i="13"/>
  <c r="Q9" i="13" l="1"/>
  <c r="R9" i="13" s="1"/>
  <c r="J9" i="13"/>
  <c r="Q8" i="13"/>
  <c r="R8" i="13" s="1"/>
  <c r="J8" i="13"/>
  <c r="R7" i="13"/>
  <c r="Q7" i="13"/>
  <c r="J7" i="13"/>
  <c r="Q16" i="13" l="1"/>
  <c r="R16" i="13" s="1"/>
  <c r="J16" i="13"/>
  <c r="Q13" i="13"/>
  <c r="R13" i="13" s="1"/>
  <c r="J13" i="13" l="1"/>
  <c r="J6" i="13" l="1"/>
  <c r="Q6" i="13"/>
  <c r="R6" i="13" s="1"/>
  <c r="Q5" i="13" l="1"/>
  <c r="Q10" i="13"/>
  <c r="Q11" i="13"/>
  <c r="Q12" i="13"/>
  <c r="Q14" i="13"/>
  <c r="Q15" i="13"/>
  <c r="Q17" i="13"/>
  <c r="Q4" i="13"/>
  <c r="D18" i="13" l="1"/>
  <c r="R17" i="13" l="1"/>
  <c r="J17" i="13"/>
  <c r="R15" i="13"/>
  <c r="J15" i="13"/>
  <c r="R14" i="13"/>
  <c r="J14" i="13"/>
  <c r="R12" i="13"/>
  <c r="J12" i="13"/>
  <c r="R11" i="13"/>
  <c r="J11" i="13"/>
  <c r="R10" i="13"/>
  <c r="J10" i="13"/>
  <c r="R5" i="13"/>
  <c r="J5" i="13"/>
  <c r="R4" i="13"/>
  <c r="J4" i="13"/>
  <c r="R18" i="13" l="1"/>
</calcChain>
</file>

<file path=xl/sharedStrings.xml><?xml version="1.0" encoding="utf-8"?>
<sst xmlns="http://schemas.openxmlformats.org/spreadsheetml/2006/main" count="42" uniqueCount="40">
  <si>
    <t>Realizar limpieza periódica de las instalaciones físicas en donde se encuentra almacenados los documentos.</t>
  </si>
  <si>
    <t>Compra de unidades de conservación para el almacenamiento de documentos.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</si>
  <si>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</si>
  <si>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</si>
  <si>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</si>
  <si>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</si>
  <si>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</si>
  <si>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</si>
  <si>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</si>
  <si>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</si>
  <si>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</si>
  <si>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</si>
  <si>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</si>
  <si>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</si>
  <si>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</si>
  <si>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</si>
  <si>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</si>
  <si>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</si>
  <si>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</si>
  <si>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</si>
  <si>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Digitalización de Documentos Historicos con el fin de conservar y preservar los soportes fisicos y garantizar la consulta oportuna de la información.</t>
  </si>
  <si>
    <t>Depuración documental.</t>
  </si>
  <si>
    <t>Realizar depuración documental en el archivo central con el fin de adecuar y liberar espacios, necesarios para la ubicación de archivo.</t>
  </si>
  <si>
    <t>Programar capacitaciones con los responsables de archivo del INCI y apoyo al proceso de Gestión Documental a traves del AGN.</t>
  </si>
  <si>
    <t>Inspección y Mantenimiento de Sistemas de Almacenamiento e Instalaciones Físicas</t>
  </si>
  <si>
    <t>Programa de Saneamiento Ambiental: Desinfección Desratización Y Desinsectación</t>
  </si>
  <si>
    <t>Prevención de Emergencias y Atención de Desastres</t>
  </si>
  <si>
    <t>Realizar sensibilización con relación al cuidado y conservación de los documentos.</t>
  </si>
  <si>
    <t>Almacenamiento y Re-Almacenamiento de unidades de conservación documental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</si>
  <si>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</si>
  <si>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</si>
  <si>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AVANCE</t>
  </si>
  <si>
    <t>Jornadas de fumigación en el edificio en especial los espacios en donde se encuentran almacenados los archivos y documentos.
1 Fumigacion anual</t>
  </si>
  <si>
    <t>Envio de Boletines informativos sobre cuidado de los documentos, Aplicación de Procesos Técnicos en los archivos (2 boletines o cápsulas informativas durante la vigencia).</t>
  </si>
  <si>
    <t>Realizar capacitaciones autogestionables Archivo General de la Nacion (4 Secretarias y 3 Contratistas).</t>
  </si>
  <si>
    <t>Realizar el proceso de digitalización de las Resoluciones institucionales de la vigencia 1987.</t>
  </si>
  <si>
    <t>Elaboración de estudios para la adquisición de estantería en el archivo central.</t>
  </si>
  <si>
    <t>Realizar el seguimiento y acompañamiento a la ejecución del contrato para la adquisición de estantería en el archivo central.</t>
  </si>
  <si>
    <t>Continuar con proceso de Reubicación y traslado del archivo central.</t>
  </si>
  <si>
    <t>Continuar con el proceso de creación de expedientes electronicos y cargue de Resoluciones a través de ORFEO de la vigencia 1985 a 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</si>
</sst>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9" fontId="6" fillId="6" borderId="5" xfId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9" fontId="9" fillId="0" borderId="6" xfId="1" applyNumberFormat="1" applyFont="1" applyFill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9" fontId="9" fillId="0" borderId="9" xfId="1" applyFont="1" applyBorder="1" applyAlignment="1">
      <alignment horizontal="center" vertical="center"/>
    </xf>
    <xf numFmtId="9" fontId="9" fillId="0" borderId="10" xfId="1" applyFont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justify" vertical="center" wrapText="1"/>
    </xf>
    <xf numFmtId="164" fontId="10" fillId="0" borderId="17" xfId="1" applyNumberFormat="1" applyFont="1" applyBorder="1" applyAlignment="1">
      <alignment horizontal="center" vertical="center"/>
    </xf>
    <xf numFmtId="9" fontId="9" fillId="0" borderId="15" xfId="1" applyFont="1" applyBorder="1" applyAlignment="1">
      <alignment horizontal="center" vertical="center"/>
    </xf>
    <xf numFmtId="9" fontId="9" fillId="0" borderId="19" xfId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9" fontId="9" fillId="0" borderId="18" xfId="0" applyNumberFormat="1" applyFont="1" applyBorder="1" applyAlignment="1">
      <alignment horizontal="center" vertical="center"/>
    </xf>
    <xf numFmtId="9" fontId="9" fillId="0" borderId="18" xfId="1" applyFont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/>
    </xf>
    <xf numFmtId="9" fontId="9" fillId="0" borderId="6" xfId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9" fontId="9" fillId="8" borderId="9" xfId="1" applyFont="1" applyFill="1" applyBorder="1" applyAlignment="1">
      <alignment horizontal="center" vertical="center"/>
    </xf>
    <xf numFmtId="9" fontId="9" fillId="8" borderId="10" xfId="1" applyFont="1" applyFill="1" applyBorder="1" applyAlignment="1">
      <alignment horizontal="center" vertical="center"/>
    </xf>
    <xf numFmtId="9" fontId="9" fillId="8" borderId="9" xfId="0" applyNumberFormat="1" applyFont="1" applyFill="1" applyBorder="1" applyAlignment="1">
      <alignment horizontal="center" vertical="center"/>
    </xf>
    <xf numFmtId="9" fontId="9" fillId="8" borderId="15" xfId="1" applyFont="1" applyFill="1" applyBorder="1" applyAlignment="1">
      <alignment horizontal="center" vertical="center"/>
    </xf>
    <xf numFmtId="9" fontId="9" fillId="8" borderId="19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9" fillId="0" borderId="18" xfId="0" applyFont="1" applyFill="1" applyBorder="1" applyAlignment="1">
      <alignment horizontal="center" vertical="center"/>
    </xf>
    <xf numFmtId="9" fontId="9" fillId="0" borderId="18" xfId="1" applyNumberFormat="1" applyFont="1" applyFill="1" applyBorder="1" applyAlignment="1">
      <alignment horizontal="center" vertical="center"/>
    </xf>
    <xf numFmtId="9" fontId="2" fillId="7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2" fillId="7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8"/>
  <sheetViews>
    <sheetView tabSelected="1" view="pageBreakPreview" zoomScale="60" zoomScaleNormal="75" workbookViewId="0">
      <pane xSplit="8" topLeftCell="I1" activePane="topRight" state="frozen"/>
      <selection pane="topRight" activeCell="Q9" sqref="Q9"/>
    </sheetView>
  </sheetViews>
  <sheetFormatPr baseColWidth="10" defaultRowHeight="15.75" x14ac:dyDescent="0.25"/>
  <cols>
    <col min="1" max="1" width="11.42578125" style="1"/>
    <col min="2" max="3" width="26.5703125" customWidth="1"/>
    <col min="4" max="4" width="16.85546875" style="1" customWidth="1"/>
    <col min="5" max="8" width="15.7109375" style="2" customWidth="1"/>
    <col min="9" max="9" width="11.42578125" style="1"/>
    <col min="10" max="10" width="15.28515625" style="1" customWidth="1"/>
    <col min="11" max="11" width="0" hidden="1" customWidth="1"/>
    <col min="12" max="12" width="0" style="1" hidden="1" customWidth="1"/>
    <col min="13" max="13" width="0" hidden="1" customWidth="1"/>
    <col min="14" max="14" width="0" style="1" hidden="1" customWidth="1"/>
    <col min="15" max="15" width="0" hidden="1" customWidth="1"/>
    <col min="16" max="16" width="0" style="1" hidden="1" customWidth="1"/>
    <col min="17" max="17" width="22.85546875" style="1" customWidth="1"/>
    <col min="18" max="18" width="18" style="1" customWidth="1"/>
    <col min="19" max="19" width="2.5703125" customWidth="1"/>
  </cols>
  <sheetData>
    <row r="2" spans="1:18" ht="70.5" customHeight="1" thickBot="1" x14ac:dyDescent="0.3">
      <c r="A2" s="40" t="s">
        <v>16</v>
      </c>
      <c r="B2" s="40"/>
      <c r="C2" s="40"/>
      <c r="D2" s="40"/>
      <c r="E2" s="40"/>
      <c r="F2" s="40"/>
      <c r="G2" s="40"/>
      <c r="H2" s="40"/>
      <c r="I2" s="34" t="s">
        <v>17</v>
      </c>
      <c r="J2" s="34"/>
      <c r="K2" s="34"/>
      <c r="L2" s="34"/>
      <c r="M2" s="34"/>
      <c r="N2" s="34"/>
      <c r="O2" s="34"/>
      <c r="P2" s="34"/>
    </row>
    <row r="3" spans="1:18" x14ac:dyDescent="0.25">
      <c r="A3" s="18" t="s">
        <v>8</v>
      </c>
      <c r="B3" s="19" t="s">
        <v>9</v>
      </c>
      <c r="C3" s="19" t="s">
        <v>10</v>
      </c>
      <c r="D3" s="20" t="s">
        <v>18</v>
      </c>
      <c r="E3" s="5" t="s">
        <v>11</v>
      </c>
      <c r="F3" s="5" t="s">
        <v>12</v>
      </c>
      <c r="G3" s="5" t="s">
        <v>13</v>
      </c>
      <c r="H3" s="5" t="s">
        <v>14</v>
      </c>
      <c r="I3" s="38" t="s">
        <v>4</v>
      </c>
      <c r="J3" s="39"/>
      <c r="K3" s="32" t="s">
        <v>5</v>
      </c>
      <c r="L3" s="33"/>
      <c r="M3" s="38" t="s">
        <v>6</v>
      </c>
      <c r="N3" s="39"/>
      <c r="O3" s="32" t="s">
        <v>7</v>
      </c>
      <c r="P3" s="33"/>
      <c r="Q3" s="6" t="s">
        <v>15</v>
      </c>
      <c r="R3" s="7" t="s">
        <v>19</v>
      </c>
    </row>
    <row r="4" spans="1:18" s="3" customFormat="1" ht="78" customHeight="1" x14ac:dyDescent="0.25">
      <c r="A4" s="21">
        <v>1</v>
      </c>
      <c r="B4" s="17" t="s">
        <v>27</v>
      </c>
      <c r="C4" s="4" t="s">
        <v>33</v>
      </c>
      <c r="D4" s="11">
        <v>0.1</v>
      </c>
      <c r="E4" s="8"/>
      <c r="F4" s="9">
        <v>0.5</v>
      </c>
      <c r="G4" s="9">
        <v>0.5</v>
      </c>
      <c r="H4" s="8"/>
      <c r="I4" s="41">
        <v>0</v>
      </c>
      <c r="J4" s="42">
        <f>SUMPRODUCT(I4*D4)</f>
        <v>0</v>
      </c>
      <c r="K4" s="12"/>
      <c r="L4" s="13">
        <f>SUMPRODUCT(K4*D4)</f>
        <v>0</v>
      </c>
      <c r="M4" s="14"/>
      <c r="N4" s="13">
        <f>SUMPRODUCT(M4*D4)</f>
        <v>0</v>
      </c>
      <c r="O4" s="12"/>
      <c r="P4" s="13">
        <f>SUMPRODUCT(O4*D4)</f>
        <v>0</v>
      </c>
      <c r="Q4" s="30">
        <f>I4+K4+M4+O4</f>
        <v>0</v>
      </c>
      <c r="R4" s="31">
        <f>SUMPRODUCT(Q4*D4)</f>
        <v>0</v>
      </c>
    </row>
    <row r="5" spans="1:18" s="3" customFormat="1" ht="78" customHeight="1" x14ac:dyDescent="0.25">
      <c r="A5" s="21">
        <v>2</v>
      </c>
      <c r="B5" s="17" t="s">
        <v>23</v>
      </c>
      <c r="C5" s="4" t="s">
        <v>34</v>
      </c>
      <c r="D5" s="11">
        <v>0.1</v>
      </c>
      <c r="E5" s="9"/>
      <c r="F5" s="9">
        <v>0.5</v>
      </c>
      <c r="G5" s="9">
        <v>0.5</v>
      </c>
      <c r="H5" s="9"/>
      <c r="I5" s="43">
        <v>0</v>
      </c>
      <c r="J5" s="42">
        <f t="shared" ref="J5:J17" si="0">SUMPRODUCT(I5*D5)</f>
        <v>0</v>
      </c>
      <c r="K5" s="12"/>
      <c r="L5" s="13">
        <f t="shared" ref="L5:L17" si="1">SUMPRODUCT(K5*D5)</f>
        <v>0</v>
      </c>
      <c r="M5" s="12"/>
      <c r="N5" s="13">
        <f>SUMPRODUCT(M5*D5)</f>
        <v>0</v>
      </c>
      <c r="O5" s="12"/>
      <c r="P5" s="13">
        <f>SUMPRODUCT(O5*D5)</f>
        <v>0</v>
      </c>
      <c r="Q5" s="30">
        <f t="shared" ref="Q5:Q17" si="2">I5+K5+M5+O5</f>
        <v>0</v>
      </c>
      <c r="R5" s="31">
        <f t="shared" ref="R5:R17" si="3">SUMPRODUCT(Q5*D5)</f>
        <v>0</v>
      </c>
    </row>
    <row r="6" spans="1:18" s="3" customFormat="1" ht="78" customHeight="1" x14ac:dyDescent="0.25">
      <c r="A6" s="21">
        <v>3</v>
      </c>
      <c r="B6" s="35" t="s">
        <v>20</v>
      </c>
      <c r="C6" s="4" t="s">
        <v>39</v>
      </c>
      <c r="D6" s="11">
        <v>0.1</v>
      </c>
      <c r="E6" s="9">
        <v>0.25</v>
      </c>
      <c r="F6" s="9">
        <v>0.25</v>
      </c>
      <c r="G6" s="9">
        <v>0.25</v>
      </c>
      <c r="H6" s="9">
        <v>0.25</v>
      </c>
      <c r="I6" s="43">
        <v>0.25</v>
      </c>
      <c r="J6" s="42">
        <f t="shared" ref="J6:J9" si="4">SUMPRODUCT(I6*D6)</f>
        <v>2.5000000000000001E-2</v>
      </c>
      <c r="K6" s="12"/>
      <c r="L6" s="13">
        <f t="shared" si="1"/>
        <v>0</v>
      </c>
      <c r="M6" s="12"/>
      <c r="N6" s="13">
        <f t="shared" ref="N6:N17" si="5">SUMPRODUCT(M6*D6)</f>
        <v>0</v>
      </c>
      <c r="O6" s="12"/>
      <c r="P6" s="13">
        <f t="shared" ref="P6:P17" si="6">SUMPRODUCT(O6*D6)</f>
        <v>0</v>
      </c>
      <c r="Q6" s="10">
        <f t="shared" ref="Q6:Q9" si="7">I6+K6+M6+O6</f>
        <v>0.25</v>
      </c>
      <c r="R6" s="15">
        <f t="shared" ref="R6:R9" si="8">SUMPRODUCT(Q6*D6)</f>
        <v>2.5000000000000001E-2</v>
      </c>
    </row>
    <row r="7" spans="1:18" s="3" customFormat="1" ht="65.25" customHeight="1" x14ac:dyDescent="0.25">
      <c r="A7" s="21">
        <v>4</v>
      </c>
      <c r="B7" s="36"/>
      <c r="C7" s="4" t="s">
        <v>35</v>
      </c>
      <c r="D7" s="11">
        <v>0.05</v>
      </c>
      <c r="E7" s="9">
        <v>0.5</v>
      </c>
      <c r="F7" s="9">
        <v>0.5</v>
      </c>
      <c r="G7" s="9"/>
      <c r="H7" s="9"/>
      <c r="I7" s="43">
        <v>1</v>
      </c>
      <c r="J7" s="42">
        <f t="shared" si="4"/>
        <v>0.05</v>
      </c>
      <c r="K7" s="16"/>
      <c r="L7" s="13">
        <f t="shared" si="1"/>
        <v>0</v>
      </c>
      <c r="M7" s="12"/>
      <c r="N7" s="13">
        <f t="shared" si="5"/>
        <v>0</v>
      </c>
      <c r="O7" s="12"/>
      <c r="P7" s="13">
        <f t="shared" si="6"/>
        <v>0</v>
      </c>
      <c r="Q7" s="10">
        <f t="shared" si="7"/>
        <v>1</v>
      </c>
      <c r="R7" s="15">
        <f t="shared" si="8"/>
        <v>0.05</v>
      </c>
    </row>
    <row r="8" spans="1:18" s="3" customFormat="1" ht="63.75" customHeight="1" x14ac:dyDescent="0.25">
      <c r="A8" s="21">
        <v>5</v>
      </c>
      <c r="B8" s="35" t="s">
        <v>24</v>
      </c>
      <c r="C8" s="4" t="s">
        <v>36</v>
      </c>
      <c r="D8" s="11">
        <v>0.1</v>
      </c>
      <c r="E8" s="9"/>
      <c r="F8" s="9">
        <v>0.5</v>
      </c>
      <c r="G8" s="9">
        <v>0.25</v>
      </c>
      <c r="H8" s="9">
        <v>0.25</v>
      </c>
      <c r="I8" s="43">
        <v>0.5</v>
      </c>
      <c r="J8" s="42">
        <f t="shared" si="4"/>
        <v>0.05</v>
      </c>
      <c r="K8" s="16"/>
      <c r="L8" s="13">
        <f t="shared" si="1"/>
        <v>0</v>
      </c>
      <c r="M8" s="12"/>
      <c r="N8" s="13">
        <f t="shared" si="5"/>
        <v>0</v>
      </c>
      <c r="O8" s="12"/>
      <c r="P8" s="13">
        <f t="shared" si="6"/>
        <v>0</v>
      </c>
      <c r="Q8" s="10">
        <f t="shared" si="7"/>
        <v>0.5</v>
      </c>
      <c r="R8" s="15">
        <f t="shared" si="8"/>
        <v>0.05</v>
      </c>
    </row>
    <row r="9" spans="1:18" s="3" customFormat="1" ht="78" customHeight="1" x14ac:dyDescent="0.25">
      <c r="A9" s="21">
        <v>6</v>
      </c>
      <c r="B9" s="37"/>
      <c r="C9" s="4" t="s">
        <v>37</v>
      </c>
      <c r="D9" s="11">
        <v>0.05</v>
      </c>
      <c r="E9" s="9"/>
      <c r="F9" s="9"/>
      <c r="G9" s="9">
        <v>0.5</v>
      </c>
      <c r="H9" s="9">
        <v>0.5</v>
      </c>
      <c r="I9" s="43">
        <v>0</v>
      </c>
      <c r="J9" s="42">
        <f t="shared" si="4"/>
        <v>0</v>
      </c>
      <c r="K9" s="16"/>
      <c r="L9" s="13">
        <f t="shared" si="1"/>
        <v>0</v>
      </c>
      <c r="M9" s="12"/>
      <c r="N9" s="13">
        <f t="shared" si="5"/>
        <v>0</v>
      </c>
      <c r="O9" s="12"/>
      <c r="P9" s="13">
        <f t="shared" si="6"/>
        <v>0</v>
      </c>
      <c r="Q9" s="10">
        <f t="shared" si="7"/>
        <v>0</v>
      </c>
      <c r="R9" s="15">
        <f t="shared" si="8"/>
        <v>0</v>
      </c>
    </row>
    <row r="10" spans="1:18" s="3" customFormat="1" ht="78" customHeight="1" x14ac:dyDescent="0.25">
      <c r="A10" s="21">
        <v>7</v>
      </c>
      <c r="B10" s="36"/>
      <c r="C10" s="4" t="s">
        <v>0</v>
      </c>
      <c r="D10" s="11">
        <v>0.1</v>
      </c>
      <c r="E10" s="9">
        <v>0.25</v>
      </c>
      <c r="F10" s="9">
        <v>0.25</v>
      </c>
      <c r="G10" s="9">
        <v>0.25</v>
      </c>
      <c r="H10" s="9">
        <v>0.25</v>
      </c>
      <c r="I10" s="43">
        <v>0.25</v>
      </c>
      <c r="J10" s="42">
        <f t="shared" si="0"/>
        <v>2.5000000000000001E-2</v>
      </c>
      <c r="K10" s="16"/>
      <c r="L10" s="13">
        <f t="shared" si="1"/>
        <v>0</v>
      </c>
      <c r="M10" s="12"/>
      <c r="N10" s="13">
        <f t="shared" si="5"/>
        <v>0</v>
      </c>
      <c r="O10" s="12"/>
      <c r="P10" s="13">
        <f t="shared" si="6"/>
        <v>0</v>
      </c>
      <c r="Q10" s="10">
        <f t="shared" si="2"/>
        <v>0.25</v>
      </c>
      <c r="R10" s="15">
        <f t="shared" si="3"/>
        <v>2.5000000000000001E-2</v>
      </c>
    </row>
    <row r="11" spans="1:18" s="3" customFormat="1" ht="78" customHeight="1" x14ac:dyDescent="0.25">
      <c r="A11" s="21">
        <v>8</v>
      </c>
      <c r="B11" s="4" t="s">
        <v>24</v>
      </c>
      <c r="C11" s="4" t="s">
        <v>3</v>
      </c>
      <c r="D11" s="11">
        <v>0.1</v>
      </c>
      <c r="E11" s="9">
        <v>0.25</v>
      </c>
      <c r="F11" s="9">
        <v>0.25</v>
      </c>
      <c r="G11" s="9">
        <v>0.25</v>
      </c>
      <c r="H11" s="9">
        <v>0.25</v>
      </c>
      <c r="I11" s="43">
        <v>0.25</v>
      </c>
      <c r="J11" s="42">
        <f t="shared" si="0"/>
        <v>2.5000000000000001E-2</v>
      </c>
      <c r="K11" s="16"/>
      <c r="L11" s="13">
        <f t="shared" si="1"/>
        <v>0</v>
      </c>
      <c r="M11" s="12"/>
      <c r="N11" s="13">
        <f t="shared" si="5"/>
        <v>0</v>
      </c>
      <c r="O11" s="12"/>
      <c r="P11" s="13">
        <f t="shared" si="6"/>
        <v>0</v>
      </c>
      <c r="Q11" s="30">
        <f t="shared" si="2"/>
        <v>0.25</v>
      </c>
      <c r="R11" s="31">
        <f t="shared" si="3"/>
        <v>2.5000000000000001E-2</v>
      </c>
    </row>
    <row r="12" spans="1:18" s="3" customFormat="1" ht="78" customHeight="1" x14ac:dyDescent="0.25">
      <c r="A12" s="21">
        <v>9</v>
      </c>
      <c r="B12" s="4" t="s">
        <v>24</v>
      </c>
      <c r="C12" s="4" t="s">
        <v>38</v>
      </c>
      <c r="D12" s="11">
        <v>0.1</v>
      </c>
      <c r="E12" s="9">
        <v>0.25</v>
      </c>
      <c r="F12" s="9">
        <v>0.25</v>
      </c>
      <c r="G12" s="9">
        <v>0.25</v>
      </c>
      <c r="H12" s="9">
        <v>0.25</v>
      </c>
      <c r="I12" s="43">
        <v>0.25</v>
      </c>
      <c r="J12" s="42">
        <f t="shared" si="0"/>
        <v>2.5000000000000001E-2</v>
      </c>
      <c r="K12" s="12"/>
      <c r="L12" s="13">
        <f t="shared" si="1"/>
        <v>0</v>
      </c>
      <c r="M12" s="12"/>
      <c r="N12" s="13">
        <f t="shared" si="5"/>
        <v>0</v>
      </c>
      <c r="O12" s="12"/>
      <c r="P12" s="13">
        <f t="shared" si="6"/>
        <v>0</v>
      </c>
      <c r="Q12" s="30">
        <f t="shared" si="2"/>
        <v>0.25</v>
      </c>
      <c r="R12" s="31">
        <f t="shared" si="3"/>
        <v>2.5000000000000001E-2</v>
      </c>
    </row>
    <row r="13" spans="1:18" s="3" customFormat="1" ht="78" customHeight="1" x14ac:dyDescent="0.25">
      <c r="A13" s="21">
        <v>10</v>
      </c>
      <c r="B13" s="4" t="s">
        <v>21</v>
      </c>
      <c r="C13" s="4" t="s">
        <v>22</v>
      </c>
      <c r="D13" s="11">
        <v>0.04</v>
      </c>
      <c r="E13" s="9"/>
      <c r="F13" s="46"/>
      <c r="G13" s="9">
        <v>0.5</v>
      </c>
      <c r="H13" s="9">
        <v>0.5</v>
      </c>
      <c r="I13" s="43">
        <v>0</v>
      </c>
      <c r="J13" s="42">
        <f t="shared" si="0"/>
        <v>0</v>
      </c>
      <c r="K13" s="12"/>
      <c r="L13" s="13">
        <f t="shared" si="1"/>
        <v>0</v>
      </c>
      <c r="M13" s="12"/>
      <c r="N13" s="13">
        <f t="shared" si="5"/>
        <v>0</v>
      </c>
      <c r="O13" s="12"/>
      <c r="P13" s="13">
        <f t="shared" si="6"/>
        <v>0</v>
      </c>
      <c r="Q13" s="10">
        <f t="shared" si="2"/>
        <v>0</v>
      </c>
      <c r="R13" s="15">
        <f t="shared" si="3"/>
        <v>0</v>
      </c>
    </row>
    <row r="14" spans="1:18" s="3" customFormat="1" ht="98.25" customHeight="1" x14ac:dyDescent="0.25">
      <c r="A14" s="21">
        <v>11</v>
      </c>
      <c r="B14" s="4" t="s">
        <v>25</v>
      </c>
      <c r="C14" s="4" t="s">
        <v>32</v>
      </c>
      <c r="D14" s="11">
        <v>0.04</v>
      </c>
      <c r="E14" s="30"/>
      <c r="F14" s="30"/>
      <c r="G14" s="9">
        <v>1</v>
      </c>
      <c r="H14" s="9"/>
      <c r="I14" s="41">
        <v>0</v>
      </c>
      <c r="J14" s="42">
        <f t="shared" si="0"/>
        <v>0</v>
      </c>
      <c r="K14" s="16"/>
      <c r="L14" s="13">
        <f t="shared" si="1"/>
        <v>0</v>
      </c>
      <c r="M14" s="12"/>
      <c r="N14" s="13">
        <f t="shared" si="5"/>
        <v>0</v>
      </c>
      <c r="O14" s="12"/>
      <c r="P14" s="13">
        <f t="shared" si="6"/>
        <v>0</v>
      </c>
      <c r="Q14" s="10">
        <f t="shared" si="2"/>
        <v>0</v>
      </c>
      <c r="R14" s="15">
        <f t="shared" si="3"/>
        <v>0</v>
      </c>
    </row>
    <row r="15" spans="1:18" s="3" customFormat="1" ht="78" customHeight="1" x14ac:dyDescent="0.25">
      <c r="A15" s="21">
        <v>12</v>
      </c>
      <c r="B15" s="4" t="s">
        <v>28</v>
      </c>
      <c r="C15" s="4" t="s">
        <v>1</v>
      </c>
      <c r="D15" s="11">
        <v>0.04</v>
      </c>
      <c r="E15" s="9">
        <v>0.5</v>
      </c>
      <c r="F15" s="9">
        <v>0.5</v>
      </c>
      <c r="G15" s="9"/>
      <c r="H15" s="9"/>
      <c r="I15" s="41">
        <v>1</v>
      </c>
      <c r="J15" s="42">
        <f t="shared" si="0"/>
        <v>0.04</v>
      </c>
      <c r="K15" s="16"/>
      <c r="L15" s="13">
        <f t="shared" si="1"/>
        <v>0</v>
      </c>
      <c r="M15" s="12"/>
      <c r="N15" s="13">
        <f t="shared" si="5"/>
        <v>0</v>
      </c>
      <c r="O15" s="12"/>
      <c r="P15" s="13">
        <f t="shared" si="6"/>
        <v>0</v>
      </c>
      <c r="Q15" s="30">
        <f t="shared" si="2"/>
        <v>1</v>
      </c>
      <c r="R15" s="31">
        <f t="shared" si="3"/>
        <v>0.04</v>
      </c>
    </row>
    <row r="16" spans="1:18" s="3" customFormat="1" ht="90.75" customHeight="1" x14ac:dyDescent="0.25">
      <c r="A16" s="21">
        <v>13</v>
      </c>
      <c r="B16" s="4" t="s">
        <v>29</v>
      </c>
      <c r="C16" s="4" t="s">
        <v>30</v>
      </c>
      <c r="D16" s="11">
        <v>0.04</v>
      </c>
      <c r="E16" s="9">
        <v>0.25</v>
      </c>
      <c r="F16" s="9">
        <v>0.25</v>
      </c>
      <c r="G16" s="9">
        <v>0.25</v>
      </c>
      <c r="H16" s="9">
        <v>0.25</v>
      </c>
      <c r="I16" s="41">
        <v>0.25</v>
      </c>
      <c r="J16" s="42">
        <f t="shared" si="0"/>
        <v>0.01</v>
      </c>
      <c r="K16" s="16"/>
      <c r="L16" s="13">
        <f t="shared" si="1"/>
        <v>0</v>
      </c>
      <c r="M16" s="12"/>
      <c r="N16" s="13">
        <f t="shared" si="5"/>
        <v>0</v>
      </c>
      <c r="O16" s="12"/>
      <c r="P16" s="13">
        <f t="shared" si="6"/>
        <v>0</v>
      </c>
      <c r="Q16" s="30">
        <f t="shared" si="2"/>
        <v>0.25</v>
      </c>
      <c r="R16" s="31">
        <f t="shared" si="3"/>
        <v>0.01</v>
      </c>
    </row>
    <row r="17" spans="1:18" s="3" customFormat="1" ht="78" customHeight="1" thickBot="1" x14ac:dyDescent="0.3">
      <c r="A17" s="22">
        <v>14</v>
      </c>
      <c r="B17" s="23" t="s">
        <v>26</v>
      </c>
      <c r="C17" s="23" t="s">
        <v>2</v>
      </c>
      <c r="D17" s="24">
        <v>0.04</v>
      </c>
      <c r="E17" s="47"/>
      <c r="F17" s="47"/>
      <c r="G17" s="47"/>
      <c r="H17" s="48">
        <v>1</v>
      </c>
      <c r="I17" s="44">
        <v>0</v>
      </c>
      <c r="J17" s="45">
        <f t="shared" si="0"/>
        <v>0</v>
      </c>
      <c r="K17" s="27"/>
      <c r="L17" s="26">
        <f t="shared" si="1"/>
        <v>0</v>
      </c>
      <c r="M17" s="25"/>
      <c r="N17" s="26">
        <f t="shared" si="5"/>
        <v>0</v>
      </c>
      <c r="O17" s="25"/>
      <c r="P17" s="26">
        <f t="shared" si="6"/>
        <v>0</v>
      </c>
      <c r="Q17" s="28">
        <f t="shared" si="2"/>
        <v>0</v>
      </c>
      <c r="R17" s="29">
        <f t="shared" si="3"/>
        <v>0</v>
      </c>
    </row>
    <row r="18" spans="1:18" ht="52.5" customHeight="1" thickBot="1" x14ac:dyDescent="0.3">
      <c r="D18" s="49">
        <f>SUM(D4:D17)</f>
        <v>1.0000000000000002</v>
      </c>
      <c r="E18" s="50"/>
      <c r="F18" s="50"/>
      <c r="G18" s="50"/>
      <c r="H18" s="50"/>
      <c r="I18" s="51"/>
      <c r="J18" s="51"/>
      <c r="K18" s="52"/>
      <c r="L18" s="51"/>
      <c r="M18" s="52"/>
      <c r="N18" s="51"/>
      <c r="O18" s="52"/>
      <c r="P18" s="51"/>
      <c r="Q18" s="53" t="s">
        <v>31</v>
      </c>
      <c r="R18" s="53">
        <f>SUM(R4:R17)</f>
        <v>0.25</v>
      </c>
    </row>
  </sheetData>
  <mergeCells count="8">
    <mergeCell ref="O3:P3"/>
    <mergeCell ref="A2:H2"/>
    <mergeCell ref="I2:P2"/>
    <mergeCell ref="B6:B7"/>
    <mergeCell ref="B8:B10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 ejecución Plan Conservac</vt:lpstr>
      <vt:lpstr>'Cronog ejecución Plan Conservac'!Títulos_a_imprimir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Martha  Gomez</cp:lastModifiedBy>
  <cp:lastPrinted>2024-04-10T20:21:27Z</cp:lastPrinted>
  <dcterms:created xsi:type="dcterms:W3CDTF">2020-01-30T15:12:12Z</dcterms:created>
  <dcterms:modified xsi:type="dcterms:W3CDTF">2024-04-30T16:17:04Z</dcterms:modified>
</cp:coreProperties>
</file>