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arra\Desktop\REPORTES PLANEACIÓN 2022\"/>
    </mc:Choice>
  </mc:AlternateContent>
  <bookViews>
    <workbookView xWindow="-120" yWindow="-120" windowWidth="29040" windowHeight="15720"/>
  </bookViews>
  <sheets>
    <sheet name="Cronograma" sheetId="11" r:id="rId1"/>
    <sheet name="Ambiental" sheetId="5" r:id="rId2"/>
    <sheet name="SST FINAL" sheetId="9" r:id="rId3"/>
    <sheet name="PRIORIZACIÓN" sheetId="12" r:id="rId4"/>
    <sheet name="Todas" sheetId="2" r:id="rId5"/>
    <sheet name="SST" sheetId="8" state="hidden" r:id="rId6"/>
    <sheet name="ejes temático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0" hidden="1">Cronograma!$A$2:$X$29</definedName>
    <definedName name="_xlnm._FilterDatabase" localSheetId="3" hidden="1">PRIORIZACIÓN!$A$2:$M$29</definedName>
    <definedName name="_xlnm._FilterDatabase" localSheetId="2" hidden="1">'SST FINAL'!$A$1:$AE$29</definedName>
    <definedName name="_xlnm._FilterDatabase" localSheetId="4" hidden="1">Todas!$A$2:$M$38</definedName>
    <definedName name="_xlnm.Print_Area" localSheetId="1">Ambiental!$A$1:$G$12</definedName>
    <definedName name="Cursos" localSheetId="0">#REF!</definedName>
    <definedName name="Cursos" localSheetId="3">#REF!</definedName>
    <definedName name="Cursos">#REF!</definedName>
    <definedName name="Empleados" localSheetId="0">#REF!</definedName>
    <definedName name="Empleados" localSheetId="3">#REF!</definedName>
    <definedName name="Empleados">#REF!</definedName>
    <definedName name="Fechasdeviaje">OFFSET([1]Cálculos!$G$10,,,Rango)</definedName>
    <definedName name="Finperiodo">[2]INDICADORES!$E$16</definedName>
    <definedName name="fuelSeries">OFFSET([1]Cálculos!$I$10,,segundoeje="costo de combustible",Rango)</definedName>
    <definedName name="Inicioperiodo">[2]INDICADORES!$C$16</definedName>
    <definedName name="lstEDates">[3]!LeaveTracker[Fecha de finalización]</definedName>
    <definedName name="lstEmpNames">[3]!LeaveTracker[Nombre del empleado]</definedName>
    <definedName name="lstHolidays">[3]!DíasFestivosDeLaEmpresa[Días festivos de la empresa]</definedName>
    <definedName name="lstHTypes">[3]!LeaveTracker[Tipo de baja]</definedName>
    <definedName name="lstSdates">[3]!LeaveTracker[Fecha de inicio]</definedName>
    <definedName name="milesSinceLastFuel" localSheetId="0">IF(ROW()=ROW([2]!Datos[#Data]),'[2]Datos de registro'!$D1-Cronograma!odometerBeginningFuel,'[2]Datos de registro'!$D1-IFERROR(LOOKUP(2,1/('[2]Datos de registro'!$C$6:$C1048576="Combustible"),'[2]Datos de registro'!$D$6:$D1048576),Cronograma!odometerBeginningFuel))</definedName>
    <definedName name="milesSinceLastFuel" localSheetId="3">IF(ROW()=ROW([2]!Datos[#Data]),'[2]Datos de registro'!$D1-PRIORIZACIÓN!odometerBeginningFuel,'[2]Datos de registro'!$D1-IFERROR(LOOKUP(2,1/('[2]Datos de registro'!$C$6:$C1048576="Combustible"),'[2]Datos de registro'!$D$6:$D1048576),PRIORIZACIÓN!odometerBeginningFuel))</definedName>
    <definedName name="milesSinceLastFuel">IF(ROW()=ROW([2]!Datos[#Data]),'[2]Datos de registro'!$D1-odometerBeginningFuel,'[2]Datos de registro'!$D1-IFERROR(LOOKUP(2,1/('[2]Datos de registro'!$C$6:$C1048576="Combustible"),'[2]Datos de registro'!$D$6:$D1048576),odometerBeginningFuel))</definedName>
    <definedName name="milesSinceLastFuelb" localSheetId="0">IF(ROW()=ROW([2]!Datos[#Data]),MAX('[2]Datos de registro'!$D1048576,'[2]Datos de registro'!$G1048576)-Cronograma!odometerBeginningFuel,MAX('[2]Datos de registro'!$D1048576,'[2]Datos de registro'!$G1048576)-LOOKUP(2,1/('[2]Datos de registro'!$C$6:$C1048576="Combustible"),'[2]Datos de registro'!$D$6:$D1048576))</definedName>
    <definedName name="milesSinceLastFuelb" localSheetId="3">IF(ROW()=ROW([2]!Datos[#Data]),MAX('[2]Datos de registro'!$D1048576,'[2]Datos de registro'!$G1048576)-PRIORIZACIÓN!odometerBeginningFuel,MAX('[2]Datos de registro'!$D1048576,'[2]Datos de registro'!$G1048576)-LOOKUP(2,1/('[2]Datos de registro'!$C$6:$C1048576="Combustible"),'[2]Datos de registro'!$D$6:$D1048576))</definedName>
    <definedName name="milesSinceLastFuelb">IF(ROW()=ROW([2]!Datos[#Data]),MAX('[2]Datos de registro'!$D1048576,'[2]Datos de registro'!$G1048576)-odometerBeginningFuel,MAX('[2]Datos de registro'!$D1048576,'[2]Datos de registro'!$G1048576)-LOOKUP(2,1/('[2]Datos de registro'!$C$6:$C1048576="Combustible"),'[2]Datos de registro'!$D$6:$D1048576))</definedName>
    <definedName name="Millas" localSheetId="0">IF(AND('[2]Datos de registro'!$B1&gt;0,'[2]Datos de registro'!$D1=""),Cronograma!milesSinceLastFuelb,IF('[2]Datos de registro'!$D1="","",IF('[2]Datos de registro'!$C1="Viaje",IF('[2]Datos de registro'!$G1=0,0,'[2]Datos de registro'!$G1-'[2]Datos de registro'!$D1),Cronograma!milesSinceLastFuel)))</definedName>
    <definedName name="Millas" localSheetId="3">IF(AND('[2]Datos de registro'!$B1&gt;0,'[2]Datos de registro'!$D1=""),PRIORIZACIÓN!milesSinceLastFuelb,IF('[2]Datos de registro'!$D1="","",IF('[2]Datos de registro'!$C1="Viaje",IF('[2]Datos de registro'!$G1=0,0,'[2]Datos de registro'!$G1-'[2]Datos de registro'!$D1),PRIORIZACIÓN!milesSinceLastFuel)))</definedName>
    <definedName name="Millas">IF(AND('[2]Datos de registro'!$B1&gt;0,'[2]Datos de registro'!$D1=""),milesSinceLastFuelb,IF('[2]Datos de registro'!$D1="","",IF('[2]Datos de registro'!$C1="Viaje",IF('[2]Datos de registro'!$G1=0,0,'[2]Datos de registro'!$G1-'[2]Datos de registro'!$D1),milesSinceLastFuel)))</definedName>
    <definedName name="Millasviaje">OFFSET([1]Cálculos!$H$10,,,Rango)</definedName>
    <definedName name="odometerBeginningFuel" localSheetId="0">[2]INDICADORES!#REF!</definedName>
    <definedName name="odometerBeginningFuel" localSheetId="3">[2]INDICADORES!#REF!</definedName>
    <definedName name="odometerBeginningFuel">[2]INDICADORES!#REF!</definedName>
    <definedName name="Rango">Finperiodo-Inicioperiodo+1</definedName>
    <definedName name="ReimbursableMiles">[1]Cálculos!$D$10</definedName>
    <definedName name="ReimbursementPerMile" localSheetId="0">[2]INDICADORES!#REF!</definedName>
    <definedName name="ReimbursementPerMile" localSheetId="3">[2]INDICADORES!#REF!</definedName>
    <definedName name="ReimbursementPerMile">[2]INDICADORES!#REF!</definedName>
    <definedName name="segundoeje">[1]Cálculos!$M$8</definedName>
    <definedName name="seleccióndeejessegundos">[1]Cálculos!$M$7</definedName>
    <definedName name="TotalReimbursement">[1]Cálculos!$D$11</definedName>
    <definedName name="valSelEmployee">'[3]Vista Calendario'!$C$2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11" l="1"/>
  <c r="W3" i="11" l="1"/>
  <c r="W4" i="11" l="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X26" i="11" s="1"/>
  <c r="W27" i="11"/>
  <c r="X27" i="11" s="1"/>
  <c r="W28" i="11"/>
  <c r="O26" i="11"/>
  <c r="Q26" i="11"/>
  <c r="S26" i="11"/>
  <c r="U26" i="11"/>
  <c r="O27" i="11"/>
  <c r="Q27" i="11"/>
  <c r="S27" i="11"/>
  <c r="U27" i="11"/>
  <c r="AD29" i="9"/>
  <c r="E29" i="11" l="1"/>
  <c r="E29" i="12" l="1"/>
  <c r="E38" i="2" l="1"/>
  <c r="X28" i="11" l="1"/>
  <c r="U28" i="11"/>
  <c r="S28" i="11"/>
  <c r="Q28" i="11"/>
  <c r="O28" i="11"/>
  <c r="X12" i="11"/>
  <c r="U12" i="11"/>
  <c r="S12" i="11"/>
  <c r="Q12" i="11"/>
  <c r="O12" i="11"/>
  <c r="X5" i="11"/>
  <c r="U5" i="11"/>
  <c r="S5" i="11"/>
  <c r="Q5" i="11"/>
  <c r="O5" i="11"/>
  <c r="X6" i="11" l="1"/>
  <c r="X4" i="11"/>
  <c r="X3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X11" i="11"/>
  <c r="X10" i="11"/>
  <c r="X9" i="11"/>
  <c r="X8" i="11"/>
  <c r="X7" i="11"/>
  <c r="I29" i="11"/>
  <c r="X29" i="11" l="1"/>
  <c r="U4" i="11"/>
  <c r="U6" i="11"/>
  <c r="U7" i="11"/>
  <c r="U8" i="11"/>
  <c r="U9" i="11"/>
  <c r="U10" i="11"/>
  <c r="U11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3" i="11"/>
  <c r="S4" i="11"/>
  <c r="S6" i="11"/>
  <c r="S7" i="11"/>
  <c r="S8" i="11"/>
  <c r="S9" i="11"/>
  <c r="S10" i="11"/>
  <c r="S11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3" i="11"/>
  <c r="Q3" i="11"/>
  <c r="Q4" i="11"/>
  <c r="Q6" i="11"/>
  <c r="Q7" i="11"/>
  <c r="Q8" i="11"/>
  <c r="Q9" i="11"/>
  <c r="Q10" i="11"/>
  <c r="Q11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O4" i="11"/>
  <c r="O6" i="11"/>
  <c r="O7" i="11"/>
  <c r="O8" i="11"/>
  <c r="O9" i="11"/>
  <c r="O10" i="11"/>
  <c r="O11" i="11"/>
  <c r="O13" i="11"/>
  <c r="O14" i="11"/>
  <c r="O15" i="11"/>
  <c r="O16" i="11"/>
  <c r="O17" i="11"/>
  <c r="O18" i="11"/>
  <c r="O19" i="11"/>
  <c r="O21" i="11"/>
  <c r="O23" i="11"/>
  <c r="O24" i="11"/>
  <c r="O25" i="11"/>
  <c r="O3" i="11"/>
  <c r="S29" i="11" l="1"/>
  <c r="O29" i="11"/>
  <c r="U29" i="11"/>
  <c r="Q29" i="11"/>
  <c r="AD21" i="8" l="1"/>
  <c r="AC21" i="8"/>
  <c r="AD20" i="8"/>
  <c r="AC20" i="8"/>
  <c r="AD19" i="8"/>
  <c r="AC19" i="8"/>
  <c r="AE19" i="8" s="1"/>
  <c r="AD18" i="8"/>
  <c r="AC18" i="8"/>
  <c r="AD17" i="8"/>
  <c r="AC17" i="8"/>
  <c r="AD16" i="8"/>
  <c r="AC16" i="8"/>
  <c r="AD15" i="8"/>
  <c r="AC15" i="8"/>
  <c r="AD14" i="8"/>
  <c r="AC14" i="8"/>
  <c r="AD13" i="8"/>
  <c r="AC13" i="8"/>
  <c r="AD12" i="8"/>
  <c r="AC12" i="8"/>
  <c r="AD11" i="8"/>
  <c r="AC11" i="8"/>
  <c r="AD10" i="8"/>
  <c r="AC10" i="8"/>
  <c r="AD9" i="8"/>
  <c r="AC9" i="8"/>
  <c r="AD8" i="8"/>
  <c r="AC8" i="8"/>
  <c r="AE21" i="8" l="1"/>
  <c r="AE17" i="8"/>
  <c r="AE16" i="8"/>
  <c r="AE13" i="8"/>
  <c r="AE15" i="8"/>
  <c r="AE20" i="8"/>
  <c r="AE8" i="8"/>
  <c r="AE10" i="8"/>
  <c r="AE12" i="8"/>
  <c r="AE14" i="8"/>
  <c r="AE9" i="8"/>
  <c r="AE11" i="8"/>
  <c r="AE18" i="8"/>
</calcChain>
</file>

<file path=xl/comments1.xml><?xml version="1.0" encoding="utf-8"?>
<comments xmlns="http://schemas.openxmlformats.org/spreadsheetml/2006/main">
  <authors>
    <author>Diana Parra</author>
    <author>NANIS PARRA</author>
    <author>Andrea Carolina Cuadros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Diana Parra:</t>
        </r>
        <r>
          <rPr>
            <sz val="9"/>
            <color indexed="81"/>
            <rFont val="Tahoma"/>
            <family val="2"/>
          </rPr>
          <t xml:space="preserve">
Capacitaciones en:
1. Prevensión de Covid 19. 28/02/2022
2. Funciones y Responsabilidades COPASST. 22/03/2022
3. Funciones y Responsabilidades CCL. 24/03/2022
4. Mobbing-acoso laboral. 30/03/2022
</t>
        </r>
      </text>
    </comment>
    <comment ref="J4" authorId="1" shapeId="0">
      <text>
        <r>
          <rPr>
            <b/>
            <sz val="13"/>
            <color indexed="81"/>
            <rFont val="Tahoma"/>
            <family val="2"/>
          </rPr>
          <t>NANIS PARRA:</t>
        </r>
        <r>
          <rPr>
            <sz val="13"/>
            <color indexed="81"/>
            <rFont val="Tahoma"/>
            <family val="2"/>
          </rPr>
          <t xml:space="preserve">
Se realizan capacitaciones en:
1. Movilidad sostenible 24/02/2022
2. Manejo de residuos aprovechables y no aprovechables 29/03/2022</t>
        </r>
      </text>
    </comment>
    <comment ref="J7" authorId="2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8 feb</t>
        </r>
      </text>
    </comment>
    <comment ref="J26" authorId="2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Febrero 21 inicia y termina 16 de marzo
son 15 horas - CAFAM
</t>
        </r>
      </text>
    </comment>
    <comment ref="E27" authorId="2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Gestor de conocimiento enrique</t>
        </r>
      </text>
    </comment>
  </commentList>
</comments>
</file>

<file path=xl/comments2.xml><?xml version="1.0" encoding="utf-8"?>
<comments xmlns="http://schemas.openxmlformats.org/spreadsheetml/2006/main">
  <authors>
    <author>Diana Parra</author>
    <author>NANIS PARRA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T1- 28/02/2022
T2- 04/04/2022
T3. INFOGRAFÍA VIRUELA DEL MONO 17/08/2022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REALIZADA EL 27/05/2022
ACTIVIDAD EMERMEDICA 
2. SE REALIZARÁ EL 16 DE SEPTIEMBRE DE 2 A 4 PM.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REALIZADA EL 30/03/2022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Diana Parra:</t>
        </r>
        <r>
          <rPr>
            <sz val="9"/>
            <color indexed="81"/>
            <rFont val="Tahoma"/>
            <family val="2"/>
          </rPr>
          <t xml:space="preserve">
PROGRAMADA PARA EL 29 DE AGOSTO 9 A 10 AM.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REALIZADA EL 18 DE JULIO.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Programada para el viernes 19 de agosto de 10 a 11 am.</t>
        </r>
      </text>
    </comment>
    <comment ref="B13" authorId="1" shapeId="0">
      <text>
        <r>
          <rPr>
            <b/>
            <sz val="13"/>
            <color indexed="81"/>
            <rFont val="Tahoma"/>
            <family val="2"/>
          </rPr>
          <t>E REALIZÓ EL 29/04/2022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Diana Parra:</t>
        </r>
        <r>
          <rPr>
            <sz val="9"/>
            <color indexed="81"/>
            <rFont val="Tahoma"/>
            <family val="2"/>
          </rPr>
          <t xml:space="preserve">
SOLO SE DIRIGIÓ A PERSONAL DE IMPRENTA, ALMACÉN Y SERVICIOS GENERALES.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E REALIZÓ EL 27/04/2022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SE REALIZA EL JUEVES 16/06/2022</t>
        </r>
      </text>
    </comment>
    <comment ref="B18" authorId="0" shapeId="0">
      <text>
        <r>
          <rPr>
            <b/>
            <sz val="9"/>
            <color indexed="81"/>
            <rFont val="Tahoma"/>
            <charset val="1"/>
          </rPr>
          <t>SE REALIZARÁ EL VIERNES 26 DE AGOSTO DE 9 A 10 AM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REALIZADA EL 24/03/2022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REALIZADA POR AXA COLPATRIA EL 14 DE JULIO DE 2022.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REALIZADA EL 22/03/2022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REALIZADA POR AXA COLPATRIA EL 01 DE JULIO DE 2022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E REALIZÓ EL 23/05/2022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SE REALIZÓ EL 27 DE JULIO DE 2022 CON AXA COLPATRIA</t>
        </r>
      </text>
    </comment>
  </commentList>
</comments>
</file>

<file path=xl/comments3.xml><?xml version="1.0" encoding="utf-8"?>
<comments xmlns="http://schemas.openxmlformats.org/spreadsheetml/2006/main">
  <authors>
    <author>Andrea Carolina Cuadros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Pensamiento Critico y Asertivo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Gestor de conocimiento enrique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Gestor de conocimiento enrique</t>
        </r>
      </text>
    </comment>
  </commentList>
</comments>
</file>

<file path=xl/comments4.xml><?xml version="1.0" encoding="utf-8"?>
<comments xmlns="http://schemas.openxmlformats.org/spreadsheetml/2006/main">
  <authors>
    <author>Andrea Carolina Cuadros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Gestor de conocimiento enrique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Andrea Carolina Cuadros:</t>
        </r>
        <r>
          <rPr>
            <sz val="9"/>
            <color indexed="81"/>
            <rFont val="Tahoma"/>
            <family val="2"/>
          </rPr>
          <t xml:space="preserve">
Gestor de conocimiento enrique</t>
        </r>
      </text>
    </comment>
  </commentList>
</comments>
</file>

<file path=xl/sharedStrings.xml><?xml version="1.0" encoding="utf-8"?>
<sst xmlns="http://schemas.openxmlformats.org/spreadsheetml/2006/main" count="1690" uniqueCount="387">
  <si>
    <t>Cronograma de Actividades Plan Institucional de Capacitación 2022</t>
  </si>
  <si>
    <t>EJECUCIÓN PIC</t>
  </si>
  <si>
    <t>Eje temático</t>
  </si>
  <si>
    <t>Tema</t>
  </si>
  <si>
    <t>Clasificación</t>
  </si>
  <si>
    <t>Actividad</t>
  </si>
  <si>
    <t>Población Objeto</t>
  </si>
  <si>
    <t>Gestor del conocimiento</t>
  </si>
  <si>
    <t>Competencia Asociada</t>
  </si>
  <si>
    <t>%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</si>
  <si>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</si>
  <si>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</si>
  <si>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</si>
  <si>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</si>
  <si>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</si>
  <si>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</si>
  <si>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</si>
  <si>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</si>
  <si>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Observaciones a tenr en cuenta</t>
  </si>
  <si>
    <t>AVANCE ACTIVIDAD</t>
  </si>
  <si>
    <t>Creación de valor público</t>
  </si>
  <si>
    <t>Gestión del Talento Humano</t>
  </si>
  <si>
    <t>Capacitación</t>
  </si>
  <si>
    <t>Seguridad y Salud en el Trabajo</t>
  </si>
  <si>
    <t>Todos</t>
  </si>
  <si>
    <t>Externo</t>
  </si>
  <si>
    <t>Hacer</t>
  </si>
  <si>
    <t>Luis Fernando Oviedo</t>
  </si>
  <si>
    <t>Gestión administrativa</t>
  </si>
  <si>
    <t xml:space="preserve">Plan Institucional de Gestión Ambiental </t>
  </si>
  <si>
    <t>Atención al Ciudadano</t>
  </si>
  <si>
    <t>Protocolo de Atención al Ciudadano</t>
  </si>
  <si>
    <t>Interno</t>
  </si>
  <si>
    <t>Fundamentos de Braille</t>
  </si>
  <si>
    <t>Jefe de Control Interno y grupo de trabajo</t>
  </si>
  <si>
    <t>Entrenamiento</t>
  </si>
  <si>
    <t>Gestión del cambio</t>
  </si>
  <si>
    <t>Ser</t>
  </si>
  <si>
    <t>Grupo de Contratación</t>
  </si>
  <si>
    <t>Atención a PDV (Personas con discapacidad visual) en diferentes sectores</t>
  </si>
  <si>
    <t>Colombia Compra Eficiente</t>
  </si>
  <si>
    <t>Trabajo en Equipo</t>
  </si>
  <si>
    <t>Gestión Documental</t>
  </si>
  <si>
    <t>Aplicación de Procesos Técnicos en archivo</t>
  </si>
  <si>
    <t>Manejo de 472</t>
  </si>
  <si>
    <t>Secretarias</t>
  </si>
  <si>
    <t>Fundamentos de Gestión Documental</t>
  </si>
  <si>
    <t>Secretarias 7</t>
  </si>
  <si>
    <t>Gestión Jurídica</t>
  </si>
  <si>
    <t>Manejo de Sigep II</t>
  </si>
  <si>
    <t>OAP</t>
  </si>
  <si>
    <t>Contratación Estatal</t>
  </si>
  <si>
    <t>Depende de DAFP</t>
  </si>
  <si>
    <t>Gestión Financiera</t>
  </si>
  <si>
    <t xml:space="preserve">Normas Contables </t>
  </si>
  <si>
    <t>Grupo Adtva y Financiera</t>
  </si>
  <si>
    <t>AGN</t>
  </si>
  <si>
    <t>Ley de Presupuesto</t>
  </si>
  <si>
    <t>Grupo Gestión Financiera y Jefe de Control Interno y grupo de trabajo</t>
  </si>
  <si>
    <t>Gestión del Conocimiento y la Innovación</t>
  </si>
  <si>
    <t xml:space="preserve">Elaboración estudios previos y supervisión contratos </t>
  </si>
  <si>
    <t>Con funciones de Supervisión</t>
  </si>
  <si>
    <t>Erika Bibiana Pedraza</t>
  </si>
  <si>
    <t>Innovación</t>
  </si>
  <si>
    <t>Inducción</t>
  </si>
  <si>
    <t>Producción contenidos para INCIRadio-Conducción y Producción de Programas</t>
  </si>
  <si>
    <t>Funcionarios Radio</t>
  </si>
  <si>
    <t>Probidad y Ética de lo Público</t>
  </si>
  <si>
    <t>Liderazgo</t>
  </si>
  <si>
    <t>Grupo Directivo</t>
  </si>
  <si>
    <t>Cultura Organizacional</t>
  </si>
  <si>
    <t xml:space="preserve">Resiliencia </t>
  </si>
  <si>
    <t>Álvaro Bermúdez - ONAC</t>
  </si>
  <si>
    <t>Buen Gobierno</t>
  </si>
  <si>
    <t>Procesos Disciplinarios</t>
  </si>
  <si>
    <t xml:space="preserve"> Transformación Digital</t>
  </si>
  <si>
    <t>Gestión de Tecnologías de  Información</t>
  </si>
  <si>
    <t>Uso de las TIC</t>
  </si>
  <si>
    <t>Uso de ORFEO</t>
  </si>
  <si>
    <t>Johana y Yolanda</t>
  </si>
  <si>
    <t>Manejo del software ofimático</t>
  </si>
  <si>
    <t>Diana Henriquez</t>
  </si>
  <si>
    <t>Conocimiento aplicativo WEB SAFI - Inventarios</t>
  </si>
  <si>
    <t xml:space="preserve">Programas Ofimáticos (Excel) </t>
  </si>
  <si>
    <t>Gobierno Digital</t>
  </si>
  <si>
    <t>Voice Over y Lector de pantalla jaws</t>
  </si>
  <si>
    <t xml:space="preserve">Aplicaciones para grabaciones de la emisora </t>
  </si>
  <si>
    <t>ACUMULADO</t>
  </si>
  <si>
    <t>Capacitaciones Instituto Nacional para Ciegos</t>
  </si>
  <si>
    <t>INSTITUTO NACIONAL PARA CIEGOS</t>
  </si>
  <si>
    <t xml:space="preserve">No </t>
  </si>
  <si>
    <t>MES</t>
  </si>
  <si>
    <t>FECHA</t>
  </si>
  <si>
    <t>HORA</t>
  </si>
  <si>
    <t>TEMA</t>
  </si>
  <si>
    <t>ENTIDAD QUE REALIZA LA CAPACITACION</t>
  </si>
  <si>
    <t>MARZO</t>
  </si>
  <si>
    <t>Manejo de Residuos sólidos- aprovechables, no aprovechables-puntos ecologicos</t>
  </si>
  <si>
    <t>Puerta de oro</t>
  </si>
  <si>
    <t>JUNIO</t>
  </si>
  <si>
    <t>Compras verdes</t>
  </si>
  <si>
    <t>MAYO</t>
  </si>
  <si>
    <t>Politica cero papel</t>
  </si>
  <si>
    <t>Consumo de energia sostenible</t>
  </si>
  <si>
    <t>JULIO</t>
  </si>
  <si>
    <t>Consumo de agua sostenible</t>
  </si>
  <si>
    <t>AGOSTO</t>
  </si>
  <si>
    <t>Practicas sostenibles: Techos verdes</t>
  </si>
  <si>
    <t>10.00 a 11.00 am.</t>
  </si>
  <si>
    <t>Bioseguridad</t>
  </si>
  <si>
    <t xml:space="preserve">Manejo de Residuos Peligrosos </t>
  </si>
  <si>
    <t xml:space="preserve">ABRIL </t>
  </si>
  <si>
    <t>9.30 a 10.30 am</t>
  </si>
  <si>
    <t>Sistema Globalmente Armonizado de clasificación y etiquetado de productos químicos</t>
  </si>
  <si>
    <t>OCTUBRE</t>
  </si>
  <si>
    <t>Tips para ser un ciudadano ambientalmente responsable</t>
  </si>
  <si>
    <t>NOVIEMBRE</t>
  </si>
  <si>
    <t xml:space="preserve">Aprovechamiento de aguas lluvias </t>
  </si>
  <si>
    <t>FEBRERO</t>
  </si>
  <si>
    <t xml:space="preserve">Movilidad sostenible, transporte urbano </t>
  </si>
  <si>
    <t>CRONOGRAMA DE CAPACITACIONES DEL SG-SST  
PERIODO ENERO-DICIEMBRE DE 2022</t>
  </si>
  <si>
    <t>ACTIVIDADES</t>
  </si>
  <si>
    <t>POBLACIÓN OBJETIVO</t>
  </si>
  <si>
    <t>RESPONSABLE</t>
  </si>
  <si>
    <t>CONSOLIDADO REALIZADOS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</si>
  <si>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</si>
  <si>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</si>
  <si>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</si>
  <si>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</si>
  <si>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</si>
  <si>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</si>
  <si>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</si>
  <si>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</si>
  <si>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</si>
  <si>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</si>
  <si>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</si>
  <si>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</si>
  <si>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</si>
  <si>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Prevencion Covid-19</t>
  </si>
  <si>
    <t>Todos los Servidores y Colaboradores</t>
  </si>
  <si>
    <t>RESPONSABLE SST Y ARL COLPATRIA</t>
  </si>
  <si>
    <t>0.22%</t>
  </si>
  <si>
    <t>LAS FECHAS DE LAS CAPACITACIONES ESTARAS SUJETAS AL PLAN DE TRABAJO CON LA ARL Y LA DISPONIBILIDAD DE LOS PROFESIONALES</t>
  </si>
  <si>
    <t>Manejo de ansiedad y estrés</t>
  </si>
  <si>
    <t>MOOBING</t>
  </si>
  <si>
    <t>Reporte de Accidentes e incidentes de trabajo</t>
  </si>
  <si>
    <t>Programa de prevencion en consumo de Alcohol,Tabaco y sustancias Psicoactivas</t>
  </si>
  <si>
    <t>Programa de Orden y Aseo</t>
  </si>
  <si>
    <t xml:space="preserve">Manejo,uso y disposición de Elementos de Proteccion Personal </t>
  </si>
  <si>
    <t>Riesgo psicosocial</t>
  </si>
  <si>
    <t>Cuidado Visual</t>
  </si>
  <si>
    <t>Higiene Postural</t>
  </si>
  <si>
    <t>Habitos de Vida Saludable</t>
  </si>
  <si>
    <t>Prevención del sedentarismo y obesidad</t>
  </si>
  <si>
    <t xml:space="preserve">Reinduccion funciones y Responsabilidades </t>
  </si>
  <si>
    <t>Comité de Convivencia laboral</t>
  </si>
  <si>
    <t xml:space="preserve">Resolución de conflictos </t>
  </si>
  <si>
    <t>Comunicación asertiva</t>
  </si>
  <si>
    <t>COPASST</t>
  </si>
  <si>
    <t xml:space="preserve">Inspecciones de seguridad </t>
  </si>
  <si>
    <t xml:space="preserve">Auditoría del SG-SST </t>
  </si>
  <si>
    <t xml:space="preserve">Investigación de accidentes de trabajo </t>
  </si>
  <si>
    <t xml:space="preserve">Primeros auxilios basicos </t>
  </si>
  <si>
    <t>Brigada de Emergencias</t>
  </si>
  <si>
    <t>Manejo de incendios</t>
  </si>
  <si>
    <t>Tecnicas de Evacuación</t>
  </si>
  <si>
    <t>Matriz Diagnóstico de Necesidades de Aprendizaje Organizacional</t>
  </si>
  <si>
    <t>FECHA PROPUESTA DE EJECUCIÓN</t>
  </si>
  <si>
    <t>RECURSOS</t>
  </si>
  <si>
    <t>Observaciones</t>
  </si>
  <si>
    <t>NECESIDAD</t>
  </si>
  <si>
    <t>SERVIDOR</t>
  </si>
  <si>
    <t>Lineamientos DAFP</t>
  </si>
  <si>
    <t>GH</t>
  </si>
  <si>
    <t>Debe haber Cronograma</t>
  </si>
  <si>
    <t xml:space="preserve">Gestión Humana </t>
  </si>
  <si>
    <t>Braille</t>
  </si>
  <si>
    <t>CARGO</t>
  </si>
  <si>
    <t>MYRIAN MORANTES</t>
  </si>
  <si>
    <t>MARTHA GOMEZ</t>
  </si>
  <si>
    <t>Atención a PDV (Personas con dicapacidad visual) en diferentes sectores</t>
  </si>
  <si>
    <t xml:space="preserve">MARTHA CASTRO </t>
  </si>
  <si>
    <t>Encuesta Percepción Planes</t>
  </si>
  <si>
    <t>Aplicación de Procesos Técnicos en archivos</t>
  </si>
  <si>
    <t>NATALYA NIÑO</t>
  </si>
  <si>
    <t>ESAP</t>
  </si>
  <si>
    <t>AREA</t>
  </si>
  <si>
    <t xml:space="preserve">Contaduría Nacional </t>
  </si>
  <si>
    <t xml:space="preserve">LUZ MARLENY CORREA </t>
  </si>
  <si>
    <t>Producción contenidos para INCIRadio-Conducción y Porducción de Programas</t>
  </si>
  <si>
    <t>HENRY DIAZ</t>
  </si>
  <si>
    <t>Gestión Humana</t>
  </si>
  <si>
    <t>SERGIO GONZALEZ</t>
  </si>
  <si>
    <t>AREA-CARGO</t>
  </si>
  <si>
    <t>AREA-NELSON GODOY</t>
  </si>
  <si>
    <t xml:space="preserve">Excel </t>
  </si>
  <si>
    <t>CAFAM- Pago</t>
  </si>
  <si>
    <t>HENRY DIAZ- SERGIO GONZALEZ</t>
  </si>
  <si>
    <t>No se tiene claridad en  Proveedor</t>
  </si>
  <si>
    <t>NECESIDADES A PARTIR DE LA DEPENDENCIA</t>
  </si>
  <si>
    <t xml:space="preserve">Ley de Presupuesto, Normas de presupuesto público, operatividad del SIIF ( Sistema Integrado de Información Financiera) </t>
  </si>
  <si>
    <t xml:space="preserve"> Régimen de Contabilidad Pública (RCP) con la Resolución N° 533 de 2015 y actualizado en la Resolución N° 218 de 2020</t>
  </si>
  <si>
    <t>Presupuesto y Equipo Financiero: Conocimiento de la normas de presupuesto  y de las directrices del Ministerio de Hacienda relacionadas con la ejecución de la cadena de pagos - Fases del presupuesto.</t>
  </si>
  <si>
    <t xml:space="preserve">Conocimiento aplicativo WEB SAFI </t>
  </si>
  <si>
    <t>LINEAMIENTOS DAFP</t>
  </si>
  <si>
    <t>Gestión Humana y de la Infformación</t>
  </si>
  <si>
    <t xml:space="preserve">Sostenibilidad Ambiental </t>
  </si>
  <si>
    <t>Probidad y ética de lo público</t>
  </si>
  <si>
    <t>NECESIDADES A PARTIR DEL CARGO</t>
  </si>
  <si>
    <t>Braile</t>
  </si>
  <si>
    <t xml:space="preserve">Gestión del Talento Humano </t>
  </si>
  <si>
    <t>Pausas Activas</t>
  </si>
  <si>
    <t>Pensamiento Critico y Asertivo</t>
  </si>
  <si>
    <t>Normas de gestión documental
Manejo apropiado del archivo</t>
  </si>
  <si>
    <t>Manejo de Kardex</t>
  </si>
  <si>
    <t xml:space="preserve">Manejo de Inventarios </t>
  </si>
  <si>
    <t>Gestión de Proyectos Ejecución y Fases</t>
  </si>
  <si>
    <t>Gestión documental</t>
  </si>
  <si>
    <t>Revisión, levante, plegado, cosido o engomado y adecuado empaque de los productos terminados</t>
  </si>
  <si>
    <t>Manejo de plataformas para reuniones virtuales</t>
  </si>
  <si>
    <t>Excel</t>
  </si>
  <si>
    <t>Lector de pantalla jaws</t>
  </si>
  <si>
    <t>Manejo de Redes Sociales</t>
  </si>
  <si>
    <t xml:space="preserve">Voice Over </t>
  </si>
  <si>
    <t>NECESIDADES IDENTIFICADAS EN LA ENCUESTA DE PERCEPCIÓN DE PLANES</t>
  </si>
  <si>
    <t>Power Point</t>
  </si>
  <si>
    <t>NECESIDADES IDENTIFICADAS POR GESTIÓN HUMANA Y DE LA INFORMACIÓN</t>
  </si>
  <si>
    <t>Sistema de Gestión Ambiental</t>
  </si>
  <si>
    <t>NATALYA NIÑO - MYRIAN MORANTES</t>
  </si>
  <si>
    <t xml:space="preserve">Financiera </t>
  </si>
  <si>
    <t>NELSON GODOY</t>
  </si>
  <si>
    <t>Lideres</t>
  </si>
  <si>
    <t>AREA-LUZ MARLENY CORREA -MARTHA GOMEZ</t>
  </si>
  <si>
    <t xml:space="preserve">Coordinadores </t>
  </si>
  <si>
    <t>con la ESAP</t>
  </si>
  <si>
    <t>NATALYA NIÑO/MARTHA GOMEZ</t>
  </si>
  <si>
    <t>CRONOGRAMA DE CAPACITACIONES DEL SG-SST  
PERIODO ENERO-DICIEMBRE DE 2021</t>
  </si>
  <si>
    <t>PERSONAL  AL QUE VA DIRIGIDA</t>
  </si>
  <si>
    <t>CONSOLIDADO (CADA TEMA DURANTE EL AÑO)</t>
  </si>
  <si>
    <t>P</t>
  </si>
  <si>
    <t>E</t>
  </si>
  <si>
    <t>%CUMPLIMIENTO</t>
  </si>
  <si>
    <t>Responsabilidad legal SGSST</t>
  </si>
  <si>
    <t>Direccion, COPASST - COCOLA, jefes areas y coordinadores</t>
  </si>
  <si>
    <t>RESPONSABLE SST Y ARL POSITIVA</t>
  </si>
  <si>
    <t>LAS FECHAS DE LAS CAPACITACIONES ESTARAS SIGETAS AL PLAN DE TRABAJO CON LA ARL Y LA DISPONIBILIDAD DE LOS PROFESIONALES</t>
  </si>
  <si>
    <t xml:space="preserve">Atencion y preparacion ante emergencias </t>
  </si>
  <si>
    <t xml:space="preserve">Todo el personal </t>
  </si>
  <si>
    <t xml:space="preserve">Capacitaciones en riesgo quimico: Manejo y almacenamiento de sustancias quimicas, matriz de compatibilidad y uso de hojas de seguridad en caso de accidente y almacenamiento de gases </t>
  </si>
  <si>
    <t>Personal identificado en el PVE que manipuke sustancias quimicas</t>
  </si>
  <si>
    <t>Manejo de posturas adecuadas (programa riesgo biomecánico - PVE osteomuscular) Trabajo en casa</t>
  </si>
  <si>
    <t>Todo el personal</t>
  </si>
  <si>
    <t xml:space="preserve">Conservación auditiva y visual </t>
  </si>
  <si>
    <t xml:space="preserve">Personal identificado en el PVE </t>
  </si>
  <si>
    <t>RESPONSABLE SST E INTERMEDIARIO</t>
  </si>
  <si>
    <t>Manejo defensivo (PESV)</t>
  </si>
  <si>
    <t>Conductores</t>
  </si>
  <si>
    <t>Capacitacion en riesgo biológico</t>
  </si>
  <si>
    <t xml:space="preserve">Personal de Laboratorios que manipulen Gases comprimidos </t>
  </si>
  <si>
    <t xml:space="preserve">Riesgo eléctrico y mecanico </t>
  </si>
  <si>
    <t>Talleres y Laboratorios</t>
  </si>
  <si>
    <t>Capacitacion Brigada Basica</t>
  </si>
  <si>
    <t>Brigadistas</t>
  </si>
  <si>
    <t xml:space="preserve">Taller en manejo y resolucion de conflictos, Funciones y responsabilidades  </t>
  </si>
  <si>
    <t xml:space="preserve"> COCOLA</t>
  </si>
  <si>
    <t>Capacitación en prevención y manejo del COVID- 19</t>
  </si>
  <si>
    <t>Prevención y manejo del estrés y ansiedad, Organización del trabajo en casa.</t>
  </si>
  <si>
    <t>Capacitación en autocuidado</t>
  </si>
  <si>
    <t>Capacitacion realizacion de inspecciones, Capacitacion funciones y responsabilidad  y Capacitacion investgacion de accidentes</t>
  </si>
  <si>
    <t>Copasst</t>
  </si>
  <si>
    <t>CREACIÓN DE VALOR PÚBLICO</t>
  </si>
  <si>
    <t>COMPETENCIA ASOCIADA</t>
  </si>
  <si>
    <t xml:space="preserve">PROCESO </t>
  </si>
  <si>
    <t>CLASIFICACIÓN</t>
  </si>
  <si>
    <t>ACTIVIDAD PROPUESTA</t>
  </si>
  <si>
    <t>SABER</t>
  </si>
  <si>
    <t>Técnicas de atención al usuario y servicio al cliente.</t>
  </si>
  <si>
    <t>Contexto de relaciones internacionales, de los mecanismos de participación, mecanismos de negociación, de acuerdos de reconocimiento mutuo, de memorando de entendimiento</t>
  </si>
  <si>
    <t xml:space="preserve">Supervisión de contratos. </t>
  </si>
  <si>
    <t xml:space="preserve">Principio de planeación contractual </t>
  </si>
  <si>
    <t>Secop II</t>
  </si>
  <si>
    <t xml:space="preserve">Control Disciplinario </t>
  </si>
  <si>
    <t>Ley 734 de 2002 - control disciplinario</t>
  </si>
  <si>
    <t>Curso Virtual de empleo público</t>
  </si>
  <si>
    <t>Sistema de Calidad</t>
  </si>
  <si>
    <t xml:space="preserve">Administración del riesgo y el diseño de controles </t>
  </si>
  <si>
    <t xml:space="preserve">Formulación de proyectos </t>
  </si>
  <si>
    <t>Gestión de proyectos</t>
  </si>
  <si>
    <t>Metodologías para la formulación de proyectos</t>
  </si>
  <si>
    <t>métodos de investigación.</t>
  </si>
  <si>
    <t>Saber</t>
  </si>
  <si>
    <t>Estatuto del Consumidor</t>
  </si>
  <si>
    <t>Organización y funcionamiento del Estado
Colombiano</t>
  </si>
  <si>
    <t>Sistema Integrado de Gestión</t>
  </si>
  <si>
    <t>Técnicas de Auditoria</t>
  </si>
  <si>
    <t>Normas de Auditoría generalmente aceptadas.</t>
  </si>
  <si>
    <t>Sistemas integrados de gestión</t>
  </si>
  <si>
    <t>Implementación de SIG</t>
  </si>
  <si>
    <t>Normas y guías técnicas
ISO/IEC 17034, ISO/IEC 17025, ISO/IEC 17043, ISO/ IEC 9001, ISO 10012:2003, ISO 35 e ISO 13528:2015</t>
  </si>
  <si>
    <t>Normatividad 9001</t>
  </si>
  <si>
    <t xml:space="preserve">Planeación Institucional </t>
  </si>
  <si>
    <t xml:space="preserve">Planeación y orientación a resultados </t>
  </si>
  <si>
    <t>Redacción de textos y ortografía</t>
  </si>
  <si>
    <t>Fundamentos básicos en gestión documental</t>
  </si>
  <si>
    <t>Gestión del Conocimiento</t>
  </si>
  <si>
    <t xml:space="preserve">Modelo Integrado de Planeación y Gestión </t>
  </si>
  <si>
    <t>Redacción de textos científicos y técnicos.</t>
  </si>
  <si>
    <t>Derecho Procesal</t>
  </si>
  <si>
    <t>Derecho Constitucional</t>
  </si>
  <si>
    <t>Gestión y ejecución de proyectos I+D+i y de actividades de metrología</t>
  </si>
  <si>
    <t>Conocimiento de Tipología de productos de I+D+i</t>
  </si>
  <si>
    <t>Herramientas para desarrollar la innovación</t>
  </si>
  <si>
    <t>Herramientas pedagógicas.</t>
  </si>
  <si>
    <t xml:space="preserve">Mecanismos y métodos de transferencia de conocimiento </t>
  </si>
  <si>
    <t xml:space="preserve">Reservas Presupuestales y Vigencias futuras </t>
  </si>
  <si>
    <t>cálculo vectorial, álgebra básica, estadística descriptiva e inferencial</t>
  </si>
  <si>
    <t>Soldadura, conexiones eléctricas - manejo de equipos robustos y delicados</t>
  </si>
  <si>
    <t>Conocimientos: Física, termodinámica</t>
  </si>
  <si>
    <t>Física, Química, Estadística descriptiva e inferencial</t>
  </si>
  <si>
    <t>Técnicas de análisis de datos cuantitativos y cualitativos</t>
  </si>
  <si>
    <t xml:space="preserve">Calibración de diferentes patrones y equipos de longitud - máquinas de medición por coordenadas y sistemas ópticos de medición. </t>
  </si>
  <si>
    <t xml:space="preserve">Interpretación y análisis de resultados, </t>
  </si>
  <si>
    <t>Estimación de incertidumbre, manejo de instrumentos</t>
  </si>
  <si>
    <t>Validación de métodos y estimación
de la incertidumbre- EURACHEM</t>
  </si>
  <si>
    <t>Conservación de patrones, con especial cuidado en los bloques patrón.</t>
  </si>
  <si>
    <t>Conservación y manipulación de patrones como bloques patrón, reglas de pasos, escalas de vidrio, reglas graduadas, cintas métricas.</t>
  </si>
  <si>
    <t>Conocimiento en la norma ISO 17025 2017</t>
  </si>
  <si>
    <t>Desarrollo de procedimientos, instructivos del laboratorio de Longitud</t>
  </si>
  <si>
    <t>Conocimientos en calibración de diferentes instrumentos de Longitud como pie de rey, micrómetro, comparador de carátula, cintas métricas y reglas</t>
  </si>
  <si>
    <t>Conservación y manejo de instrumentos de longitud como pie de rey, micrómetro, comparador de carátula, cintas métricas y reglas.</t>
  </si>
  <si>
    <t>Redacción de artículos científicos.</t>
  </si>
  <si>
    <t>Herramientas de citación de referencias bibliográficas.</t>
  </si>
  <si>
    <t>Herramientas para delegar actividades y estructurar proyectos científicos.</t>
  </si>
  <si>
    <t>Manipular plataformas de Minciencias para aplicar a Convocatorias de investigación.</t>
  </si>
  <si>
    <t>Transferencia de conocimiento en teoría de tiempo y frecuencia para actualización y mantenimiento de competencias (preferiblemente con un NMI con CMC publicadas en KCDB).</t>
  </si>
  <si>
    <t>Herramientas de confirmación metrológica.</t>
  </si>
  <si>
    <t>Transferencia de conocimiento internacional en manipulación de sistemas de medición de tiempo y frecuencia que aún no se han implementado en INM de Colombia (preferiblemente con un NMI con CMC publicadas en KCDB).</t>
  </si>
  <si>
    <t>Herramientas de gestión de proyectos.</t>
  </si>
  <si>
    <t>Gestión de la investigación</t>
  </si>
  <si>
    <t>Herramientas para priorizar necesidades del país o actividades en general.</t>
  </si>
  <si>
    <t>Socialización entre SMF y SMQB de instrumentos con los que cada área mide parámetros de tiempo o frecuencia.</t>
  </si>
  <si>
    <t>Estado del arte de diseño de industria o sistemas de medición en Colombia, de los participantes externos de la RCM.</t>
  </si>
  <si>
    <t>Socialización de manipulación de instrumentos o sistemas de medición de laboratorios externos que pertenecen a algún grupo GTM de la RCM.</t>
  </si>
  <si>
    <t xml:space="preserve">Técnicas de formulación de proyectos en investigación científica, </t>
  </si>
  <si>
    <t>Conocimientos metrología eléctrica</t>
  </si>
  <si>
    <t>Como desarrollar motricidad fina - tolerar recintos cerrados (laboratorio), mantener la concentración.</t>
  </si>
  <si>
    <t>Calidad de soldadura.</t>
  </si>
  <si>
    <t xml:space="preserve">Manejo de máquinas convencionales y CNC por arranque de viruta, conocimiento en materiales de ingeniería, </t>
  </si>
  <si>
    <t>Composición de materiales ferrosos y no ferrosos.</t>
  </si>
  <si>
    <t>Metodología de la investigación - Capacitación específica en Metrología de Dureza</t>
  </si>
  <si>
    <t>Vocabulario en metrología, esquemas de trazabilidad, tecnicas analíticas de medición, incertidumbre, desarrollo de métodos</t>
  </si>
  <si>
    <t>Modelo de reconocimiento y Medición de grupos de investigación de Minciencias.</t>
  </si>
  <si>
    <t>técnicas y principios de las mediciones de cantidad de sustancia de analitos químicos</t>
  </si>
  <si>
    <t>Investigación científica en el campo de la química analítica</t>
  </si>
  <si>
    <t>Estadística para interpretación de datos de análisis químicos</t>
  </si>
  <si>
    <t xml:space="preserve">Estadística aplicada al campo de la metrología química. </t>
  </si>
  <si>
    <t xml:space="preserve">Métodos instrumentales de medición en química y biología. </t>
  </si>
  <si>
    <t xml:space="preserve">Validación de métodos analíticos-Eurachem Guide. </t>
  </si>
  <si>
    <t>Vocabulario internacional de metrología, Sistema Internacional de Unidades - SI, estimación de la incertidumbre de medición.</t>
  </si>
  <si>
    <t xml:space="preserve">Métodos de caracterización de materiales de referencia. </t>
  </si>
  <si>
    <t xml:space="preserve">Caracterización de materiales de referencia acorde con ISO 35. </t>
  </si>
  <si>
    <t>Normalización</t>
  </si>
  <si>
    <t>Adaptación al cambio</t>
  </si>
  <si>
    <t>Integridad del Servidor Público</t>
  </si>
  <si>
    <t>Empatía y Solidaridad</t>
  </si>
  <si>
    <t>Resiliencia</t>
  </si>
  <si>
    <t>Liderazgo e iniciativa</t>
  </si>
  <si>
    <t>Modelo Estandar de Control Interno MECI</t>
  </si>
  <si>
    <t>Normas y procedimientos de mecanismos alternativos de solución de conflictos.</t>
  </si>
  <si>
    <t>Transfomacion Digital</t>
  </si>
  <si>
    <t>Gestión de Tecnología de Información</t>
  </si>
  <si>
    <t>Tecnología de Información</t>
  </si>
  <si>
    <t>Manejo de herramientas ofimáticas</t>
  </si>
  <si>
    <t>Herramientas computacionales (ejemplo: Python, Octave).</t>
  </si>
  <si>
    <t>Software de diseño mecánico</t>
  </si>
  <si>
    <t>Manejo de SolidWorks, simulaciones, diseño de producto.</t>
  </si>
  <si>
    <t>Manejo de software especializado (LabView, Excel®)</t>
  </si>
  <si>
    <t>Actualización LabVIEW</t>
  </si>
  <si>
    <t>Herramientas de Software para adquisición de datos de equipos de laboratorio</t>
  </si>
  <si>
    <t>Herramientas de Software para análisis de datos (R, Matlab, Otros)</t>
  </si>
  <si>
    <t>Manejo de Word y Excel.</t>
  </si>
  <si>
    <t>Proyect Management, gestión de riesgo</t>
  </si>
  <si>
    <t>Macros en Excel.</t>
  </si>
  <si>
    <t>Conocimiento de plataformas digitales</t>
  </si>
  <si>
    <t>Programación y simulación.</t>
  </si>
  <si>
    <t>ISOLUCION</t>
  </si>
  <si>
    <t>BPMetro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</si>
</sst>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1" tint="0.249977111117893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 tint="0.249977111117893"/>
      <name val="Arial Narrow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 Narrow"/>
      <family val="2"/>
    </font>
    <font>
      <b/>
      <sz val="9"/>
      <color theme="1"/>
      <name val="Arial Narrow"/>
      <family val="2"/>
    </font>
    <font>
      <sz val="9"/>
      <color theme="1" tint="0.499984740745262"/>
      <name val="Calibri Light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28"/>
      <color theme="0" tint="-0.2499465926084170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Arial Narrow"/>
      <family val="2"/>
    </font>
    <font>
      <sz val="9"/>
      <name val="Arial Narrow"/>
      <family val="2"/>
    </font>
    <font>
      <sz val="14"/>
      <color theme="1"/>
      <name val="Calibri"/>
      <family val="2"/>
      <scheme val="minor"/>
    </font>
    <font>
      <sz val="10"/>
      <color rgb="FF404040"/>
      <name val="Arial Narrow"/>
      <family val="2"/>
    </font>
    <font>
      <sz val="10"/>
      <color rgb="FF00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name val="Trebuchet MS"/>
      <family val="2"/>
    </font>
    <font>
      <sz val="14"/>
      <name val="Arial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Calibri"/>
      <family val="2"/>
      <scheme val="minor"/>
    </font>
    <font>
      <sz val="12"/>
      <color theme="1" tint="0.249977111117893"/>
      <name val="Arial Narrow"/>
      <family val="2"/>
    </font>
    <font>
      <sz val="12"/>
      <color rgb="FF404040"/>
      <name val="Arial Narrow"/>
      <family val="2"/>
    </font>
    <font>
      <sz val="12"/>
      <name val="Arial Narrow"/>
      <family val="2"/>
    </font>
    <font>
      <sz val="12"/>
      <color theme="0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FFFFFF"/>
      <name val="Arial Narrow"/>
      <family val="2"/>
    </font>
    <font>
      <b/>
      <sz val="12"/>
      <color theme="0"/>
      <name val="Calibri"/>
      <family val="2"/>
      <scheme val="minor"/>
    </font>
    <font>
      <sz val="13"/>
      <color indexed="81"/>
      <name val="Tahoma"/>
      <family val="2"/>
    </font>
    <font>
      <b/>
      <sz val="13"/>
      <color indexed="81"/>
      <name val="Tahoma"/>
      <family val="2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 applyNumberFormat="0" applyFill="0" applyAlignment="0" applyProtection="0"/>
    <xf numFmtId="0" fontId="18" fillId="0" borderId="22" applyNumberFormat="0" applyProtection="0">
      <alignment vertical="center"/>
    </xf>
    <xf numFmtId="0" fontId="1" fillId="0" borderId="0"/>
  </cellStyleXfs>
  <cellXfs count="336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8" fillId="2" borderId="4" xfId="1" applyNumberFormat="1" applyFont="1" applyFill="1" applyBorder="1" applyAlignment="1"/>
    <xf numFmtId="9" fontId="1" fillId="0" borderId="0" xfId="2" applyFont="1"/>
    <xf numFmtId="0" fontId="6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justify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justify" vertical="center"/>
    </xf>
    <xf numFmtId="0" fontId="11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justify" vertical="center"/>
    </xf>
    <xf numFmtId="0" fontId="6" fillId="3" borderId="1" xfId="0" applyFont="1" applyFill="1" applyBorder="1" applyAlignment="1">
      <alignment horizontal="justify" vertical="center" wrapText="1"/>
    </xf>
    <xf numFmtId="0" fontId="15" fillId="0" borderId="0" xfId="0" applyFont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1" fillId="0" borderId="0" xfId="8"/>
    <xf numFmtId="0" fontId="7" fillId="11" borderId="12" xfId="8" applyFont="1" applyFill="1" applyBorder="1" applyAlignment="1">
      <alignment horizontal="center" vertical="center"/>
    </xf>
    <xf numFmtId="0" fontId="7" fillId="7" borderId="13" xfId="8" applyFont="1" applyFill="1" applyBorder="1" applyAlignment="1">
      <alignment horizontal="center" vertical="center"/>
    </xf>
    <xf numFmtId="0" fontId="7" fillId="7" borderId="10" xfId="8" applyFont="1" applyFill="1" applyBorder="1" applyAlignment="1">
      <alignment horizontal="center" vertical="center"/>
    </xf>
    <xf numFmtId="0" fontId="7" fillId="11" borderId="12" xfId="8" applyFont="1" applyFill="1" applyBorder="1" applyAlignment="1">
      <alignment vertical="center"/>
    </xf>
    <xf numFmtId="0" fontId="7" fillId="7" borderId="13" xfId="8" applyFont="1" applyFill="1" applyBorder="1" applyAlignment="1">
      <alignment vertical="center"/>
    </xf>
    <xf numFmtId="0" fontId="7" fillId="11" borderId="13" xfId="8" applyFont="1" applyFill="1" applyBorder="1" applyAlignment="1">
      <alignment horizontal="center" vertical="center"/>
    </xf>
    <xf numFmtId="0" fontId="2" fillId="9" borderId="10" xfId="8" applyFont="1" applyFill="1" applyBorder="1" applyAlignment="1">
      <alignment vertical="center"/>
    </xf>
    <xf numFmtId="0" fontId="2" fillId="9" borderId="31" xfId="8" applyFont="1" applyFill="1" applyBorder="1" applyAlignment="1">
      <alignment vertical="center"/>
    </xf>
    <xf numFmtId="0" fontId="2" fillId="9" borderId="12" xfId="8" applyFont="1" applyFill="1" applyBorder="1" applyAlignment="1">
      <alignment vertical="center"/>
    </xf>
    <xf numFmtId="0" fontId="2" fillId="9" borderId="13" xfId="8" applyFont="1" applyFill="1" applyBorder="1" applyAlignment="1">
      <alignment vertical="center"/>
    </xf>
    <xf numFmtId="0" fontId="2" fillId="9" borderId="32" xfId="8" applyFont="1" applyFill="1" applyBorder="1" applyAlignment="1">
      <alignment vertical="center"/>
    </xf>
    <xf numFmtId="0" fontId="2" fillId="9" borderId="33" xfId="8" applyFont="1" applyFill="1" applyBorder="1" applyAlignment="1">
      <alignment vertical="center"/>
    </xf>
    <xf numFmtId="0" fontId="2" fillId="9" borderId="29" xfId="8" applyFont="1" applyFill="1" applyBorder="1" applyAlignment="1">
      <alignment vertical="center"/>
    </xf>
    <xf numFmtId="0" fontId="21" fillId="7" borderId="1" xfId="8" applyFont="1" applyFill="1" applyBorder="1" applyAlignment="1">
      <alignment horizontal="center" vertical="center"/>
    </xf>
    <xf numFmtId="0" fontId="22" fillId="3" borderId="1" xfId="8" applyFont="1" applyFill="1" applyBorder="1" applyAlignment="1">
      <alignment vertical="center"/>
    </xf>
    <xf numFmtId="0" fontId="23" fillId="0" borderId="1" xfId="8" applyFont="1" applyBorder="1" applyAlignment="1">
      <alignment horizontal="center" vertical="center" wrapText="1"/>
    </xf>
    <xf numFmtId="0" fontId="23" fillId="0" borderId="10" xfId="8" applyFont="1" applyBorder="1" applyAlignment="1">
      <alignment horizontal="center" vertical="center" wrapText="1"/>
    </xf>
    <xf numFmtId="0" fontId="24" fillId="0" borderId="12" xfId="8" applyFont="1" applyBorder="1" applyAlignment="1">
      <alignment horizontal="center" vertical="center"/>
    </xf>
    <xf numFmtId="0" fontId="24" fillId="0" borderId="13" xfId="8" applyFont="1" applyBorder="1" applyAlignment="1">
      <alignment horizontal="center" vertical="center"/>
    </xf>
    <xf numFmtId="0" fontId="1" fillId="8" borderId="12" xfId="8" applyFill="1" applyBorder="1" applyAlignment="1">
      <alignment horizontal="center" vertical="center"/>
    </xf>
    <xf numFmtId="0" fontId="24" fillId="7" borderId="13" xfId="8" applyFont="1" applyFill="1" applyBorder="1" applyAlignment="1">
      <alignment horizontal="center" vertical="center"/>
    </xf>
    <xf numFmtId="0" fontId="24" fillId="3" borderId="12" xfId="8" applyFont="1" applyFill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1" fillId="0" borderId="13" xfId="8" applyBorder="1"/>
    <xf numFmtId="0" fontId="25" fillId="0" borderId="12" xfId="8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/>
    </xf>
    <xf numFmtId="9" fontId="25" fillId="0" borderId="13" xfId="8" applyNumberFormat="1" applyFont="1" applyBorder="1" applyAlignment="1">
      <alignment horizontal="center" vertical="center"/>
    </xf>
    <xf numFmtId="0" fontId="21" fillId="0" borderId="1" xfId="8" applyFont="1" applyBorder="1" applyAlignment="1">
      <alignment horizontal="center" vertical="center"/>
    </xf>
    <xf numFmtId="0" fontId="1" fillId="0" borderId="12" xfId="8" applyBorder="1"/>
    <xf numFmtId="0" fontId="24" fillId="8" borderId="12" xfId="8" applyFont="1" applyFill="1" applyBorder="1" applyAlignment="1">
      <alignment horizontal="center" vertical="center"/>
    </xf>
    <xf numFmtId="0" fontId="22" fillId="3" borderId="1" xfId="8" applyFont="1" applyFill="1" applyBorder="1" applyAlignment="1">
      <alignment horizontal="left" vertical="center" wrapText="1"/>
    </xf>
    <xf numFmtId="0" fontId="21" fillId="3" borderId="1" xfId="8" applyFont="1" applyFill="1" applyBorder="1" applyAlignment="1">
      <alignment horizontal="center" vertical="center"/>
    </xf>
    <xf numFmtId="0" fontId="24" fillId="11" borderId="12" xfId="8" applyFont="1" applyFill="1" applyBorder="1" applyAlignment="1">
      <alignment horizontal="center" vertical="center"/>
    </xf>
    <xf numFmtId="0" fontId="22" fillId="3" borderId="1" xfId="8" applyFont="1" applyFill="1" applyBorder="1" applyAlignment="1">
      <alignment wrapText="1"/>
    </xf>
    <xf numFmtId="0" fontId="23" fillId="0" borderId="1" xfId="8" applyFont="1" applyBorder="1" applyAlignment="1">
      <alignment horizontal="center" vertical="center"/>
    </xf>
    <xf numFmtId="0" fontId="22" fillId="3" borderId="1" xfId="8" applyFont="1" applyFill="1" applyBorder="1"/>
    <xf numFmtId="0" fontId="22" fillId="3" borderId="1" xfId="8" applyFont="1" applyFill="1" applyBorder="1" applyAlignment="1">
      <alignment vertical="center" wrapText="1"/>
    </xf>
    <xf numFmtId="0" fontId="1" fillId="11" borderId="12" xfId="8" applyFill="1" applyBorder="1" applyAlignment="1">
      <alignment horizontal="center" vertical="center"/>
    </xf>
    <xf numFmtId="0" fontId="1" fillId="13" borderId="0" xfId="8" applyFill="1"/>
    <xf numFmtId="0" fontId="22" fillId="0" borderId="1" xfId="8" applyFont="1" applyBorder="1" applyAlignment="1">
      <alignment vertical="center" wrapText="1"/>
    </xf>
    <xf numFmtId="0" fontId="23" fillId="0" borderId="31" xfId="8" applyFont="1" applyBorder="1" applyAlignment="1">
      <alignment horizontal="center" vertical="center"/>
    </xf>
    <xf numFmtId="0" fontId="25" fillId="0" borderId="28" xfId="8" applyFont="1" applyBorder="1" applyAlignment="1">
      <alignment horizontal="center" vertical="center" wrapText="1"/>
    </xf>
    <xf numFmtId="0" fontId="26" fillId="0" borderId="0" xfId="8" applyFont="1" applyAlignment="1">
      <alignment horizontal="left"/>
    </xf>
    <xf numFmtId="0" fontId="24" fillId="0" borderId="0" xfId="8" applyFont="1" applyAlignment="1">
      <alignment horizontal="center" vertical="center"/>
    </xf>
    <xf numFmtId="0" fontId="26" fillId="0" borderId="0" xfId="8" applyFont="1"/>
    <xf numFmtId="0" fontId="23" fillId="0" borderId="1" xfId="8" applyFont="1" applyBorder="1" applyAlignment="1">
      <alignment horizontal="justify" vertical="center"/>
    </xf>
    <xf numFmtId="9" fontId="25" fillId="0" borderId="1" xfId="8" applyNumberFormat="1" applyFont="1" applyBorder="1" applyAlignment="1">
      <alignment horizontal="center" vertical="center"/>
    </xf>
    <xf numFmtId="9" fontId="25" fillId="0" borderId="1" xfId="2" applyFont="1" applyBorder="1" applyAlignment="1">
      <alignment horizontal="center" vertical="center" wrapText="1"/>
    </xf>
    <xf numFmtId="9" fontId="27" fillId="0" borderId="0" xfId="8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9" fontId="25" fillId="3" borderId="1" xfId="2" applyFont="1" applyFill="1" applyBorder="1" applyAlignment="1">
      <alignment horizontal="center" vertical="center" wrapText="1"/>
    </xf>
    <xf numFmtId="0" fontId="0" fillId="14" borderId="0" xfId="0" applyFill="1"/>
    <xf numFmtId="9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5" fillId="3" borderId="0" xfId="0" applyFont="1" applyFill="1" applyAlignment="1">
      <alignment horizontal="center" vertical="center" wrapText="1"/>
    </xf>
    <xf numFmtId="0" fontId="28" fillId="3" borderId="29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justify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32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8" fillId="2" borderId="4" xfId="1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35" fillId="20" borderId="19" xfId="0" applyFont="1" applyFill="1" applyBorder="1" applyAlignment="1">
      <alignment horizontal="center"/>
    </xf>
    <xf numFmtId="0" fontId="36" fillId="20" borderId="17" xfId="0" applyFont="1" applyFill="1" applyBorder="1" applyAlignment="1">
      <alignment horizontal="center" vertical="center"/>
    </xf>
    <xf numFmtId="0" fontId="36" fillId="20" borderId="20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17" fontId="35" fillId="0" borderId="1" xfId="0" applyNumberFormat="1" applyFont="1" applyBorder="1" applyAlignment="1">
      <alignment vertical="center"/>
    </xf>
    <xf numFmtId="14" fontId="35" fillId="0" borderId="1" xfId="0" applyNumberFormat="1" applyFont="1" applyBorder="1" applyAlignment="1">
      <alignment horizontal="center" vertical="center"/>
    </xf>
    <xf numFmtId="18" fontId="35" fillId="0" borderId="1" xfId="0" applyNumberFormat="1" applyFont="1" applyBorder="1" applyAlignment="1">
      <alignment horizontal="left" vertical="center"/>
    </xf>
    <xf numFmtId="0" fontId="35" fillId="21" borderId="1" xfId="0" applyFont="1" applyFill="1" applyBorder="1" applyAlignment="1">
      <alignment wrapText="1"/>
    </xf>
    <xf numFmtId="0" fontId="35" fillId="0" borderId="13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/>
    </xf>
    <xf numFmtId="18" fontId="35" fillId="0" borderId="1" xfId="0" applyNumberFormat="1" applyFont="1" applyBorder="1" applyAlignment="1">
      <alignment horizontal="left"/>
    </xf>
    <xf numFmtId="0" fontId="35" fillId="12" borderId="1" xfId="0" applyFont="1" applyFill="1" applyBorder="1"/>
    <xf numFmtId="0" fontId="35" fillId="22" borderId="1" xfId="0" applyFont="1" applyFill="1" applyBorder="1" applyAlignment="1">
      <alignment vertical="center"/>
    </xf>
    <xf numFmtId="0" fontId="35" fillId="23" borderId="1" xfId="0" applyFont="1" applyFill="1" applyBorder="1"/>
    <xf numFmtId="0" fontId="37" fillId="21" borderId="1" xfId="0" applyFont="1" applyFill="1" applyBorder="1" applyAlignment="1">
      <alignment wrapText="1"/>
    </xf>
    <xf numFmtId="0" fontId="35" fillId="21" borderId="1" xfId="0" applyFont="1" applyFill="1" applyBorder="1" applyAlignment="1">
      <alignment vertical="center" wrapText="1"/>
    </xf>
    <xf numFmtId="0" fontId="35" fillId="0" borderId="38" xfId="0" applyFont="1" applyBorder="1" applyAlignment="1">
      <alignment horizontal="center" vertical="center" wrapText="1"/>
    </xf>
    <xf numFmtId="0" fontId="38" fillId="3" borderId="1" xfId="8" applyFont="1" applyFill="1" applyBorder="1" applyAlignment="1">
      <alignment vertical="center"/>
    </xf>
    <xf numFmtId="0" fontId="2" fillId="24" borderId="1" xfId="8" applyFont="1" applyFill="1" applyBorder="1" applyAlignment="1">
      <alignment vertical="center"/>
    </xf>
    <xf numFmtId="0" fontId="8" fillId="24" borderId="1" xfId="8" applyFont="1" applyFill="1" applyBorder="1" applyAlignment="1">
      <alignment horizontal="center" vertical="center"/>
    </xf>
    <xf numFmtId="9" fontId="40" fillId="10" borderId="8" xfId="0" applyNumberFormat="1" applyFont="1" applyFill="1" applyBorder="1" applyAlignment="1">
      <alignment horizontal="center" vertical="center" wrapText="1"/>
    </xf>
    <xf numFmtId="9" fontId="41" fillId="27" borderId="41" xfId="2" applyFont="1" applyFill="1" applyBorder="1" applyAlignment="1">
      <alignment horizontal="center" wrapText="1"/>
    </xf>
    <xf numFmtId="0" fontId="40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7" fillId="17" borderId="12" xfId="0" applyFont="1" applyFill="1" applyBorder="1" applyAlignment="1">
      <alignment horizontal="center" vertical="center" wrapText="1"/>
    </xf>
    <xf numFmtId="0" fontId="7" fillId="17" borderId="1" xfId="0" applyFont="1" applyFill="1" applyBorder="1" applyAlignment="1">
      <alignment horizontal="center" vertical="center" wrapText="1"/>
    </xf>
    <xf numFmtId="9" fontId="7" fillId="17" borderId="1" xfId="2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1" fillId="27" borderId="40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9" fontId="24" fillId="0" borderId="1" xfId="2" applyFont="1" applyFill="1" applyBorder="1" applyAlignment="1">
      <alignment horizontal="center" vertical="center" wrapText="1"/>
    </xf>
    <xf numFmtId="9" fontId="46" fillId="18" borderId="1" xfId="2" applyFont="1" applyFill="1" applyBorder="1" applyAlignment="1">
      <alignment horizontal="center" vertical="center"/>
    </xf>
    <xf numFmtId="9" fontId="46" fillId="19" borderId="1" xfId="2" applyFont="1" applyFill="1" applyBorder="1" applyAlignment="1">
      <alignment horizontal="center" vertical="center"/>
    </xf>
    <xf numFmtId="9" fontId="46" fillId="14" borderId="13" xfId="2" applyFont="1" applyFill="1" applyBorder="1" applyAlignment="1">
      <alignment horizontal="center" vertical="center"/>
    </xf>
    <xf numFmtId="9" fontId="42" fillId="15" borderId="29" xfId="2" applyFont="1" applyFill="1" applyBorder="1" applyAlignment="1">
      <alignment horizontal="center"/>
    </xf>
    <xf numFmtId="9" fontId="43" fillId="15" borderId="1" xfId="2" applyFont="1" applyFill="1" applyBorder="1" applyAlignment="1">
      <alignment horizontal="center"/>
    </xf>
    <xf numFmtId="9" fontId="42" fillId="15" borderId="1" xfId="2" applyFont="1" applyFill="1" applyBorder="1" applyAlignment="1">
      <alignment horizontal="center"/>
    </xf>
    <xf numFmtId="0" fontId="40" fillId="0" borderId="18" xfId="0" applyFont="1" applyBorder="1" applyAlignment="1">
      <alignment horizontal="left"/>
    </xf>
    <xf numFmtId="9" fontId="48" fillId="27" borderId="42" xfId="2" applyFont="1" applyFill="1" applyBorder="1" applyAlignment="1">
      <alignment horizontal="center"/>
    </xf>
    <xf numFmtId="9" fontId="47" fillId="27" borderId="39" xfId="2" applyFont="1" applyFill="1" applyBorder="1" applyAlignment="1">
      <alignment horizontal="center"/>
    </xf>
    <xf numFmtId="9" fontId="48" fillId="27" borderId="33" xfId="2" applyFont="1" applyFill="1" applyBorder="1" applyAlignment="1">
      <alignment horizontal="center"/>
    </xf>
    <xf numFmtId="0" fontId="44" fillId="3" borderId="1" xfId="0" applyFont="1" applyFill="1" applyBorder="1" applyAlignment="1">
      <alignment horizontal="left" vertical="center" wrapText="1"/>
    </xf>
    <xf numFmtId="0" fontId="42" fillId="0" borderId="1" xfId="0" applyFont="1" applyBorder="1"/>
    <xf numFmtId="0" fontId="42" fillId="0" borderId="13" xfId="0" applyFont="1" applyBorder="1"/>
    <xf numFmtId="0" fontId="43" fillId="3" borderId="1" xfId="0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horizontal="center" vertical="center" wrapText="1"/>
    </xf>
    <xf numFmtId="9" fontId="43" fillId="0" borderId="1" xfId="2" applyFont="1" applyFill="1" applyBorder="1" applyAlignment="1">
      <alignment horizontal="center" vertical="center" wrapText="1"/>
    </xf>
    <xf numFmtId="9" fontId="42" fillId="0" borderId="13" xfId="2" applyFont="1" applyBorder="1"/>
    <xf numFmtId="0" fontId="40" fillId="0" borderId="0" xfId="0" applyFont="1" applyAlignment="1">
      <alignment horizontal="left" vertical="center" wrapText="1"/>
    </xf>
    <xf numFmtId="0" fontId="43" fillId="3" borderId="1" xfId="0" applyFont="1" applyFill="1" applyBorder="1" applyAlignment="1">
      <alignment horizontal="center" vertical="center" wrapText="1"/>
    </xf>
    <xf numFmtId="9" fontId="42" fillId="15" borderId="29" xfId="2" applyFont="1" applyFill="1" applyBorder="1" applyAlignment="1">
      <alignment horizontal="center" vertical="center"/>
    </xf>
    <xf numFmtId="9" fontId="42" fillId="15" borderId="1" xfId="2" applyFont="1" applyFill="1" applyBorder="1" applyAlignment="1">
      <alignment horizontal="center" vertical="center"/>
    </xf>
    <xf numFmtId="9" fontId="43" fillId="0" borderId="13" xfId="2" applyFont="1" applyFill="1" applyBorder="1" applyAlignment="1">
      <alignment horizontal="center" vertical="center" wrapText="1"/>
    </xf>
    <xf numFmtId="0" fontId="44" fillId="16" borderId="1" xfId="0" applyFont="1" applyFill="1" applyBorder="1" applyAlignment="1">
      <alignment horizontal="left" vertical="center" wrapText="1"/>
    </xf>
    <xf numFmtId="0" fontId="45" fillId="16" borderId="1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left"/>
    </xf>
    <xf numFmtId="0" fontId="44" fillId="16" borderId="1" xfId="0" applyFont="1" applyFill="1" applyBorder="1" applyAlignment="1">
      <alignment horizontal="center" vertical="center" wrapText="1"/>
    </xf>
    <xf numFmtId="9" fontId="42" fillId="0" borderId="1" xfId="2" applyFont="1" applyBorder="1"/>
    <xf numFmtId="0" fontId="42" fillId="3" borderId="1" xfId="0" applyFont="1" applyFill="1" applyBorder="1"/>
    <xf numFmtId="9" fontId="47" fillId="27" borderId="43" xfId="2" applyFont="1" applyFill="1" applyBorder="1" applyAlignment="1">
      <alignment horizontal="center"/>
    </xf>
    <xf numFmtId="0" fontId="42" fillId="2" borderId="21" xfId="0" applyFont="1" applyFill="1" applyBorder="1"/>
    <xf numFmtId="0" fontId="40" fillId="2" borderId="15" xfId="0" applyFont="1" applyFill="1" applyBorder="1" applyAlignment="1">
      <alignment horizontal="left"/>
    </xf>
    <xf numFmtId="165" fontId="7" fillId="2" borderId="16" xfId="0" applyNumberFormat="1" applyFont="1" applyFill="1" applyBorder="1" applyAlignment="1">
      <alignment horizontal="center" vertical="center" wrapText="1"/>
    </xf>
    <xf numFmtId="0" fontId="42" fillId="0" borderId="0" xfId="0" applyFont="1"/>
    <xf numFmtId="9" fontId="42" fillId="0" borderId="0" xfId="2" applyFont="1"/>
    <xf numFmtId="0" fontId="35" fillId="7" borderId="12" xfId="0" applyFont="1" applyFill="1" applyBorder="1" applyAlignment="1">
      <alignment horizontal="center" vertical="center"/>
    </xf>
    <xf numFmtId="17" fontId="35" fillId="7" borderId="1" xfId="0" applyNumberFormat="1" applyFont="1" applyFill="1" applyBorder="1" applyAlignment="1">
      <alignment vertical="center"/>
    </xf>
    <xf numFmtId="14" fontId="35" fillId="7" borderId="1" xfId="0" applyNumberFormat="1" applyFont="1" applyFill="1" applyBorder="1" applyAlignment="1">
      <alignment horizontal="center" vertical="center"/>
    </xf>
    <xf numFmtId="18" fontId="35" fillId="7" borderId="1" xfId="0" applyNumberFormat="1" applyFont="1" applyFill="1" applyBorder="1" applyAlignment="1">
      <alignment horizontal="left" vertical="center"/>
    </xf>
    <xf numFmtId="9" fontId="49" fillId="28" borderId="1" xfId="2" applyFont="1" applyFill="1" applyBorder="1" applyAlignment="1">
      <alignment horizontal="center" vertical="center"/>
    </xf>
    <xf numFmtId="9" fontId="46" fillId="28" borderId="1" xfId="2" applyFont="1" applyFill="1" applyBorder="1" applyAlignment="1">
      <alignment horizontal="center" vertical="center"/>
    </xf>
    <xf numFmtId="9" fontId="46" fillId="29" borderId="1" xfId="2" applyFont="1" applyFill="1" applyBorder="1" applyAlignment="1">
      <alignment horizontal="center" vertical="center"/>
    </xf>
    <xf numFmtId="0" fontId="38" fillId="7" borderId="1" xfId="8" applyFont="1" applyFill="1" applyBorder="1" applyAlignment="1">
      <alignment vertical="center"/>
    </xf>
    <xf numFmtId="0" fontId="38" fillId="7" borderId="1" xfId="8" applyFont="1" applyFill="1" applyBorder="1" applyAlignment="1">
      <alignment vertical="center" wrapText="1"/>
    </xf>
    <xf numFmtId="0" fontId="35" fillId="7" borderId="1" xfId="0" applyFont="1" applyFill="1" applyBorder="1" applyAlignment="1">
      <alignment vertical="center"/>
    </xf>
    <xf numFmtId="18" fontId="35" fillId="7" borderId="1" xfId="0" applyNumberFormat="1" applyFont="1" applyFill="1" applyBorder="1" applyAlignment="1">
      <alignment horizontal="left"/>
    </xf>
    <xf numFmtId="0" fontId="35" fillId="7" borderId="1" xfId="0" applyFont="1" applyFill="1" applyBorder="1"/>
    <xf numFmtId="0" fontId="35" fillId="7" borderId="13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8" fillId="30" borderId="1" xfId="8" applyFont="1" applyFill="1" applyBorder="1" applyAlignment="1">
      <alignment vertical="center"/>
    </xf>
    <xf numFmtId="17" fontId="35" fillId="30" borderId="1" xfId="0" applyNumberFormat="1" applyFont="1" applyFill="1" applyBorder="1" applyAlignment="1">
      <alignment vertical="center"/>
    </xf>
    <xf numFmtId="14" fontId="35" fillId="30" borderId="1" xfId="0" applyNumberFormat="1" applyFont="1" applyFill="1" applyBorder="1" applyAlignment="1">
      <alignment horizontal="center" vertical="center"/>
    </xf>
    <xf numFmtId="18" fontId="35" fillId="30" borderId="1" xfId="0" applyNumberFormat="1" applyFont="1" applyFill="1" applyBorder="1" applyAlignment="1">
      <alignment horizontal="left" vertical="center"/>
    </xf>
    <xf numFmtId="0" fontId="35" fillId="30" borderId="1" xfId="0" applyFont="1" applyFill="1" applyBorder="1" applyAlignment="1">
      <alignment wrapText="1"/>
    </xf>
    <xf numFmtId="0" fontId="35" fillId="30" borderId="12" xfId="0" applyFont="1" applyFill="1" applyBorder="1" applyAlignment="1">
      <alignment horizontal="center" vertical="center"/>
    </xf>
    <xf numFmtId="0" fontId="35" fillId="30" borderId="14" xfId="0" applyFont="1" applyFill="1" applyBorder="1" applyAlignment="1">
      <alignment horizontal="center"/>
    </xf>
    <xf numFmtId="0" fontId="35" fillId="30" borderId="2" xfId="0" applyFont="1" applyFill="1" applyBorder="1" applyAlignment="1">
      <alignment vertical="center"/>
    </xf>
    <xf numFmtId="14" fontId="35" fillId="30" borderId="2" xfId="0" applyNumberFormat="1" applyFont="1" applyFill="1" applyBorder="1" applyAlignment="1">
      <alignment horizontal="center" vertical="center"/>
    </xf>
    <xf numFmtId="18" fontId="36" fillId="30" borderId="2" xfId="0" applyNumberFormat="1" applyFont="1" applyFill="1" applyBorder="1" applyAlignment="1">
      <alignment horizontal="left" vertical="center"/>
    </xf>
    <xf numFmtId="0" fontId="35" fillId="30" borderId="37" xfId="0" applyFont="1" applyFill="1" applyBorder="1"/>
    <xf numFmtId="0" fontId="38" fillId="32" borderId="1" xfId="8" applyFont="1" applyFill="1" applyBorder="1" applyAlignment="1">
      <alignment vertical="center"/>
    </xf>
    <xf numFmtId="0" fontId="43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0" fillId="10" borderId="29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center" vertical="center" wrapText="1"/>
    </xf>
    <xf numFmtId="0" fontId="7" fillId="17" borderId="35" xfId="0" applyFont="1" applyFill="1" applyBorder="1" applyAlignment="1">
      <alignment horizontal="center" vertical="center" wrapText="1"/>
    </xf>
    <xf numFmtId="0" fontId="7" fillId="17" borderId="18" xfId="0" applyFont="1" applyFill="1" applyBorder="1" applyAlignment="1">
      <alignment horizontal="center" vertical="center" wrapText="1"/>
    </xf>
    <xf numFmtId="0" fontId="7" fillId="17" borderId="36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36" fillId="9" borderId="19" xfId="0" applyFont="1" applyFill="1" applyBorder="1" applyAlignment="1">
      <alignment horizontal="center"/>
    </xf>
    <xf numFmtId="0" fontId="36" fillId="9" borderId="17" xfId="0" applyFont="1" applyFill="1" applyBorder="1" applyAlignment="1">
      <alignment horizontal="center"/>
    </xf>
    <xf numFmtId="0" fontId="36" fillId="9" borderId="20" xfId="0" applyFont="1" applyFill="1" applyBorder="1" applyAlignment="1">
      <alignment horizontal="center"/>
    </xf>
    <xf numFmtId="0" fontId="36" fillId="9" borderId="21" xfId="0" applyFont="1" applyFill="1" applyBorder="1" applyAlignment="1">
      <alignment horizontal="center"/>
    </xf>
    <xf numFmtId="0" fontId="36" fillId="9" borderId="8" xfId="0" applyFont="1" applyFill="1" applyBorder="1" applyAlignment="1">
      <alignment horizontal="center"/>
    </xf>
    <xf numFmtId="0" fontId="36" fillId="9" borderId="9" xfId="0" applyFont="1" applyFill="1" applyBorder="1" applyAlignment="1">
      <alignment horizontal="center"/>
    </xf>
    <xf numFmtId="0" fontId="24" fillId="0" borderId="10" xfId="8" applyFont="1" applyBorder="1" applyAlignment="1">
      <alignment horizontal="center" vertical="center"/>
    </xf>
    <xf numFmtId="0" fontId="24" fillId="0" borderId="29" xfId="8" applyFont="1" applyBorder="1" applyAlignment="1">
      <alignment horizontal="center" vertical="center"/>
    </xf>
    <xf numFmtId="0" fontId="39" fillId="32" borderId="10" xfId="8" applyFont="1" applyFill="1" applyBorder="1" applyAlignment="1">
      <alignment horizontal="center" vertical="center"/>
    </xf>
    <xf numFmtId="0" fontId="39" fillId="32" borderId="29" xfId="8" applyFont="1" applyFill="1" applyBorder="1" applyAlignment="1">
      <alignment horizontal="center" vertical="center"/>
    </xf>
    <xf numFmtId="0" fontId="19" fillId="31" borderId="0" xfId="8" applyFont="1" applyFill="1" applyAlignment="1">
      <alignment horizontal="center" vertical="center" wrapText="1"/>
    </xf>
    <xf numFmtId="0" fontId="19" fillId="31" borderId="6" xfId="8" applyFont="1" applyFill="1" applyBorder="1" applyAlignment="1">
      <alignment horizontal="center" vertical="center" wrapText="1"/>
    </xf>
    <xf numFmtId="0" fontId="19" fillId="31" borderId="8" xfId="8" applyFont="1" applyFill="1" applyBorder="1" applyAlignment="1">
      <alignment horizontal="center" vertical="center" wrapText="1"/>
    </xf>
    <xf numFmtId="0" fontId="24" fillId="0" borderId="1" xfId="8" applyFont="1" applyBorder="1" applyAlignment="1">
      <alignment horizontal="center" vertical="center"/>
    </xf>
    <xf numFmtId="0" fontId="39" fillId="25" borderId="10" xfId="8" applyFont="1" applyFill="1" applyBorder="1" applyAlignment="1">
      <alignment horizontal="center" vertical="center"/>
    </xf>
    <xf numFmtId="0" fontId="39" fillId="25" borderId="29" xfId="8" applyFont="1" applyFill="1" applyBorder="1" applyAlignment="1">
      <alignment horizontal="center" vertical="center"/>
    </xf>
    <xf numFmtId="0" fontId="7" fillId="24" borderId="7" xfId="8" applyFont="1" applyFill="1" applyBorder="1" applyAlignment="1">
      <alignment horizontal="center" vertical="center"/>
    </xf>
    <xf numFmtId="0" fontId="7" fillId="24" borderId="23" xfId="8" applyFont="1" applyFill="1" applyBorder="1" applyAlignment="1">
      <alignment horizontal="center" vertical="center"/>
    </xf>
    <xf numFmtId="0" fontId="7" fillId="24" borderId="25" xfId="8" applyFont="1" applyFill="1" applyBorder="1" applyAlignment="1">
      <alignment horizontal="center" vertical="center"/>
    </xf>
    <xf numFmtId="0" fontId="7" fillId="24" borderId="0" xfId="8" applyFont="1" applyFill="1" applyAlignment="1">
      <alignment horizontal="center" vertical="center"/>
    </xf>
    <xf numFmtId="0" fontId="7" fillId="24" borderId="27" xfId="8" applyFont="1" applyFill="1" applyBorder="1" applyAlignment="1">
      <alignment horizontal="center" vertical="center"/>
    </xf>
    <xf numFmtId="0" fontId="7" fillId="24" borderId="6" xfId="8" applyFont="1" applyFill="1" applyBorder="1" applyAlignment="1">
      <alignment horizontal="center" vertical="center"/>
    </xf>
    <xf numFmtId="0" fontId="7" fillId="24" borderId="23" xfId="8" applyFont="1" applyFill="1" applyBorder="1" applyAlignment="1">
      <alignment horizontal="center" vertical="center" wrapText="1"/>
    </xf>
    <xf numFmtId="0" fontId="7" fillId="24" borderId="0" xfId="8" applyFont="1" applyFill="1" applyAlignment="1">
      <alignment horizontal="center" vertical="center" wrapText="1"/>
    </xf>
    <xf numFmtId="0" fontId="7" fillId="24" borderId="6" xfId="8" applyFont="1" applyFill="1" applyBorder="1" applyAlignment="1">
      <alignment horizontal="center" vertical="center" wrapText="1"/>
    </xf>
    <xf numFmtId="0" fontId="7" fillId="24" borderId="18" xfId="8" applyFont="1" applyFill="1" applyBorder="1" applyAlignment="1">
      <alignment horizontal="center" vertical="center"/>
    </xf>
    <xf numFmtId="0" fontId="19" fillId="31" borderId="26" xfId="8" applyFont="1" applyFill="1" applyBorder="1" applyAlignment="1">
      <alignment horizontal="center" vertical="center" wrapText="1"/>
    </xf>
    <xf numFmtId="0" fontId="19" fillId="31" borderId="28" xfId="8" applyFont="1" applyFill="1" applyBorder="1" applyAlignment="1">
      <alignment horizontal="center" vertical="center" wrapText="1"/>
    </xf>
    <xf numFmtId="0" fontId="7" fillId="24" borderId="24" xfId="8" applyFont="1" applyFill="1" applyBorder="1" applyAlignment="1">
      <alignment horizontal="center" vertical="center"/>
    </xf>
    <xf numFmtId="0" fontId="7" fillId="24" borderId="26" xfId="8" applyFont="1" applyFill="1" applyBorder="1" applyAlignment="1">
      <alignment horizontal="center" vertical="center"/>
    </xf>
    <xf numFmtId="0" fontId="7" fillId="24" borderId="28" xfId="8" applyFont="1" applyFill="1" applyBorder="1" applyAlignment="1">
      <alignment horizontal="center" vertical="center"/>
    </xf>
    <xf numFmtId="0" fontId="39" fillId="14" borderId="10" xfId="8" applyFont="1" applyFill="1" applyBorder="1" applyAlignment="1">
      <alignment horizontal="center" vertical="center"/>
    </xf>
    <xf numFmtId="0" fontId="39" fillId="14" borderId="29" xfId="8" applyFont="1" applyFill="1" applyBorder="1" applyAlignment="1">
      <alignment horizontal="center" vertical="center"/>
    </xf>
    <xf numFmtId="0" fontId="39" fillId="26" borderId="1" xfId="8" applyFont="1" applyFill="1" applyBorder="1" applyAlignment="1">
      <alignment horizontal="center" vertical="center"/>
    </xf>
    <xf numFmtId="0" fontId="39" fillId="14" borderId="1" xfId="8" applyFont="1" applyFill="1" applyBorder="1" applyAlignment="1">
      <alignment horizontal="center" vertical="center"/>
    </xf>
    <xf numFmtId="0" fontId="39" fillId="32" borderId="1" xfId="8" applyFont="1" applyFill="1" applyBorder="1" applyAlignment="1">
      <alignment horizontal="center" vertical="center"/>
    </xf>
    <xf numFmtId="0" fontId="39" fillId="0" borderId="1" xfId="8" applyFont="1" applyBorder="1" applyAlignment="1">
      <alignment horizontal="center" vertical="center"/>
    </xf>
    <xf numFmtId="0" fontId="39" fillId="30" borderId="10" xfId="8" applyFont="1" applyFill="1" applyBorder="1" applyAlignment="1">
      <alignment horizontal="center" vertical="center"/>
    </xf>
    <xf numFmtId="0" fontId="39" fillId="30" borderId="29" xfId="8" applyFont="1" applyFill="1" applyBorder="1" applyAlignment="1">
      <alignment horizontal="center" vertical="center"/>
    </xf>
    <xf numFmtId="0" fontId="39" fillId="30" borderId="1" xfId="8" applyFont="1" applyFill="1" applyBorder="1" applyAlignment="1">
      <alignment horizontal="center" vertical="center"/>
    </xf>
    <xf numFmtId="0" fontId="39" fillId="25" borderId="1" xfId="8" applyFont="1" applyFill="1" applyBorder="1" applyAlignment="1">
      <alignment horizontal="center" vertical="center"/>
    </xf>
    <xf numFmtId="0" fontId="25" fillId="0" borderId="1" xfId="8" applyFont="1" applyBorder="1" applyAlignment="1">
      <alignment horizontal="center" vertical="center" wrapText="1"/>
    </xf>
    <xf numFmtId="0" fontId="7" fillId="24" borderId="44" xfId="8" applyFont="1" applyFill="1" applyBorder="1" applyAlignment="1">
      <alignment horizontal="center" vertical="center"/>
    </xf>
    <xf numFmtId="0" fontId="7" fillId="24" borderId="45" xfId="8" applyFont="1" applyFill="1" applyBorder="1" applyAlignment="1">
      <alignment horizontal="center" vertical="center"/>
    </xf>
    <xf numFmtId="0" fontId="7" fillId="24" borderId="46" xfId="8" applyFont="1" applyFill="1" applyBorder="1" applyAlignment="1">
      <alignment horizontal="center" vertical="center"/>
    </xf>
    <xf numFmtId="0" fontId="7" fillId="24" borderId="3" xfId="8" applyFont="1" applyFill="1" applyBorder="1" applyAlignment="1">
      <alignment horizontal="center" vertical="center"/>
    </xf>
    <xf numFmtId="0" fontId="7" fillId="24" borderId="19" xfId="8" applyFont="1" applyFill="1" applyBorder="1" applyAlignment="1">
      <alignment horizontal="center" vertical="center" wrapText="1"/>
    </xf>
    <xf numFmtId="0" fontId="7" fillId="24" borderId="20" xfId="8" applyFont="1" applyFill="1" applyBorder="1" applyAlignment="1">
      <alignment horizontal="center" vertical="center" wrapText="1"/>
    </xf>
    <xf numFmtId="0" fontId="7" fillId="24" borderId="12" xfId="8" applyFont="1" applyFill="1" applyBorder="1" applyAlignment="1">
      <alignment horizontal="center" vertical="center" wrapText="1"/>
    </xf>
    <xf numFmtId="0" fontId="7" fillId="24" borderId="13" xfId="8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8" applyAlignment="1">
      <alignment horizontal="center"/>
    </xf>
    <xf numFmtId="0" fontId="19" fillId="0" borderId="7" xfId="8" applyFont="1" applyBorder="1" applyAlignment="1">
      <alignment horizontal="center" vertical="center" wrapText="1"/>
    </xf>
    <xf numFmtId="0" fontId="19" fillId="0" borderId="23" xfId="8" applyFont="1" applyBorder="1" applyAlignment="1">
      <alignment horizontal="center" vertical="center" wrapText="1"/>
    </xf>
    <xf numFmtId="0" fontId="19" fillId="0" borderId="24" xfId="8" applyFont="1" applyBorder="1" applyAlignment="1">
      <alignment horizontal="center" vertical="center" wrapText="1"/>
    </xf>
    <xf numFmtId="0" fontId="19" fillId="0" borderId="25" xfId="8" applyFont="1" applyBorder="1" applyAlignment="1">
      <alignment horizontal="center" vertical="center" wrapText="1"/>
    </xf>
    <xf numFmtId="0" fontId="19" fillId="0" borderId="0" xfId="8" applyFont="1" applyAlignment="1">
      <alignment horizontal="center" vertical="center" wrapText="1"/>
    </xf>
    <xf numFmtId="0" fontId="19" fillId="0" borderId="26" xfId="8" applyFont="1" applyBorder="1" applyAlignment="1">
      <alignment horizontal="center" vertical="center" wrapText="1"/>
    </xf>
    <xf numFmtId="0" fontId="19" fillId="0" borderId="27" xfId="8" applyFont="1" applyBorder="1" applyAlignment="1">
      <alignment horizontal="center" vertical="center" wrapText="1"/>
    </xf>
    <xf numFmtId="0" fontId="19" fillId="0" borderId="6" xfId="8" applyFont="1" applyBorder="1" applyAlignment="1">
      <alignment horizontal="center" vertical="center" wrapText="1"/>
    </xf>
    <xf numFmtId="0" fontId="19" fillId="0" borderId="28" xfId="8" applyFont="1" applyBorder="1" applyAlignment="1">
      <alignment horizontal="center" vertical="center" wrapText="1"/>
    </xf>
    <xf numFmtId="0" fontId="7" fillId="11" borderId="1" xfId="8" applyFont="1" applyFill="1" applyBorder="1" applyAlignment="1">
      <alignment horizontal="center" vertical="center"/>
    </xf>
    <xf numFmtId="0" fontId="7" fillId="11" borderId="3" xfId="8" applyFont="1" applyFill="1" applyBorder="1" applyAlignment="1">
      <alignment horizontal="center" vertical="center" wrapText="1"/>
    </xf>
    <xf numFmtId="0" fontId="7" fillId="11" borderId="5" xfId="8" applyFont="1" applyFill="1" applyBorder="1" applyAlignment="1">
      <alignment horizontal="center" vertical="center" wrapText="1"/>
    </xf>
    <xf numFmtId="0" fontId="7" fillId="11" borderId="2" xfId="8" applyFont="1" applyFill="1" applyBorder="1" applyAlignment="1">
      <alignment horizontal="center" vertical="center" wrapText="1"/>
    </xf>
    <xf numFmtId="0" fontId="7" fillId="11" borderId="10" xfId="8" applyFont="1" applyFill="1" applyBorder="1" applyAlignment="1">
      <alignment horizontal="center" vertical="center"/>
    </xf>
    <xf numFmtId="0" fontId="20" fillId="11" borderId="3" xfId="8" applyFont="1" applyFill="1" applyBorder="1" applyAlignment="1">
      <alignment horizontal="center" vertical="center"/>
    </xf>
    <xf numFmtId="0" fontId="20" fillId="11" borderId="7" xfId="8" applyFont="1" applyFill="1" applyBorder="1" applyAlignment="1">
      <alignment horizontal="center" vertical="center"/>
    </xf>
    <xf numFmtId="0" fontId="7" fillId="11" borderId="19" xfId="8" applyFont="1" applyFill="1" applyBorder="1" applyAlignment="1">
      <alignment horizontal="center" vertical="center" wrapText="1"/>
    </xf>
    <xf numFmtId="0" fontId="7" fillId="11" borderId="17" xfId="8" applyFont="1" applyFill="1" applyBorder="1" applyAlignment="1">
      <alignment horizontal="center" vertical="center" wrapText="1"/>
    </xf>
    <xf numFmtId="0" fontId="7" fillId="11" borderId="20" xfId="8" applyFont="1" applyFill="1" applyBorder="1" applyAlignment="1">
      <alignment horizontal="center" vertical="center" wrapText="1"/>
    </xf>
    <xf numFmtId="0" fontId="7" fillId="11" borderId="12" xfId="8" applyFont="1" applyFill="1" applyBorder="1" applyAlignment="1">
      <alignment horizontal="center" vertical="center" wrapText="1"/>
    </xf>
    <xf numFmtId="0" fontId="7" fillId="11" borderId="1" xfId="8" applyFont="1" applyFill="1" applyBorder="1" applyAlignment="1">
      <alignment horizontal="center" vertical="center" wrapText="1"/>
    </xf>
    <xf numFmtId="0" fontId="7" fillId="11" borderId="13" xfId="8" applyFont="1" applyFill="1" applyBorder="1" applyAlignment="1">
      <alignment horizontal="center" vertical="center" wrapText="1"/>
    </xf>
    <xf numFmtId="0" fontId="20" fillId="12" borderId="19" xfId="8" applyFont="1" applyFill="1" applyBorder="1" applyAlignment="1">
      <alignment horizontal="center" vertical="center"/>
    </xf>
    <xf numFmtId="0" fontId="20" fillId="12" borderId="20" xfId="8" applyFont="1" applyFill="1" applyBorder="1" applyAlignment="1">
      <alignment horizontal="center" vertical="center"/>
    </xf>
    <xf numFmtId="0" fontId="20" fillId="13" borderId="19" xfId="8" applyFont="1" applyFill="1" applyBorder="1" applyAlignment="1">
      <alignment horizontal="center" vertical="center"/>
    </xf>
    <xf numFmtId="0" fontId="20" fillId="13" borderId="20" xfId="8" applyFont="1" applyFill="1" applyBorder="1" applyAlignment="1">
      <alignment horizontal="center" vertical="center"/>
    </xf>
    <xf numFmtId="0" fontId="20" fillId="11" borderId="19" xfId="8" applyFont="1" applyFill="1" applyBorder="1" applyAlignment="1">
      <alignment horizontal="center" vertical="center"/>
    </xf>
    <xf numFmtId="0" fontId="20" fillId="11" borderId="30" xfId="8" applyFont="1" applyFill="1" applyBorder="1" applyAlignment="1">
      <alignment horizontal="center" vertical="center"/>
    </xf>
    <xf numFmtId="0" fontId="25" fillId="0" borderId="26" xfId="8" applyFont="1" applyBorder="1" applyAlignment="1">
      <alignment horizontal="center" vertical="center" wrapText="1"/>
    </xf>
    <xf numFmtId="0" fontId="7" fillId="11" borderId="29" xfId="8" applyFont="1" applyFill="1" applyBorder="1" applyAlignment="1">
      <alignment horizontal="center" vertical="center"/>
    </xf>
    <xf numFmtId="0" fontId="20" fillId="11" borderId="20" xfId="8" applyFont="1" applyFill="1" applyBorder="1" applyAlignment="1">
      <alignment horizontal="center" vertical="center"/>
    </xf>
    <xf numFmtId="0" fontId="20" fillId="12" borderId="30" xfId="8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</cellXfs>
  <cellStyles count="9">
    <cellStyle name="Encabezado 1 2" xfId="7"/>
    <cellStyle name="Millares" xfId="1" builtinId="3"/>
    <cellStyle name="Millares 2" xfId="5"/>
    <cellStyle name="Normal" xfId="0" builtinId="0"/>
    <cellStyle name="Normal 2" xfId="3"/>
    <cellStyle name="Normal 2 2" xfId="8"/>
    <cellStyle name="Porcentaje" xfId="2" builtinId="5"/>
    <cellStyle name="Porcentaje 2" xfId="4"/>
    <cellStyle name="Título 2 2" xfId="6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justify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499984740745262"/>
        <name val="Arial Narrow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3" tint="-0.49998474074526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0" indent="0" justifyLastLine="0" shrinkToFit="0" readingOrder="0"/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/>
        <i val="0"/>
        <color theme="1" tint="0.499984740745262"/>
      </font>
      <fill>
        <patternFill patternType="none">
          <bgColor auto="1"/>
        </patternFill>
      </fill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499984740745262"/>
      </font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</dxfs>
  <tableStyles count="1" defaultTableStyle="TableStyleMedium2" defaultPivotStyle="PivotStyleLight16">
    <tableStyle name="Employee Training Tracker - Info" pivot="0" count="4">
      <tableStyleElement type="wholeTable" dxfId="15"/>
      <tableStyleElement type="headerRow" dxfId="14"/>
      <tableStyleElement type="totalRow" dxfId="13"/>
      <tableStyleElement type="firstColumn" dxfId="12"/>
    </tableStyle>
  </tableStyles>
  <colors>
    <mruColors>
      <color rgb="FFCC99FF"/>
      <color rgb="FFFF66FF"/>
      <color rgb="FF808000"/>
      <color rgb="FF791E05"/>
      <color rgb="FFFDCFD6"/>
      <color rgb="FFFB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326969</xdr:colOff>
      <xdr:row>0</xdr:row>
      <xdr:rowOff>19496</xdr:rowOff>
    </xdr:from>
    <xdr:ext cx="3048000" cy="1185333"/>
    <xdr:pic>
      <xdr:nvPicPr>
        <xdr:cNvPr id="2" name="Imagen 1">
          <a:extLst>
            <a:ext uri="{FF2B5EF4-FFF2-40B4-BE49-F238E27FC236}">
              <a16:creationId xmlns:a16="http://schemas.microsoft.com/office/drawing/2014/main" id="{F524E1DE-AEF1-47E9-A599-020F861FF6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969" y="19496"/>
          <a:ext cx="3048000" cy="11853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rodriguez\BCK%20Johana%20Rodriguez%20271213\INM\TALENTO%20HUMANO\CAPACITACION\2018\Indicadores%20de%20Cobertura%20P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titutonacionalparaciegos-my.sharepoint.com/Users/STIVINSON/Documents/Joha/johana/laboral/CAPAC/Seguimiento%20Capacitacion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istro%20de%20asistencia%20del%20emplead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2018 (2)"/>
      <sheetName val="Cálculos"/>
      <sheetName val="Indicadores de Cobertura PIC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"/>
      <sheetName val="Datos de registro"/>
      <sheetName val="INDICADORES"/>
      <sheetName val="Seguimiento Capacitacione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ta Calendario"/>
      <sheetName val="Seguimiento de bajas del emp..."/>
      <sheetName val="Lista de empleados"/>
      <sheetName val="Tipos de baja"/>
      <sheetName val="Días festivos de la empresa"/>
      <sheetName val="Registro de asistencia del em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3" name="Tabla3" displayName="Tabla3" ref="A3:D11" totalsRowShown="0" headerRowDxfId="6" dataDxfId="5" tableBorderDxfId="4">
  <autoFilter ref="A3:D11">
    <filterColumn colId="0" hiddenButton="1"/>
    <filterColumn colId="1" hiddenButton="1"/>
    <filterColumn colId="2" hiddenButton="1"/>
    <filterColumn colId="3" hiddenButton="1"/>
  </autoFilter>
  <tableColumns count="4">
    <tableColumn id="1" name="COMPETENCIA ASOCIADA" dataDxfId="3"/>
    <tableColumn id="2" name="PROCESO " dataDxfId="2"/>
    <tableColumn id="3" name="CLASIFICACIÓN" dataDxfId="1"/>
    <tableColumn id="4" name="ACTIVIDAD PROPUESTA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view="pageBreakPreview" zoomScale="25" zoomScaleNormal="25" zoomScaleSheetLayoutView="25" workbookViewId="0">
      <selection activeCell="X29" sqref="X29"/>
    </sheetView>
  </sheetViews>
  <sheetFormatPr baseColWidth="10" defaultColWidth="11.44140625" defaultRowHeight="14.4" x14ac:dyDescent="0.3"/>
  <cols>
    <col min="1" max="1" width="5.44140625" customWidth="1"/>
    <col min="2" max="2" width="20.44140625" customWidth="1"/>
    <col min="3" max="3" width="27.44140625" customWidth="1"/>
    <col min="4" max="4" width="24.33203125" customWidth="1"/>
    <col min="5" max="5" width="67.109375" customWidth="1"/>
    <col min="6" max="6" width="29.6640625" style="90" customWidth="1"/>
    <col min="7" max="7" width="36.5546875" customWidth="1"/>
    <col min="8" max="8" width="24.33203125" customWidth="1"/>
    <col min="9" max="9" width="14.6640625" style="8" customWidth="1"/>
    <col min="10" max="10" width="22" style="8" customWidth="1"/>
    <col min="11" max="11" width="22.109375" customWidth="1"/>
    <col min="12" max="12" width="22.6640625" customWidth="1"/>
    <col min="13" max="13" width="24.33203125" customWidth="1"/>
    <col min="15" max="15" width="14.109375" customWidth="1"/>
    <col min="17" max="17" width="13.88671875" customWidth="1"/>
    <col min="19" max="19" width="15.33203125" customWidth="1"/>
    <col min="21" max="21" width="14.44140625" customWidth="1"/>
    <col min="22" max="22" width="25.44140625" style="34" hidden="1" customWidth="1"/>
    <col min="23" max="23" width="22.33203125" customWidth="1"/>
    <col min="24" max="24" width="12.44140625" customWidth="1"/>
    <col min="264" max="264" width="5.44140625" customWidth="1"/>
    <col min="265" max="265" width="20.109375" customWidth="1"/>
    <col min="266" max="267" width="20.44140625" customWidth="1"/>
    <col min="268" max="268" width="32.5546875" customWidth="1"/>
    <col min="269" max="269" width="12" customWidth="1"/>
    <col min="520" max="520" width="5.44140625" customWidth="1"/>
    <col min="521" max="521" width="20.109375" customWidth="1"/>
    <col min="522" max="523" width="20.44140625" customWidth="1"/>
    <col min="524" max="524" width="32.5546875" customWidth="1"/>
    <col min="525" max="525" width="12" customWidth="1"/>
    <col min="776" max="776" width="5.44140625" customWidth="1"/>
    <col min="777" max="777" width="20.109375" customWidth="1"/>
    <col min="778" max="779" width="20.44140625" customWidth="1"/>
    <col min="780" max="780" width="32.5546875" customWidth="1"/>
    <col min="781" max="781" width="12" customWidth="1"/>
    <col min="1032" max="1032" width="5.44140625" customWidth="1"/>
    <col min="1033" max="1033" width="20.109375" customWidth="1"/>
    <col min="1034" max="1035" width="20.44140625" customWidth="1"/>
    <col min="1036" max="1036" width="32.5546875" customWidth="1"/>
    <col min="1037" max="1037" width="12" customWidth="1"/>
    <col min="1288" max="1288" width="5.44140625" customWidth="1"/>
    <col min="1289" max="1289" width="20.109375" customWidth="1"/>
    <col min="1290" max="1291" width="20.44140625" customWidth="1"/>
    <col min="1292" max="1292" width="32.5546875" customWidth="1"/>
    <col min="1293" max="1293" width="12" customWidth="1"/>
    <col min="1544" max="1544" width="5.44140625" customWidth="1"/>
    <col min="1545" max="1545" width="20.109375" customWidth="1"/>
    <col min="1546" max="1547" width="20.44140625" customWidth="1"/>
    <col min="1548" max="1548" width="32.5546875" customWidth="1"/>
    <col min="1549" max="1549" width="12" customWidth="1"/>
    <col min="1800" max="1800" width="5.44140625" customWidth="1"/>
    <col min="1801" max="1801" width="20.109375" customWidth="1"/>
    <col min="1802" max="1803" width="20.44140625" customWidth="1"/>
    <col min="1804" max="1804" width="32.5546875" customWidth="1"/>
    <col min="1805" max="1805" width="12" customWidth="1"/>
    <col min="2056" max="2056" width="5.44140625" customWidth="1"/>
    <col min="2057" max="2057" width="20.109375" customWidth="1"/>
    <col min="2058" max="2059" width="20.44140625" customWidth="1"/>
    <col min="2060" max="2060" width="32.5546875" customWidth="1"/>
    <col min="2061" max="2061" width="12" customWidth="1"/>
    <col min="2312" max="2312" width="5.44140625" customWidth="1"/>
    <col min="2313" max="2313" width="20.109375" customWidth="1"/>
    <col min="2314" max="2315" width="20.44140625" customWidth="1"/>
    <col min="2316" max="2316" width="32.5546875" customWidth="1"/>
    <col min="2317" max="2317" width="12" customWidth="1"/>
    <col min="2568" max="2568" width="5.44140625" customWidth="1"/>
    <col min="2569" max="2569" width="20.109375" customWidth="1"/>
    <col min="2570" max="2571" width="20.44140625" customWidth="1"/>
    <col min="2572" max="2572" width="32.5546875" customWidth="1"/>
    <col min="2573" max="2573" width="12" customWidth="1"/>
    <col min="2824" max="2824" width="5.44140625" customWidth="1"/>
    <col min="2825" max="2825" width="20.109375" customWidth="1"/>
    <col min="2826" max="2827" width="20.44140625" customWidth="1"/>
    <col min="2828" max="2828" width="32.5546875" customWidth="1"/>
    <col min="2829" max="2829" width="12" customWidth="1"/>
    <col min="3080" max="3080" width="5.44140625" customWidth="1"/>
    <col min="3081" max="3081" width="20.109375" customWidth="1"/>
    <col min="3082" max="3083" width="20.44140625" customWidth="1"/>
    <col min="3084" max="3084" width="32.5546875" customWidth="1"/>
    <col min="3085" max="3085" width="12" customWidth="1"/>
    <col min="3336" max="3336" width="5.44140625" customWidth="1"/>
    <col min="3337" max="3337" width="20.109375" customWidth="1"/>
    <col min="3338" max="3339" width="20.44140625" customWidth="1"/>
    <col min="3340" max="3340" width="32.5546875" customWidth="1"/>
    <col min="3341" max="3341" width="12" customWidth="1"/>
    <col min="3592" max="3592" width="5.44140625" customWidth="1"/>
    <col min="3593" max="3593" width="20.109375" customWidth="1"/>
    <col min="3594" max="3595" width="20.44140625" customWidth="1"/>
    <col min="3596" max="3596" width="32.5546875" customWidth="1"/>
    <col min="3597" max="3597" width="12" customWidth="1"/>
    <col min="3848" max="3848" width="5.44140625" customWidth="1"/>
    <col min="3849" max="3849" width="20.109375" customWidth="1"/>
    <col min="3850" max="3851" width="20.44140625" customWidth="1"/>
    <col min="3852" max="3852" width="32.5546875" customWidth="1"/>
    <col min="3853" max="3853" width="12" customWidth="1"/>
    <col min="4104" max="4104" width="5.44140625" customWidth="1"/>
    <col min="4105" max="4105" width="20.109375" customWidth="1"/>
    <col min="4106" max="4107" width="20.44140625" customWidth="1"/>
    <col min="4108" max="4108" width="32.5546875" customWidth="1"/>
    <col min="4109" max="4109" width="12" customWidth="1"/>
    <col min="4360" max="4360" width="5.44140625" customWidth="1"/>
    <col min="4361" max="4361" width="20.109375" customWidth="1"/>
    <col min="4362" max="4363" width="20.44140625" customWidth="1"/>
    <col min="4364" max="4364" width="32.5546875" customWidth="1"/>
    <col min="4365" max="4365" width="12" customWidth="1"/>
    <col min="4616" max="4616" width="5.44140625" customWidth="1"/>
    <col min="4617" max="4617" width="20.109375" customWidth="1"/>
    <col min="4618" max="4619" width="20.44140625" customWidth="1"/>
    <col min="4620" max="4620" width="32.5546875" customWidth="1"/>
    <col min="4621" max="4621" width="12" customWidth="1"/>
    <col min="4872" max="4872" width="5.44140625" customWidth="1"/>
    <col min="4873" max="4873" width="20.109375" customWidth="1"/>
    <col min="4874" max="4875" width="20.44140625" customWidth="1"/>
    <col min="4876" max="4876" width="32.5546875" customWidth="1"/>
    <col min="4877" max="4877" width="12" customWidth="1"/>
    <col min="5128" max="5128" width="5.44140625" customWidth="1"/>
    <col min="5129" max="5129" width="20.109375" customWidth="1"/>
    <col min="5130" max="5131" width="20.44140625" customWidth="1"/>
    <col min="5132" max="5132" width="32.5546875" customWidth="1"/>
    <col min="5133" max="5133" width="12" customWidth="1"/>
    <col min="5384" max="5384" width="5.44140625" customWidth="1"/>
    <col min="5385" max="5385" width="20.109375" customWidth="1"/>
    <col min="5386" max="5387" width="20.44140625" customWidth="1"/>
    <col min="5388" max="5388" width="32.5546875" customWidth="1"/>
    <col min="5389" max="5389" width="12" customWidth="1"/>
    <col min="5640" max="5640" width="5.44140625" customWidth="1"/>
    <col min="5641" max="5641" width="20.109375" customWidth="1"/>
    <col min="5642" max="5643" width="20.44140625" customWidth="1"/>
    <col min="5644" max="5644" width="32.5546875" customWidth="1"/>
    <col min="5645" max="5645" width="12" customWidth="1"/>
    <col min="5896" max="5896" width="5.44140625" customWidth="1"/>
    <col min="5897" max="5897" width="20.109375" customWidth="1"/>
    <col min="5898" max="5899" width="20.44140625" customWidth="1"/>
    <col min="5900" max="5900" width="32.5546875" customWidth="1"/>
    <col min="5901" max="5901" width="12" customWidth="1"/>
    <col min="6152" max="6152" width="5.44140625" customWidth="1"/>
    <col min="6153" max="6153" width="20.109375" customWidth="1"/>
    <col min="6154" max="6155" width="20.44140625" customWidth="1"/>
    <col min="6156" max="6156" width="32.5546875" customWidth="1"/>
    <col min="6157" max="6157" width="12" customWidth="1"/>
    <col min="6408" max="6408" width="5.44140625" customWidth="1"/>
    <col min="6409" max="6409" width="20.109375" customWidth="1"/>
    <col min="6410" max="6411" width="20.44140625" customWidth="1"/>
    <col min="6412" max="6412" width="32.5546875" customWidth="1"/>
    <col min="6413" max="6413" width="12" customWidth="1"/>
    <col min="6664" max="6664" width="5.44140625" customWidth="1"/>
    <col min="6665" max="6665" width="20.109375" customWidth="1"/>
    <col min="6666" max="6667" width="20.44140625" customWidth="1"/>
    <col min="6668" max="6668" width="32.5546875" customWidth="1"/>
    <col min="6669" max="6669" width="12" customWidth="1"/>
    <col min="6920" max="6920" width="5.44140625" customWidth="1"/>
    <col min="6921" max="6921" width="20.109375" customWidth="1"/>
    <col min="6922" max="6923" width="20.44140625" customWidth="1"/>
    <col min="6924" max="6924" width="32.5546875" customWidth="1"/>
    <col min="6925" max="6925" width="12" customWidth="1"/>
    <col min="7176" max="7176" width="5.44140625" customWidth="1"/>
    <col min="7177" max="7177" width="20.109375" customWidth="1"/>
    <col min="7178" max="7179" width="20.44140625" customWidth="1"/>
    <col min="7180" max="7180" width="32.5546875" customWidth="1"/>
    <col min="7181" max="7181" width="12" customWidth="1"/>
    <col min="7432" max="7432" width="5.44140625" customWidth="1"/>
    <col min="7433" max="7433" width="20.109375" customWidth="1"/>
    <col min="7434" max="7435" width="20.44140625" customWidth="1"/>
    <col min="7436" max="7436" width="32.5546875" customWidth="1"/>
    <col min="7437" max="7437" width="12" customWidth="1"/>
    <col min="7688" max="7688" width="5.44140625" customWidth="1"/>
    <col min="7689" max="7689" width="20.109375" customWidth="1"/>
    <col min="7690" max="7691" width="20.44140625" customWidth="1"/>
    <col min="7692" max="7692" width="32.5546875" customWidth="1"/>
    <col min="7693" max="7693" width="12" customWidth="1"/>
    <col min="7944" max="7944" width="5.44140625" customWidth="1"/>
    <col min="7945" max="7945" width="20.109375" customWidth="1"/>
    <col min="7946" max="7947" width="20.44140625" customWidth="1"/>
    <col min="7948" max="7948" width="32.5546875" customWidth="1"/>
    <col min="7949" max="7949" width="12" customWidth="1"/>
    <col min="8200" max="8200" width="5.44140625" customWidth="1"/>
    <col min="8201" max="8201" width="20.109375" customWidth="1"/>
    <col min="8202" max="8203" width="20.44140625" customWidth="1"/>
    <col min="8204" max="8204" width="32.5546875" customWidth="1"/>
    <col min="8205" max="8205" width="12" customWidth="1"/>
    <col min="8456" max="8456" width="5.44140625" customWidth="1"/>
    <col min="8457" max="8457" width="20.109375" customWidth="1"/>
    <col min="8458" max="8459" width="20.44140625" customWidth="1"/>
    <col min="8460" max="8460" width="32.5546875" customWidth="1"/>
    <col min="8461" max="8461" width="12" customWidth="1"/>
    <col min="8712" max="8712" width="5.44140625" customWidth="1"/>
    <col min="8713" max="8713" width="20.109375" customWidth="1"/>
    <col min="8714" max="8715" width="20.44140625" customWidth="1"/>
    <col min="8716" max="8716" width="32.5546875" customWidth="1"/>
    <col min="8717" max="8717" width="12" customWidth="1"/>
    <col min="8968" max="8968" width="5.44140625" customWidth="1"/>
    <col min="8969" max="8969" width="20.109375" customWidth="1"/>
    <col min="8970" max="8971" width="20.44140625" customWidth="1"/>
    <col min="8972" max="8972" width="32.5546875" customWidth="1"/>
    <col min="8973" max="8973" width="12" customWidth="1"/>
    <col min="9224" max="9224" width="5.44140625" customWidth="1"/>
    <col min="9225" max="9225" width="20.109375" customWidth="1"/>
    <col min="9226" max="9227" width="20.44140625" customWidth="1"/>
    <col min="9228" max="9228" width="32.5546875" customWidth="1"/>
    <col min="9229" max="9229" width="12" customWidth="1"/>
    <col min="9480" max="9480" width="5.44140625" customWidth="1"/>
    <col min="9481" max="9481" width="20.109375" customWidth="1"/>
    <col min="9482" max="9483" width="20.44140625" customWidth="1"/>
    <col min="9484" max="9484" width="32.5546875" customWidth="1"/>
    <col min="9485" max="9485" width="12" customWidth="1"/>
    <col min="9736" max="9736" width="5.44140625" customWidth="1"/>
    <col min="9737" max="9737" width="20.109375" customWidth="1"/>
    <col min="9738" max="9739" width="20.44140625" customWidth="1"/>
    <col min="9740" max="9740" width="32.5546875" customWidth="1"/>
    <col min="9741" max="9741" width="12" customWidth="1"/>
    <col min="9992" max="9992" width="5.44140625" customWidth="1"/>
    <col min="9993" max="9993" width="20.109375" customWidth="1"/>
    <col min="9994" max="9995" width="20.44140625" customWidth="1"/>
    <col min="9996" max="9996" width="32.5546875" customWidth="1"/>
    <col min="9997" max="9997" width="12" customWidth="1"/>
    <col min="10248" max="10248" width="5.44140625" customWidth="1"/>
    <col min="10249" max="10249" width="20.109375" customWidth="1"/>
    <col min="10250" max="10251" width="20.44140625" customWidth="1"/>
    <col min="10252" max="10252" width="32.5546875" customWidth="1"/>
    <col min="10253" max="10253" width="12" customWidth="1"/>
    <col min="10504" max="10504" width="5.44140625" customWidth="1"/>
    <col min="10505" max="10505" width="20.109375" customWidth="1"/>
    <col min="10506" max="10507" width="20.44140625" customWidth="1"/>
    <col min="10508" max="10508" width="32.5546875" customWidth="1"/>
    <col min="10509" max="10509" width="12" customWidth="1"/>
    <col min="10760" max="10760" width="5.44140625" customWidth="1"/>
    <col min="10761" max="10761" width="20.109375" customWidth="1"/>
    <col min="10762" max="10763" width="20.44140625" customWidth="1"/>
    <col min="10764" max="10764" width="32.5546875" customWidth="1"/>
    <col min="10765" max="10765" width="12" customWidth="1"/>
    <col min="11016" max="11016" width="5.44140625" customWidth="1"/>
    <col min="11017" max="11017" width="20.109375" customWidth="1"/>
    <col min="11018" max="11019" width="20.44140625" customWidth="1"/>
    <col min="11020" max="11020" width="32.5546875" customWidth="1"/>
    <col min="11021" max="11021" width="12" customWidth="1"/>
    <col min="11272" max="11272" width="5.44140625" customWidth="1"/>
    <col min="11273" max="11273" width="20.109375" customWidth="1"/>
    <col min="11274" max="11275" width="20.44140625" customWidth="1"/>
    <col min="11276" max="11276" width="32.5546875" customWidth="1"/>
    <col min="11277" max="11277" width="12" customWidth="1"/>
    <col min="11528" max="11528" width="5.44140625" customWidth="1"/>
    <col min="11529" max="11529" width="20.109375" customWidth="1"/>
    <col min="11530" max="11531" width="20.44140625" customWidth="1"/>
    <col min="11532" max="11532" width="32.5546875" customWidth="1"/>
    <col min="11533" max="11533" width="12" customWidth="1"/>
    <col min="11784" max="11784" width="5.44140625" customWidth="1"/>
    <col min="11785" max="11785" width="20.109375" customWidth="1"/>
    <col min="11786" max="11787" width="20.44140625" customWidth="1"/>
    <col min="11788" max="11788" width="32.5546875" customWidth="1"/>
    <col min="11789" max="11789" width="12" customWidth="1"/>
    <col min="12040" max="12040" width="5.44140625" customWidth="1"/>
    <col min="12041" max="12041" width="20.109375" customWidth="1"/>
    <col min="12042" max="12043" width="20.44140625" customWidth="1"/>
    <col min="12044" max="12044" width="32.5546875" customWidth="1"/>
    <col min="12045" max="12045" width="12" customWidth="1"/>
    <col min="12296" max="12296" width="5.44140625" customWidth="1"/>
    <col min="12297" max="12297" width="20.109375" customWidth="1"/>
    <col min="12298" max="12299" width="20.44140625" customWidth="1"/>
    <col min="12300" max="12300" width="32.5546875" customWidth="1"/>
    <col min="12301" max="12301" width="12" customWidth="1"/>
    <col min="12552" max="12552" width="5.44140625" customWidth="1"/>
    <col min="12553" max="12553" width="20.109375" customWidth="1"/>
    <col min="12554" max="12555" width="20.44140625" customWidth="1"/>
    <col min="12556" max="12556" width="32.5546875" customWidth="1"/>
    <col min="12557" max="12557" width="12" customWidth="1"/>
    <col min="12808" max="12808" width="5.44140625" customWidth="1"/>
    <col min="12809" max="12809" width="20.109375" customWidth="1"/>
    <col min="12810" max="12811" width="20.44140625" customWidth="1"/>
    <col min="12812" max="12812" width="32.5546875" customWidth="1"/>
    <col min="12813" max="12813" width="12" customWidth="1"/>
    <col min="13064" max="13064" width="5.44140625" customWidth="1"/>
    <col min="13065" max="13065" width="20.109375" customWidth="1"/>
    <col min="13066" max="13067" width="20.44140625" customWidth="1"/>
    <col min="13068" max="13068" width="32.5546875" customWidth="1"/>
    <col min="13069" max="13069" width="12" customWidth="1"/>
    <col min="13320" max="13320" width="5.44140625" customWidth="1"/>
    <col min="13321" max="13321" width="20.109375" customWidth="1"/>
    <col min="13322" max="13323" width="20.44140625" customWidth="1"/>
    <col min="13324" max="13324" width="32.5546875" customWidth="1"/>
    <col min="13325" max="13325" width="12" customWidth="1"/>
    <col min="13576" max="13576" width="5.44140625" customWidth="1"/>
    <col min="13577" max="13577" width="20.109375" customWidth="1"/>
    <col min="13578" max="13579" width="20.44140625" customWidth="1"/>
    <col min="13580" max="13580" width="32.5546875" customWidth="1"/>
    <col min="13581" max="13581" width="12" customWidth="1"/>
    <col min="13832" max="13832" width="5.44140625" customWidth="1"/>
    <col min="13833" max="13833" width="20.109375" customWidth="1"/>
    <col min="13834" max="13835" width="20.44140625" customWidth="1"/>
    <col min="13836" max="13836" width="32.5546875" customWidth="1"/>
    <col min="13837" max="13837" width="12" customWidth="1"/>
    <col min="14088" max="14088" width="5.44140625" customWidth="1"/>
    <col min="14089" max="14089" width="20.109375" customWidth="1"/>
    <col min="14090" max="14091" width="20.44140625" customWidth="1"/>
    <col min="14092" max="14092" width="32.5546875" customWidth="1"/>
    <col min="14093" max="14093" width="12" customWidth="1"/>
    <col min="14344" max="14344" width="5.44140625" customWidth="1"/>
    <col min="14345" max="14345" width="20.109375" customWidth="1"/>
    <col min="14346" max="14347" width="20.44140625" customWidth="1"/>
    <col min="14348" max="14348" width="32.5546875" customWidth="1"/>
    <col min="14349" max="14349" width="12" customWidth="1"/>
    <col min="14600" max="14600" width="5.44140625" customWidth="1"/>
    <col min="14601" max="14601" width="20.109375" customWidth="1"/>
    <col min="14602" max="14603" width="20.44140625" customWidth="1"/>
    <col min="14604" max="14604" width="32.5546875" customWidth="1"/>
    <col min="14605" max="14605" width="12" customWidth="1"/>
    <col min="14856" max="14856" width="5.44140625" customWidth="1"/>
    <col min="14857" max="14857" width="20.109375" customWidth="1"/>
    <col min="14858" max="14859" width="20.44140625" customWidth="1"/>
    <col min="14860" max="14860" width="32.5546875" customWidth="1"/>
    <col min="14861" max="14861" width="12" customWidth="1"/>
    <col min="15112" max="15112" width="5.44140625" customWidth="1"/>
    <col min="15113" max="15113" width="20.109375" customWidth="1"/>
    <col min="15114" max="15115" width="20.44140625" customWidth="1"/>
    <col min="15116" max="15116" width="32.5546875" customWidth="1"/>
    <col min="15117" max="15117" width="12" customWidth="1"/>
    <col min="15368" max="15368" width="5.44140625" customWidth="1"/>
    <col min="15369" max="15369" width="20.109375" customWidth="1"/>
    <col min="15370" max="15371" width="20.44140625" customWidth="1"/>
    <col min="15372" max="15372" width="32.5546875" customWidth="1"/>
    <col min="15373" max="15373" width="12" customWidth="1"/>
    <col min="15624" max="15624" width="5.44140625" customWidth="1"/>
    <col min="15625" max="15625" width="20.109375" customWidth="1"/>
    <col min="15626" max="15627" width="20.44140625" customWidth="1"/>
    <col min="15628" max="15628" width="32.5546875" customWidth="1"/>
    <col min="15629" max="15629" width="12" customWidth="1"/>
    <col min="15880" max="15880" width="5.44140625" customWidth="1"/>
    <col min="15881" max="15881" width="20.109375" customWidth="1"/>
    <col min="15882" max="15883" width="20.44140625" customWidth="1"/>
    <col min="15884" max="15884" width="32.5546875" customWidth="1"/>
    <col min="15885" max="15885" width="12" customWidth="1"/>
    <col min="16136" max="16136" width="5.44140625" customWidth="1"/>
    <col min="16137" max="16137" width="20.109375" customWidth="1"/>
    <col min="16138" max="16139" width="20.44140625" customWidth="1"/>
    <col min="16140" max="16140" width="32.5546875" customWidth="1"/>
    <col min="16141" max="16141" width="12" customWidth="1"/>
  </cols>
  <sheetData>
    <row r="1" spans="1:24" ht="20.25" customHeight="1" x14ac:dyDescent="0.3">
      <c r="B1" s="235" t="s">
        <v>0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  <c r="N1" s="233" t="s">
        <v>1</v>
      </c>
      <c r="O1" s="234"/>
      <c r="P1" s="234"/>
      <c r="Q1" s="234"/>
      <c r="R1" s="234"/>
      <c r="S1" s="234"/>
      <c r="T1" s="234"/>
      <c r="U1" s="234"/>
      <c r="V1" s="158"/>
      <c r="W1" s="159"/>
      <c r="X1" s="159"/>
    </row>
    <row r="2" spans="1:24" ht="35.1" customHeight="1" x14ac:dyDescent="0.3">
      <c r="B2" s="160" t="s">
        <v>2</v>
      </c>
      <c r="C2" s="161" t="s">
        <v>3</v>
      </c>
      <c r="D2" s="161" t="s">
        <v>4</v>
      </c>
      <c r="E2" s="161" t="s">
        <v>5</v>
      </c>
      <c r="F2" s="161" t="s">
        <v>6</v>
      </c>
      <c r="G2" s="161" t="s">
        <v>7</v>
      </c>
      <c r="H2" s="161" t="s">
        <v>8</v>
      </c>
      <c r="I2" s="162" t="s">
        <v>9</v>
      </c>
      <c r="J2" s="161" t="s">
        <v>10</v>
      </c>
      <c r="K2" s="161" t="s">
        <v>11</v>
      </c>
      <c r="L2" s="161" t="s">
        <v>12</v>
      </c>
      <c r="M2" s="163" t="s">
        <v>13</v>
      </c>
      <c r="N2" s="233" t="s">
        <v>14</v>
      </c>
      <c r="O2" s="234"/>
      <c r="P2" s="234" t="s">
        <v>15</v>
      </c>
      <c r="Q2" s="234"/>
      <c r="R2" s="234" t="s">
        <v>16</v>
      </c>
      <c r="S2" s="234"/>
      <c r="T2" s="234" t="s">
        <v>17</v>
      </c>
      <c r="U2" s="234"/>
      <c r="V2" s="164" t="s">
        <v>18</v>
      </c>
      <c r="W2" s="165" t="s">
        <v>19</v>
      </c>
      <c r="X2" s="157" t="s">
        <v>9</v>
      </c>
    </row>
    <row r="3" spans="1:24" ht="35.1" customHeight="1" x14ac:dyDescent="0.3">
      <c r="A3" s="90">
        <v>1</v>
      </c>
      <c r="B3" s="238" t="s">
        <v>20</v>
      </c>
      <c r="C3" s="166" t="s">
        <v>21</v>
      </c>
      <c r="D3" s="166" t="s">
        <v>22</v>
      </c>
      <c r="E3" s="166" t="s">
        <v>23</v>
      </c>
      <c r="F3" s="167" t="s">
        <v>24</v>
      </c>
      <c r="G3" s="167" t="s">
        <v>25</v>
      </c>
      <c r="H3" s="168" t="s">
        <v>26</v>
      </c>
      <c r="I3" s="169">
        <v>3.85E-2</v>
      </c>
      <c r="J3" s="208">
        <v>0.25</v>
      </c>
      <c r="K3" s="210">
        <v>0.25</v>
      </c>
      <c r="L3" s="171">
        <v>0.25</v>
      </c>
      <c r="M3" s="172">
        <v>0.25</v>
      </c>
      <c r="N3" s="173">
        <v>0.25</v>
      </c>
      <c r="O3" s="174">
        <f>SUMPRODUCT(N3*I3)</f>
        <v>9.6249999999999999E-3</v>
      </c>
      <c r="P3" s="175">
        <v>0.25</v>
      </c>
      <c r="Q3" s="174">
        <f>SUMPRODUCT(P3*I3)</f>
        <v>9.6249999999999999E-3</v>
      </c>
      <c r="R3" s="175">
        <v>0.25</v>
      </c>
      <c r="S3" s="174">
        <f>SUMPRODUCT(R3*I3)</f>
        <v>9.6249999999999999E-3</v>
      </c>
      <c r="T3" s="175"/>
      <c r="U3" s="174">
        <f>SUMPRODUCT(T3*I3)</f>
        <v>0</v>
      </c>
      <c r="V3" s="176" t="s">
        <v>27</v>
      </c>
      <c r="W3" s="178">
        <f>T3+R3+P3+N3</f>
        <v>0.75</v>
      </c>
      <c r="X3" s="177">
        <f t="shared" ref="X3:X25" si="0">SUMPRODUCT(W3*I3)</f>
        <v>2.8874999999999998E-2</v>
      </c>
    </row>
    <row r="4" spans="1:24" ht="35.1" customHeight="1" x14ac:dyDescent="0.3">
      <c r="A4" s="90">
        <v>2</v>
      </c>
      <c r="B4" s="238"/>
      <c r="C4" s="166" t="s">
        <v>28</v>
      </c>
      <c r="D4" s="166" t="s">
        <v>22</v>
      </c>
      <c r="E4" s="166" t="s">
        <v>29</v>
      </c>
      <c r="F4" s="167" t="s">
        <v>24</v>
      </c>
      <c r="G4" s="167" t="s">
        <v>25</v>
      </c>
      <c r="H4" s="168" t="s">
        <v>26</v>
      </c>
      <c r="I4" s="169">
        <v>3.85E-2</v>
      </c>
      <c r="J4" s="208">
        <v>0.25</v>
      </c>
      <c r="K4" s="170">
        <v>0.25</v>
      </c>
      <c r="L4" s="171">
        <v>0.25</v>
      </c>
      <c r="M4" s="172">
        <v>0.25</v>
      </c>
      <c r="N4" s="173">
        <v>0.25</v>
      </c>
      <c r="O4" s="174">
        <f t="shared" ref="O4:O25" si="1">SUMPRODUCT(N4*I4)</f>
        <v>9.6249999999999999E-3</v>
      </c>
      <c r="P4" s="175">
        <v>0.25</v>
      </c>
      <c r="Q4" s="174">
        <f t="shared" ref="Q4:Q25" si="2">SUMPRODUCT(P4*I4)</f>
        <v>9.6249999999999999E-3</v>
      </c>
      <c r="R4" s="175">
        <v>0.25</v>
      </c>
      <c r="S4" s="174">
        <f t="shared" ref="S4:S25" si="3">SUMPRODUCT(R4*I4)</f>
        <v>9.6249999999999999E-3</v>
      </c>
      <c r="T4" s="175"/>
      <c r="U4" s="174">
        <f t="shared" ref="U4:U25" si="4">SUMPRODUCT(T4*I4)</f>
        <v>0</v>
      </c>
      <c r="V4" s="158"/>
      <c r="W4" s="178">
        <f t="shared" ref="W4:W28" si="5">T4+R4+P4+N4</f>
        <v>0.75</v>
      </c>
      <c r="X4" s="179">
        <f t="shared" si="0"/>
        <v>2.8874999999999998E-2</v>
      </c>
    </row>
    <row r="5" spans="1:24" ht="35.1" customHeight="1" x14ac:dyDescent="0.3">
      <c r="A5" s="90">
        <v>3</v>
      </c>
      <c r="B5" s="238"/>
      <c r="C5" s="166" t="s">
        <v>30</v>
      </c>
      <c r="D5" s="166" t="s">
        <v>22</v>
      </c>
      <c r="E5" s="180" t="s">
        <v>31</v>
      </c>
      <c r="F5" s="167" t="s">
        <v>24</v>
      </c>
      <c r="G5" s="167" t="s">
        <v>32</v>
      </c>
      <c r="H5" s="168" t="s">
        <v>26</v>
      </c>
      <c r="I5" s="169">
        <v>3.85E-2</v>
      </c>
      <c r="J5" s="181"/>
      <c r="K5" s="181"/>
      <c r="L5" s="171">
        <v>1</v>
      </c>
      <c r="M5" s="182"/>
      <c r="N5" s="173">
        <v>0</v>
      </c>
      <c r="O5" s="174">
        <f t="shared" ref="O5" si="6">SUMPRODUCT(N5*I5)</f>
        <v>0</v>
      </c>
      <c r="P5" s="175">
        <v>0</v>
      </c>
      <c r="Q5" s="174">
        <f t="shared" ref="Q5" si="7">SUMPRODUCT(P5*I5)</f>
        <v>0</v>
      </c>
      <c r="R5" s="175">
        <v>1</v>
      </c>
      <c r="S5" s="174">
        <f t="shared" ref="S5" si="8">SUMPRODUCT(R5*I5)</f>
        <v>3.85E-2</v>
      </c>
      <c r="T5" s="175">
        <v>0</v>
      </c>
      <c r="U5" s="174">
        <f t="shared" ref="U5" si="9">SUMPRODUCT(T5*I5)</f>
        <v>0</v>
      </c>
      <c r="V5" s="158"/>
      <c r="W5" s="178">
        <f t="shared" si="5"/>
        <v>1</v>
      </c>
      <c r="X5" s="179">
        <f t="shared" ref="X5" si="10">SUMPRODUCT(W5*I5)</f>
        <v>3.85E-2</v>
      </c>
    </row>
    <row r="6" spans="1:24" ht="35.1" customHeight="1" x14ac:dyDescent="0.3">
      <c r="A6" s="90">
        <v>4</v>
      </c>
      <c r="B6" s="238"/>
      <c r="C6" s="166" t="s">
        <v>21</v>
      </c>
      <c r="D6" s="166" t="s">
        <v>22</v>
      </c>
      <c r="E6" s="183" t="s">
        <v>33</v>
      </c>
      <c r="F6" s="167" t="s">
        <v>24</v>
      </c>
      <c r="G6" s="184" t="s">
        <v>32</v>
      </c>
      <c r="H6" s="168" t="s">
        <v>26</v>
      </c>
      <c r="I6" s="169">
        <v>3.85E-2</v>
      </c>
      <c r="J6" s="185"/>
      <c r="K6" s="170">
        <v>1</v>
      </c>
      <c r="L6" s="185"/>
      <c r="M6" s="186"/>
      <c r="N6" s="173">
        <v>0</v>
      </c>
      <c r="O6" s="174">
        <f t="shared" si="1"/>
        <v>0</v>
      </c>
      <c r="P6" s="175">
        <v>1</v>
      </c>
      <c r="Q6" s="174">
        <f t="shared" si="2"/>
        <v>3.85E-2</v>
      </c>
      <c r="R6" s="175">
        <v>0</v>
      </c>
      <c r="S6" s="174">
        <f t="shared" si="3"/>
        <v>0</v>
      </c>
      <c r="T6" s="175">
        <v>0</v>
      </c>
      <c r="U6" s="174">
        <f t="shared" si="4"/>
        <v>0</v>
      </c>
      <c r="V6" s="187" t="s">
        <v>34</v>
      </c>
      <c r="W6" s="178">
        <f t="shared" si="5"/>
        <v>1</v>
      </c>
      <c r="X6" s="179">
        <f t="shared" si="0"/>
        <v>3.85E-2</v>
      </c>
    </row>
    <row r="7" spans="1:24" ht="35.1" customHeight="1" x14ac:dyDescent="0.3">
      <c r="A7" s="90">
        <v>5</v>
      </c>
      <c r="B7" s="238"/>
      <c r="C7" s="166" t="s">
        <v>21</v>
      </c>
      <c r="D7" s="183" t="s">
        <v>35</v>
      </c>
      <c r="E7" s="183" t="s">
        <v>36</v>
      </c>
      <c r="F7" s="184" t="s">
        <v>24</v>
      </c>
      <c r="G7" s="167" t="s">
        <v>25</v>
      </c>
      <c r="H7" s="188" t="s">
        <v>37</v>
      </c>
      <c r="I7" s="169">
        <v>3.85E-2</v>
      </c>
      <c r="J7" s="208">
        <v>1</v>
      </c>
      <c r="K7" s="185"/>
      <c r="L7" s="181"/>
      <c r="M7" s="186"/>
      <c r="N7" s="173">
        <v>1</v>
      </c>
      <c r="O7" s="174">
        <f t="shared" si="1"/>
        <v>3.85E-2</v>
      </c>
      <c r="P7" s="175"/>
      <c r="Q7" s="174">
        <f t="shared" si="2"/>
        <v>0</v>
      </c>
      <c r="R7" s="175"/>
      <c r="S7" s="174">
        <f t="shared" si="3"/>
        <v>0</v>
      </c>
      <c r="T7" s="175"/>
      <c r="U7" s="174">
        <f t="shared" si="4"/>
        <v>0</v>
      </c>
      <c r="V7" s="187" t="s">
        <v>38</v>
      </c>
      <c r="W7" s="178">
        <f t="shared" si="5"/>
        <v>1</v>
      </c>
      <c r="X7" s="179">
        <f t="shared" si="0"/>
        <v>3.85E-2</v>
      </c>
    </row>
    <row r="8" spans="1:24" ht="38.25" customHeight="1" x14ac:dyDescent="0.3">
      <c r="A8" s="90">
        <v>6</v>
      </c>
      <c r="B8" s="238"/>
      <c r="C8" s="166" t="s">
        <v>21</v>
      </c>
      <c r="D8" s="166" t="s">
        <v>22</v>
      </c>
      <c r="E8" s="217" t="s">
        <v>39</v>
      </c>
      <c r="F8" s="167" t="s">
        <v>24</v>
      </c>
      <c r="G8" s="167" t="s">
        <v>32</v>
      </c>
      <c r="H8" s="188" t="s">
        <v>26</v>
      </c>
      <c r="I8" s="169">
        <v>3.85E-2</v>
      </c>
      <c r="J8" s="185"/>
      <c r="K8" s="185"/>
      <c r="L8" s="171">
        <v>1</v>
      </c>
      <c r="M8" s="186"/>
      <c r="N8" s="189">
        <v>0</v>
      </c>
      <c r="O8" s="174">
        <f t="shared" si="1"/>
        <v>0</v>
      </c>
      <c r="P8" s="190">
        <v>0</v>
      </c>
      <c r="Q8" s="174">
        <f t="shared" si="2"/>
        <v>0</v>
      </c>
      <c r="R8" s="175">
        <v>1</v>
      </c>
      <c r="S8" s="174">
        <f t="shared" si="3"/>
        <v>3.85E-2</v>
      </c>
      <c r="T8" s="175">
        <v>0</v>
      </c>
      <c r="U8" s="174">
        <f t="shared" si="4"/>
        <v>0</v>
      </c>
      <c r="V8" s="187" t="s">
        <v>40</v>
      </c>
      <c r="W8" s="178">
        <f t="shared" si="5"/>
        <v>1</v>
      </c>
      <c r="X8" s="179">
        <f t="shared" si="0"/>
        <v>3.85E-2</v>
      </c>
    </row>
    <row r="9" spans="1:24" ht="35.1" customHeight="1" x14ac:dyDescent="0.3">
      <c r="A9" s="90">
        <v>7</v>
      </c>
      <c r="B9" s="238"/>
      <c r="C9" s="166" t="s">
        <v>21</v>
      </c>
      <c r="D9" s="183" t="s">
        <v>35</v>
      </c>
      <c r="E9" s="183" t="s">
        <v>41</v>
      </c>
      <c r="F9" s="184" t="s">
        <v>24</v>
      </c>
      <c r="G9" s="167" t="s">
        <v>25</v>
      </c>
      <c r="H9" s="188" t="s">
        <v>37</v>
      </c>
      <c r="I9" s="169">
        <v>3.85E-2</v>
      </c>
      <c r="J9" s="185"/>
      <c r="K9" s="185"/>
      <c r="L9" s="185"/>
      <c r="M9" s="172">
        <v>1</v>
      </c>
      <c r="N9" s="173"/>
      <c r="O9" s="174">
        <f t="shared" si="1"/>
        <v>0</v>
      </c>
      <c r="P9" s="175"/>
      <c r="Q9" s="174">
        <f t="shared" si="2"/>
        <v>0</v>
      </c>
      <c r="R9" s="175"/>
      <c r="S9" s="174">
        <f t="shared" si="3"/>
        <v>0</v>
      </c>
      <c r="T9" s="175"/>
      <c r="U9" s="174">
        <f t="shared" si="4"/>
        <v>0</v>
      </c>
      <c r="V9" s="187"/>
      <c r="W9" s="178">
        <f t="shared" si="5"/>
        <v>0</v>
      </c>
      <c r="X9" s="179">
        <f t="shared" si="0"/>
        <v>0</v>
      </c>
    </row>
    <row r="10" spans="1:24" ht="35.1" customHeight="1" x14ac:dyDescent="0.3">
      <c r="A10" s="90">
        <v>8</v>
      </c>
      <c r="B10" s="238"/>
      <c r="C10" s="166" t="s">
        <v>42</v>
      </c>
      <c r="D10" s="166" t="s">
        <v>22</v>
      </c>
      <c r="E10" s="183" t="s">
        <v>43</v>
      </c>
      <c r="F10" s="167" t="s">
        <v>24</v>
      </c>
      <c r="G10" s="167" t="s">
        <v>32</v>
      </c>
      <c r="H10" s="188" t="s">
        <v>26</v>
      </c>
      <c r="I10" s="169">
        <v>3.85E-2</v>
      </c>
      <c r="J10" s="185"/>
      <c r="K10" s="181"/>
      <c r="L10" s="171">
        <v>1</v>
      </c>
      <c r="M10" s="182"/>
      <c r="N10" s="173">
        <v>0</v>
      </c>
      <c r="O10" s="174">
        <f t="shared" si="1"/>
        <v>0</v>
      </c>
      <c r="P10" s="175">
        <v>0</v>
      </c>
      <c r="Q10" s="174">
        <f t="shared" si="2"/>
        <v>0</v>
      </c>
      <c r="R10" s="175">
        <v>1</v>
      </c>
      <c r="S10" s="174">
        <f t="shared" si="3"/>
        <v>3.85E-2</v>
      </c>
      <c r="T10" s="175">
        <v>0</v>
      </c>
      <c r="U10" s="174">
        <f t="shared" si="4"/>
        <v>0</v>
      </c>
      <c r="V10" s="187"/>
      <c r="W10" s="178">
        <f t="shared" si="5"/>
        <v>1</v>
      </c>
      <c r="X10" s="179">
        <f t="shared" si="0"/>
        <v>3.85E-2</v>
      </c>
    </row>
    <row r="11" spans="1:24" ht="35.1" customHeight="1" x14ac:dyDescent="0.3">
      <c r="A11" s="90">
        <v>9</v>
      </c>
      <c r="B11" s="238"/>
      <c r="C11" s="166" t="s">
        <v>42</v>
      </c>
      <c r="D11" s="166" t="s">
        <v>22</v>
      </c>
      <c r="E11" s="231" t="s">
        <v>44</v>
      </c>
      <c r="F11" s="167" t="s">
        <v>45</v>
      </c>
      <c r="G11" s="167" t="s">
        <v>32</v>
      </c>
      <c r="H11" s="218" t="s">
        <v>26</v>
      </c>
      <c r="I11" s="169">
        <v>3.85E-2</v>
      </c>
      <c r="J11" s="185"/>
      <c r="L11" s="171">
        <v>1</v>
      </c>
      <c r="M11" s="182"/>
      <c r="N11" s="173">
        <v>0</v>
      </c>
      <c r="O11" s="174">
        <f t="shared" si="1"/>
        <v>0</v>
      </c>
      <c r="P11" s="175">
        <v>0</v>
      </c>
      <c r="Q11" s="174">
        <f t="shared" si="2"/>
        <v>0</v>
      </c>
      <c r="R11" s="175">
        <v>1</v>
      </c>
      <c r="S11" s="174">
        <f t="shared" si="3"/>
        <v>3.85E-2</v>
      </c>
      <c r="T11" s="175">
        <v>0</v>
      </c>
      <c r="U11" s="174">
        <f t="shared" si="4"/>
        <v>0</v>
      </c>
      <c r="V11" s="187"/>
      <c r="W11" s="178">
        <f t="shared" si="5"/>
        <v>1</v>
      </c>
      <c r="X11" s="179">
        <f t="shared" si="0"/>
        <v>3.85E-2</v>
      </c>
    </row>
    <row r="12" spans="1:24" ht="35.1" customHeight="1" x14ac:dyDescent="0.3">
      <c r="A12" s="90">
        <v>10</v>
      </c>
      <c r="B12" s="238"/>
      <c r="C12" s="166" t="s">
        <v>42</v>
      </c>
      <c r="D12" s="166" t="s">
        <v>22</v>
      </c>
      <c r="E12" s="231" t="s">
        <v>46</v>
      </c>
      <c r="F12" s="184" t="s">
        <v>47</v>
      </c>
      <c r="G12" s="184" t="s">
        <v>25</v>
      </c>
      <c r="H12" s="188" t="s">
        <v>26</v>
      </c>
      <c r="I12" s="169">
        <v>3.85E-2</v>
      </c>
      <c r="J12" s="208">
        <v>1</v>
      </c>
      <c r="K12" s="185"/>
      <c r="L12" s="181"/>
      <c r="M12" s="186"/>
      <c r="N12" s="173">
        <v>1</v>
      </c>
      <c r="O12" s="174">
        <f t="shared" ref="O12" si="11">SUMPRODUCT(N12*I12)</f>
        <v>3.85E-2</v>
      </c>
      <c r="P12" s="175"/>
      <c r="Q12" s="174">
        <f t="shared" ref="Q12" si="12">SUMPRODUCT(P12*I12)</f>
        <v>0</v>
      </c>
      <c r="R12" s="175"/>
      <c r="S12" s="174">
        <f t="shared" ref="S12" si="13">SUMPRODUCT(R12*I12)</f>
        <v>0</v>
      </c>
      <c r="T12" s="175"/>
      <c r="U12" s="174">
        <f t="shared" ref="U12" si="14">SUMPRODUCT(T12*I12)</f>
        <v>0</v>
      </c>
      <c r="V12" s="158"/>
      <c r="W12" s="178">
        <f t="shared" si="5"/>
        <v>1</v>
      </c>
      <c r="X12" s="179">
        <f t="shared" ref="X12" si="15">SUMPRODUCT(W12*I12)</f>
        <v>3.85E-2</v>
      </c>
    </row>
    <row r="13" spans="1:24" ht="35.1" customHeight="1" x14ac:dyDescent="0.3">
      <c r="A13" s="90">
        <v>11</v>
      </c>
      <c r="B13" s="238"/>
      <c r="C13" s="166" t="s">
        <v>48</v>
      </c>
      <c r="D13" s="166" t="s">
        <v>22</v>
      </c>
      <c r="E13" s="231" t="s">
        <v>49</v>
      </c>
      <c r="F13" s="167" t="s">
        <v>24</v>
      </c>
      <c r="G13" s="167" t="s">
        <v>25</v>
      </c>
      <c r="H13" s="188" t="s">
        <v>26</v>
      </c>
      <c r="I13" s="169">
        <v>3.85E-2</v>
      </c>
      <c r="J13" s="185"/>
      <c r="K13" s="170">
        <v>1</v>
      </c>
      <c r="L13" s="185"/>
      <c r="M13" s="191"/>
      <c r="N13" s="173">
        <v>0</v>
      </c>
      <c r="O13" s="174">
        <f t="shared" si="1"/>
        <v>0</v>
      </c>
      <c r="P13" s="175">
        <v>1</v>
      </c>
      <c r="Q13" s="174">
        <f t="shared" si="2"/>
        <v>3.85E-2</v>
      </c>
      <c r="R13" s="175">
        <v>0</v>
      </c>
      <c r="S13" s="174">
        <f t="shared" si="3"/>
        <v>0</v>
      </c>
      <c r="T13" s="175">
        <v>0</v>
      </c>
      <c r="U13" s="174">
        <f t="shared" si="4"/>
        <v>0</v>
      </c>
      <c r="V13" s="187" t="s">
        <v>50</v>
      </c>
      <c r="W13" s="178">
        <f t="shared" si="5"/>
        <v>1</v>
      </c>
      <c r="X13" s="179">
        <f t="shared" si="0"/>
        <v>3.85E-2</v>
      </c>
    </row>
    <row r="14" spans="1:24" ht="35.1" customHeight="1" x14ac:dyDescent="0.3">
      <c r="A14" s="90">
        <v>12</v>
      </c>
      <c r="B14" s="238"/>
      <c r="C14" s="166" t="s">
        <v>48</v>
      </c>
      <c r="D14" s="166" t="s">
        <v>35</v>
      </c>
      <c r="E14" s="231" t="s">
        <v>51</v>
      </c>
      <c r="F14" s="167" t="s">
        <v>24</v>
      </c>
      <c r="G14" s="167" t="s">
        <v>25</v>
      </c>
      <c r="H14" s="188" t="s">
        <v>26</v>
      </c>
      <c r="I14" s="169">
        <v>3.85E-2</v>
      </c>
      <c r="J14" s="185"/>
      <c r="K14" s="185"/>
      <c r="L14" s="171">
        <v>1</v>
      </c>
      <c r="M14" s="191"/>
      <c r="N14" s="173"/>
      <c r="O14" s="174">
        <f t="shared" si="1"/>
        <v>0</v>
      </c>
      <c r="P14" s="175"/>
      <c r="Q14" s="174">
        <f t="shared" si="2"/>
        <v>0</v>
      </c>
      <c r="R14" s="175"/>
      <c r="S14" s="174">
        <f t="shared" si="3"/>
        <v>0</v>
      </c>
      <c r="T14" s="175"/>
      <c r="U14" s="174">
        <f t="shared" si="4"/>
        <v>0</v>
      </c>
      <c r="V14" s="187" t="s">
        <v>52</v>
      </c>
      <c r="W14" s="178">
        <f t="shared" si="5"/>
        <v>0</v>
      </c>
      <c r="X14" s="179">
        <f t="shared" si="0"/>
        <v>0</v>
      </c>
    </row>
    <row r="15" spans="1:24" ht="35.1" customHeight="1" x14ac:dyDescent="0.3">
      <c r="A15" s="90">
        <v>13</v>
      </c>
      <c r="B15" s="238"/>
      <c r="C15" s="166" t="s">
        <v>53</v>
      </c>
      <c r="D15" s="192" t="s">
        <v>35</v>
      </c>
      <c r="E15" s="231" t="s">
        <v>54</v>
      </c>
      <c r="F15" s="193" t="s">
        <v>55</v>
      </c>
      <c r="G15" s="167" t="s">
        <v>25</v>
      </c>
      <c r="H15" s="188" t="s">
        <v>37</v>
      </c>
      <c r="I15" s="169">
        <v>3.85E-2</v>
      </c>
      <c r="J15" s="185"/>
      <c r="K15" s="185"/>
      <c r="L15" s="171">
        <v>1</v>
      </c>
      <c r="M15" s="191"/>
      <c r="N15" s="173">
        <v>0</v>
      </c>
      <c r="O15" s="174">
        <f t="shared" si="1"/>
        <v>0</v>
      </c>
      <c r="P15" s="175">
        <v>0</v>
      </c>
      <c r="Q15" s="174">
        <f t="shared" si="2"/>
        <v>0</v>
      </c>
      <c r="R15" s="175">
        <v>0</v>
      </c>
      <c r="S15" s="174">
        <f t="shared" si="3"/>
        <v>0</v>
      </c>
      <c r="T15" s="175"/>
      <c r="U15" s="174">
        <f t="shared" si="4"/>
        <v>0</v>
      </c>
      <c r="V15" s="158" t="s">
        <v>56</v>
      </c>
      <c r="W15" s="178">
        <f t="shared" si="5"/>
        <v>0</v>
      </c>
      <c r="X15" s="179">
        <f t="shared" si="0"/>
        <v>0</v>
      </c>
    </row>
    <row r="16" spans="1:24" ht="35.1" customHeight="1" x14ac:dyDescent="0.3">
      <c r="A16" s="90">
        <v>14</v>
      </c>
      <c r="B16" s="238"/>
      <c r="C16" s="166" t="s">
        <v>53</v>
      </c>
      <c r="D16" s="166" t="s">
        <v>22</v>
      </c>
      <c r="E16" s="231" t="s">
        <v>57</v>
      </c>
      <c r="F16" s="193" t="s">
        <v>55</v>
      </c>
      <c r="G16" s="184" t="s">
        <v>32</v>
      </c>
      <c r="H16" s="188" t="s">
        <v>26</v>
      </c>
      <c r="I16" s="169">
        <v>3.85E-2</v>
      </c>
      <c r="J16" s="185"/>
      <c r="K16" s="185"/>
      <c r="L16" s="185"/>
      <c r="M16" s="172">
        <v>1</v>
      </c>
      <c r="N16" s="173"/>
      <c r="O16" s="174">
        <f t="shared" si="1"/>
        <v>0</v>
      </c>
      <c r="P16" s="175"/>
      <c r="Q16" s="174">
        <f t="shared" si="2"/>
        <v>0</v>
      </c>
      <c r="R16" s="175"/>
      <c r="S16" s="174">
        <f t="shared" si="3"/>
        <v>0</v>
      </c>
      <c r="T16" s="175"/>
      <c r="U16" s="174">
        <f t="shared" si="4"/>
        <v>0</v>
      </c>
      <c r="V16" s="187" t="s">
        <v>58</v>
      </c>
      <c r="W16" s="178">
        <f t="shared" si="5"/>
        <v>0</v>
      </c>
      <c r="X16" s="179">
        <f t="shared" si="0"/>
        <v>0</v>
      </c>
    </row>
    <row r="17" spans="1:24" ht="35.1" customHeight="1" x14ac:dyDescent="0.3">
      <c r="A17" s="90">
        <v>15</v>
      </c>
      <c r="B17" s="239" t="s">
        <v>59</v>
      </c>
      <c r="C17" s="166" t="s">
        <v>48</v>
      </c>
      <c r="D17" s="183" t="s">
        <v>35</v>
      </c>
      <c r="E17" s="231" t="s">
        <v>60</v>
      </c>
      <c r="F17" s="184" t="s">
        <v>61</v>
      </c>
      <c r="G17" s="184" t="s">
        <v>25</v>
      </c>
      <c r="H17" s="188" t="s">
        <v>26</v>
      </c>
      <c r="I17" s="169">
        <v>3.85E-2</v>
      </c>
      <c r="J17" s="185"/>
      <c r="K17" s="170">
        <v>1</v>
      </c>
      <c r="L17" s="185"/>
      <c r="M17" s="191"/>
      <c r="N17" s="173">
        <v>0</v>
      </c>
      <c r="O17" s="174">
        <f t="shared" si="1"/>
        <v>0</v>
      </c>
      <c r="P17" s="175">
        <v>1</v>
      </c>
      <c r="Q17" s="174">
        <f t="shared" si="2"/>
        <v>3.85E-2</v>
      </c>
      <c r="R17" s="175">
        <v>0</v>
      </c>
      <c r="S17" s="174">
        <f t="shared" si="3"/>
        <v>0</v>
      </c>
      <c r="T17" s="175">
        <v>0</v>
      </c>
      <c r="U17" s="174">
        <f t="shared" si="4"/>
        <v>0</v>
      </c>
      <c r="V17" s="194" t="s">
        <v>62</v>
      </c>
      <c r="W17" s="178">
        <f t="shared" si="5"/>
        <v>1</v>
      </c>
      <c r="X17" s="179">
        <f t="shared" si="0"/>
        <v>3.85E-2</v>
      </c>
    </row>
    <row r="18" spans="1:24" ht="35.1" customHeight="1" x14ac:dyDescent="0.3">
      <c r="A18" s="90">
        <v>16</v>
      </c>
      <c r="B18" s="239"/>
      <c r="C18" s="180" t="s">
        <v>63</v>
      </c>
      <c r="D18" s="183" t="s">
        <v>64</v>
      </c>
      <c r="E18" s="231" t="s">
        <v>65</v>
      </c>
      <c r="F18" s="184" t="s">
        <v>66</v>
      </c>
      <c r="G18" s="184" t="s">
        <v>25</v>
      </c>
      <c r="H18" s="188" t="s">
        <v>26</v>
      </c>
      <c r="I18" s="169">
        <v>3.85E-2</v>
      </c>
      <c r="J18" s="185"/>
      <c r="K18" s="185"/>
      <c r="L18" s="171">
        <v>1</v>
      </c>
      <c r="M18" s="191"/>
      <c r="N18" s="173">
        <v>0</v>
      </c>
      <c r="O18" s="174">
        <f t="shared" si="1"/>
        <v>0</v>
      </c>
      <c r="P18" s="175">
        <v>0</v>
      </c>
      <c r="Q18" s="174">
        <f t="shared" si="2"/>
        <v>0</v>
      </c>
      <c r="R18" s="175">
        <v>0</v>
      </c>
      <c r="S18" s="174">
        <f t="shared" si="3"/>
        <v>0</v>
      </c>
      <c r="T18" s="175"/>
      <c r="U18" s="174">
        <f t="shared" si="4"/>
        <v>0</v>
      </c>
      <c r="V18" s="194" t="s">
        <v>62</v>
      </c>
      <c r="W18" s="178">
        <f t="shared" si="5"/>
        <v>0</v>
      </c>
      <c r="X18" s="179">
        <f t="shared" si="0"/>
        <v>0</v>
      </c>
    </row>
    <row r="19" spans="1:24" ht="35.1" customHeight="1" x14ac:dyDescent="0.3">
      <c r="A19" s="90">
        <v>17</v>
      </c>
      <c r="B19" s="239" t="s">
        <v>67</v>
      </c>
      <c r="C19" s="180" t="s">
        <v>21</v>
      </c>
      <c r="D19" s="180" t="s">
        <v>35</v>
      </c>
      <c r="E19" s="232" t="s">
        <v>68</v>
      </c>
      <c r="F19" s="184" t="s">
        <v>69</v>
      </c>
      <c r="G19" s="184" t="s">
        <v>32</v>
      </c>
      <c r="H19" s="195" t="s">
        <v>37</v>
      </c>
      <c r="I19" s="169">
        <v>3.85E-2</v>
      </c>
      <c r="J19" s="185"/>
      <c r="K19" s="185"/>
      <c r="L19" s="185"/>
      <c r="M19" s="172">
        <v>1</v>
      </c>
      <c r="N19" s="173"/>
      <c r="O19" s="174">
        <f t="shared" si="1"/>
        <v>0</v>
      </c>
      <c r="P19" s="175"/>
      <c r="Q19" s="174">
        <f t="shared" si="2"/>
        <v>0</v>
      </c>
      <c r="R19" s="175"/>
      <c r="S19" s="174">
        <f t="shared" si="3"/>
        <v>0</v>
      </c>
      <c r="T19" s="175"/>
      <c r="U19" s="174">
        <f t="shared" si="4"/>
        <v>0</v>
      </c>
      <c r="V19" s="194" t="s">
        <v>62</v>
      </c>
      <c r="W19" s="178">
        <f t="shared" si="5"/>
        <v>0</v>
      </c>
      <c r="X19" s="179">
        <f t="shared" si="0"/>
        <v>0</v>
      </c>
    </row>
    <row r="20" spans="1:24" ht="35.1" customHeight="1" x14ac:dyDescent="0.3">
      <c r="A20" s="90">
        <v>18</v>
      </c>
      <c r="B20" s="239"/>
      <c r="C20" s="180" t="s">
        <v>70</v>
      </c>
      <c r="D20" s="180" t="s">
        <v>35</v>
      </c>
      <c r="E20" s="232" t="s">
        <v>71</v>
      </c>
      <c r="F20" s="167" t="s">
        <v>24</v>
      </c>
      <c r="G20" s="167" t="s">
        <v>32</v>
      </c>
      <c r="H20" s="168" t="s">
        <v>37</v>
      </c>
      <c r="I20" s="169">
        <v>3.85E-2</v>
      </c>
      <c r="J20" s="209">
        <v>1</v>
      </c>
      <c r="K20" s="185"/>
      <c r="L20" s="185"/>
      <c r="M20" s="191"/>
      <c r="N20" s="173">
        <v>1</v>
      </c>
      <c r="O20" s="174">
        <f t="shared" si="1"/>
        <v>3.85E-2</v>
      </c>
      <c r="P20" s="175"/>
      <c r="Q20" s="174">
        <f t="shared" si="2"/>
        <v>0</v>
      </c>
      <c r="R20" s="175"/>
      <c r="S20" s="174">
        <f t="shared" si="3"/>
        <v>0</v>
      </c>
      <c r="T20" s="175"/>
      <c r="U20" s="174">
        <f t="shared" si="4"/>
        <v>0</v>
      </c>
      <c r="V20" s="187" t="s">
        <v>72</v>
      </c>
      <c r="W20" s="178">
        <f t="shared" si="5"/>
        <v>1</v>
      </c>
      <c r="X20" s="179">
        <f t="shared" si="0"/>
        <v>3.85E-2</v>
      </c>
    </row>
    <row r="21" spans="1:24" ht="35.1" customHeight="1" x14ac:dyDescent="0.3">
      <c r="A21" s="90">
        <v>19</v>
      </c>
      <c r="B21" s="239"/>
      <c r="C21" s="180" t="s">
        <v>73</v>
      </c>
      <c r="D21" s="180" t="s">
        <v>22</v>
      </c>
      <c r="E21" s="231" t="s">
        <v>74</v>
      </c>
      <c r="F21" s="184" t="s">
        <v>24</v>
      </c>
      <c r="G21" s="184" t="s">
        <v>32</v>
      </c>
      <c r="H21" s="168" t="s">
        <v>26</v>
      </c>
      <c r="I21" s="169">
        <v>3.85E-2</v>
      </c>
      <c r="J21" s="185"/>
      <c r="M21" s="172">
        <v>1</v>
      </c>
      <c r="N21" s="173"/>
      <c r="O21" s="174">
        <f t="shared" si="1"/>
        <v>0</v>
      </c>
      <c r="P21" s="175"/>
      <c r="Q21" s="174">
        <f t="shared" si="2"/>
        <v>0</v>
      </c>
      <c r="R21" s="175"/>
      <c r="S21" s="174">
        <f t="shared" si="3"/>
        <v>0</v>
      </c>
      <c r="T21" s="175"/>
      <c r="U21" s="174">
        <f t="shared" si="4"/>
        <v>0</v>
      </c>
      <c r="V21" s="187" t="s">
        <v>72</v>
      </c>
      <c r="W21" s="178">
        <f t="shared" si="5"/>
        <v>0</v>
      </c>
      <c r="X21" s="179">
        <f t="shared" si="0"/>
        <v>0</v>
      </c>
    </row>
    <row r="22" spans="1:24" ht="35.1" customHeight="1" x14ac:dyDescent="0.3">
      <c r="A22" s="90">
        <v>20</v>
      </c>
      <c r="B22" s="239" t="s">
        <v>75</v>
      </c>
      <c r="C22" s="180" t="s">
        <v>76</v>
      </c>
      <c r="D22" s="180" t="s">
        <v>22</v>
      </c>
      <c r="E22" s="231" t="s">
        <v>77</v>
      </c>
      <c r="F22" s="184" t="s">
        <v>24</v>
      </c>
      <c r="G22" s="184" t="s">
        <v>25</v>
      </c>
      <c r="H22" s="168" t="s">
        <v>26</v>
      </c>
      <c r="I22" s="169">
        <v>3.7999999999999999E-2</v>
      </c>
      <c r="J22" s="196"/>
      <c r="K22" s="185"/>
      <c r="L22" s="171">
        <v>1</v>
      </c>
      <c r="M22" s="186"/>
      <c r="N22" s="173">
        <v>0</v>
      </c>
      <c r="O22" s="174">
        <v>0</v>
      </c>
      <c r="P22" s="175">
        <v>0</v>
      </c>
      <c r="Q22" s="174">
        <f t="shared" si="2"/>
        <v>0</v>
      </c>
      <c r="R22" s="175">
        <v>1</v>
      </c>
      <c r="S22" s="174">
        <f t="shared" si="3"/>
        <v>3.7999999999999999E-2</v>
      </c>
      <c r="T22" s="175">
        <v>0</v>
      </c>
      <c r="U22" s="174">
        <f t="shared" si="4"/>
        <v>0</v>
      </c>
      <c r="V22" s="187" t="s">
        <v>34</v>
      </c>
      <c r="W22" s="178">
        <f t="shared" si="5"/>
        <v>1</v>
      </c>
      <c r="X22" s="179">
        <f t="shared" si="0"/>
        <v>3.7999999999999999E-2</v>
      </c>
    </row>
    <row r="23" spans="1:24" ht="35.1" customHeight="1" x14ac:dyDescent="0.3">
      <c r="A23" s="90">
        <v>21</v>
      </c>
      <c r="B23" s="239"/>
      <c r="C23" s="180" t="s">
        <v>76</v>
      </c>
      <c r="D23" s="180" t="s">
        <v>35</v>
      </c>
      <c r="E23" s="231" t="s">
        <v>78</v>
      </c>
      <c r="F23" s="184" t="s">
        <v>24</v>
      </c>
      <c r="G23" s="184" t="s">
        <v>32</v>
      </c>
      <c r="H23" s="168" t="s">
        <v>26</v>
      </c>
      <c r="I23" s="169">
        <v>3.7999999999999999E-2</v>
      </c>
      <c r="J23" s="185"/>
      <c r="K23" s="170">
        <v>1</v>
      </c>
      <c r="L23" s="196"/>
      <c r="M23" s="186"/>
      <c r="N23" s="173">
        <v>0</v>
      </c>
      <c r="O23" s="174">
        <f t="shared" si="1"/>
        <v>0</v>
      </c>
      <c r="P23" s="175">
        <v>1</v>
      </c>
      <c r="Q23" s="174">
        <f t="shared" si="2"/>
        <v>3.7999999999999999E-2</v>
      </c>
      <c r="R23" s="175">
        <v>0</v>
      </c>
      <c r="S23" s="174">
        <f t="shared" si="3"/>
        <v>0</v>
      </c>
      <c r="T23" s="175">
        <v>0</v>
      </c>
      <c r="U23" s="174">
        <f t="shared" si="4"/>
        <v>0</v>
      </c>
      <c r="V23" s="158" t="s">
        <v>79</v>
      </c>
      <c r="W23" s="178">
        <f t="shared" si="5"/>
        <v>1</v>
      </c>
      <c r="X23" s="179">
        <f t="shared" si="0"/>
        <v>3.7999999999999999E-2</v>
      </c>
    </row>
    <row r="24" spans="1:24" ht="35.1" customHeight="1" x14ac:dyDescent="0.3">
      <c r="A24" s="90">
        <v>22</v>
      </c>
      <c r="B24" s="239"/>
      <c r="C24" s="180" t="s">
        <v>76</v>
      </c>
      <c r="D24" s="180" t="s">
        <v>22</v>
      </c>
      <c r="E24" s="231" t="s">
        <v>80</v>
      </c>
      <c r="F24" s="184" t="s">
        <v>24</v>
      </c>
      <c r="G24" s="184" t="s">
        <v>25</v>
      </c>
      <c r="H24" s="168" t="s">
        <v>26</v>
      </c>
      <c r="I24" s="169">
        <v>3.85E-2</v>
      </c>
      <c r="J24" s="196"/>
      <c r="K24" s="181"/>
      <c r="L24" s="171">
        <v>1</v>
      </c>
      <c r="M24" s="182"/>
      <c r="N24" s="173">
        <v>0</v>
      </c>
      <c r="O24" s="174">
        <f t="shared" si="1"/>
        <v>0</v>
      </c>
      <c r="P24" s="175">
        <v>0</v>
      </c>
      <c r="Q24" s="174">
        <f t="shared" si="2"/>
        <v>0</v>
      </c>
      <c r="R24" s="175">
        <v>1</v>
      </c>
      <c r="S24" s="174">
        <f t="shared" si="3"/>
        <v>3.85E-2</v>
      </c>
      <c r="T24" s="175">
        <v>0</v>
      </c>
      <c r="U24" s="174">
        <f t="shared" si="4"/>
        <v>0</v>
      </c>
      <c r="V24" s="158" t="s">
        <v>81</v>
      </c>
      <c r="W24" s="178">
        <f t="shared" si="5"/>
        <v>1</v>
      </c>
      <c r="X24" s="179">
        <f t="shared" si="0"/>
        <v>3.85E-2</v>
      </c>
    </row>
    <row r="25" spans="1:24" ht="35.1" customHeight="1" x14ac:dyDescent="0.3">
      <c r="A25" s="90">
        <v>23</v>
      </c>
      <c r="B25" s="239"/>
      <c r="C25" s="180" t="s">
        <v>76</v>
      </c>
      <c r="D25" s="180" t="s">
        <v>22</v>
      </c>
      <c r="E25" s="231" t="s">
        <v>82</v>
      </c>
      <c r="F25" s="184" t="s">
        <v>24</v>
      </c>
      <c r="G25" s="184" t="s">
        <v>25</v>
      </c>
      <c r="H25" s="168" t="s">
        <v>26</v>
      </c>
      <c r="I25" s="169">
        <v>3.85E-2</v>
      </c>
      <c r="J25" s="185"/>
      <c r="L25" s="171">
        <v>1</v>
      </c>
      <c r="M25" s="191"/>
      <c r="N25" s="173">
        <v>0</v>
      </c>
      <c r="O25" s="174">
        <f t="shared" si="1"/>
        <v>0</v>
      </c>
      <c r="P25" s="175">
        <v>0</v>
      </c>
      <c r="Q25" s="174">
        <f t="shared" si="2"/>
        <v>0</v>
      </c>
      <c r="R25" s="175">
        <v>0</v>
      </c>
      <c r="S25" s="174">
        <f t="shared" si="3"/>
        <v>0</v>
      </c>
      <c r="T25" s="175"/>
      <c r="U25" s="174">
        <f t="shared" si="4"/>
        <v>0</v>
      </c>
      <c r="V25" s="158" t="s">
        <v>81</v>
      </c>
      <c r="W25" s="178">
        <f t="shared" si="5"/>
        <v>0</v>
      </c>
      <c r="X25" s="179">
        <f t="shared" si="0"/>
        <v>0</v>
      </c>
    </row>
    <row r="26" spans="1:24" ht="35.1" customHeight="1" x14ac:dyDescent="0.3">
      <c r="A26" s="90">
        <v>24</v>
      </c>
      <c r="B26" s="239"/>
      <c r="C26" s="180" t="s">
        <v>76</v>
      </c>
      <c r="D26" s="180" t="s">
        <v>22</v>
      </c>
      <c r="E26" s="231" t="s">
        <v>83</v>
      </c>
      <c r="F26" s="184" t="s">
        <v>24</v>
      </c>
      <c r="G26" s="184" t="s">
        <v>25</v>
      </c>
      <c r="H26" s="168" t="s">
        <v>26</v>
      </c>
      <c r="I26" s="169">
        <v>3.85E-2</v>
      </c>
      <c r="J26" s="208">
        <v>1</v>
      </c>
      <c r="K26" s="185"/>
      <c r="L26" s="185"/>
      <c r="M26" s="182"/>
      <c r="N26" s="173">
        <v>1</v>
      </c>
      <c r="O26" s="174">
        <f t="shared" ref="O26:O27" si="16">SUMPRODUCT(N26*I26)</f>
        <v>3.85E-2</v>
      </c>
      <c r="P26" s="175"/>
      <c r="Q26" s="174">
        <f t="shared" ref="Q26:Q27" si="17">SUMPRODUCT(P26*I26)</f>
        <v>0</v>
      </c>
      <c r="R26" s="175"/>
      <c r="S26" s="174">
        <f t="shared" ref="S26:S27" si="18">SUMPRODUCT(R26*I26)</f>
        <v>0</v>
      </c>
      <c r="T26" s="175"/>
      <c r="U26" s="174">
        <f t="shared" ref="U26:U27" si="19">SUMPRODUCT(T26*I26)</f>
        <v>0</v>
      </c>
      <c r="V26" s="158" t="s">
        <v>81</v>
      </c>
      <c r="W26" s="178">
        <f t="shared" si="5"/>
        <v>1</v>
      </c>
      <c r="X26" s="179">
        <f t="shared" ref="X26:X27" si="20">SUMPRODUCT(W26*I26)</f>
        <v>3.85E-2</v>
      </c>
    </row>
    <row r="27" spans="1:24" ht="35.1" customHeight="1" x14ac:dyDescent="0.3">
      <c r="A27" s="90">
        <v>25</v>
      </c>
      <c r="B27" s="239"/>
      <c r="C27" s="180" t="s">
        <v>84</v>
      </c>
      <c r="D27" s="180" t="s">
        <v>35</v>
      </c>
      <c r="E27" s="231" t="s">
        <v>85</v>
      </c>
      <c r="F27" s="184" t="s">
        <v>24</v>
      </c>
      <c r="G27" s="184" t="s">
        <v>32</v>
      </c>
      <c r="H27" s="168" t="s">
        <v>26</v>
      </c>
      <c r="I27" s="169">
        <v>3.85E-2</v>
      </c>
      <c r="J27" s="185"/>
      <c r="K27" s="181"/>
      <c r="L27" s="171">
        <v>1</v>
      </c>
      <c r="M27" s="191"/>
      <c r="N27" s="173">
        <v>0</v>
      </c>
      <c r="O27" s="174">
        <f t="shared" si="16"/>
        <v>0</v>
      </c>
      <c r="P27" s="175">
        <v>0</v>
      </c>
      <c r="Q27" s="174">
        <f t="shared" si="17"/>
        <v>0</v>
      </c>
      <c r="R27" s="175">
        <v>1</v>
      </c>
      <c r="S27" s="174">
        <f t="shared" si="18"/>
        <v>3.85E-2</v>
      </c>
      <c r="T27" s="175">
        <v>0</v>
      </c>
      <c r="U27" s="174">
        <f t="shared" si="19"/>
        <v>0</v>
      </c>
      <c r="V27" s="158" t="s">
        <v>81</v>
      </c>
      <c r="W27" s="178">
        <f t="shared" si="5"/>
        <v>1</v>
      </c>
      <c r="X27" s="179">
        <f t="shared" si="20"/>
        <v>3.85E-2</v>
      </c>
    </row>
    <row r="28" spans="1:24" ht="35.1" customHeight="1" x14ac:dyDescent="0.3">
      <c r="A28" s="90">
        <v>26</v>
      </c>
      <c r="B28" s="239"/>
      <c r="C28" s="197" t="s">
        <v>84</v>
      </c>
      <c r="D28" s="180" t="s">
        <v>35</v>
      </c>
      <c r="E28" s="231" t="s">
        <v>86</v>
      </c>
      <c r="F28" s="184" t="s">
        <v>24</v>
      </c>
      <c r="G28" s="184" t="s">
        <v>25</v>
      </c>
      <c r="H28" s="168" t="s">
        <v>26</v>
      </c>
      <c r="I28" s="169">
        <v>3.85E-2</v>
      </c>
      <c r="J28" s="185"/>
      <c r="L28" s="181"/>
      <c r="M28" s="170">
        <v>1</v>
      </c>
      <c r="N28" s="173"/>
      <c r="O28" s="174">
        <f t="shared" ref="O28" si="21">SUMPRODUCT(N28*I28)</f>
        <v>0</v>
      </c>
      <c r="P28" s="175"/>
      <c r="Q28" s="174">
        <f t="shared" ref="Q28" si="22">SUMPRODUCT(P28*I28)</f>
        <v>0</v>
      </c>
      <c r="R28" s="175"/>
      <c r="S28" s="174">
        <f t="shared" ref="S28" si="23">SUMPRODUCT(R28*I28)</f>
        <v>0</v>
      </c>
      <c r="T28" s="175"/>
      <c r="U28" s="174">
        <f t="shared" ref="U28" si="24">SUMPRODUCT(T28*I28)</f>
        <v>0</v>
      </c>
      <c r="V28" s="158"/>
      <c r="W28" s="198">
        <f t="shared" si="5"/>
        <v>0</v>
      </c>
      <c r="X28" s="179">
        <f t="shared" ref="X28" si="25">SUMPRODUCT(W28*I28)</f>
        <v>0</v>
      </c>
    </row>
    <row r="29" spans="1:24" ht="35.1" customHeight="1" x14ac:dyDescent="0.3">
      <c r="B29" s="199"/>
      <c r="C29" s="132"/>
      <c r="D29" s="132"/>
      <c r="E29" s="132">
        <f>COUNTA(E3:E28)</f>
        <v>26</v>
      </c>
      <c r="F29" s="132"/>
      <c r="G29" s="132"/>
      <c r="H29" s="132"/>
      <c r="I29" s="93">
        <f>SUM(I3:I28)</f>
        <v>0.99999999999999978</v>
      </c>
      <c r="J29" s="93"/>
      <c r="K29" s="93"/>
      <c r="L29" s="93"/>
      <c r="M29" s="133"/>
      <c r="N29" s="156"/>
      <c r="O29" s="156">
        <f>SUM(O3:O28)</f>
        <v>0.17325000000000002</v>
      </c>
      <c r="P29" s="156"/>
      <c r="Q29" s="156">
        <f>SUM(Q3:Q28)</f>
        <v>0.17275000000000001</v>
      </c>
      <c r="R29" s="156"/>
      <c r="S29" s="156">
        <f>SUM(S3:S28)</f>
        <v>0.28825000000000001</v>
      </c>
      <c r="T29" s="156"/>
      <c r="U29" s="156">
        <f>SUM(U3:U28)</f>
        <v>0</v>
      </c>
      <c r="V29" s="200"/>
      <c r="W29" s="133" t="s">
        <v>87</v>
      </c>
      <c r="X29" s="201">
        <f>SUM(X3:X28)</f>
        <v>0.63424999999999987</v>
      </c>
    </row>
    <row r="30" spans="1:24" ht="15.6" x14ac:dyDescent="0.3">
      <c r="B30" s="202"/>
      <c r="C30" s="202"/>
      <c r="D30" s="202"/>
      <c r="E30" s="202"/>
      <c r="F30" s="159"/>
      <c r="G30" s="202"/>
      <c r="H30" s="202"/>
      <c r="I30" s="203"/>
      <c r="J30" s="203"/>
      <c r="K30" s="203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158"/>
      <c r="W30" s="202"/>
      <c r="X30" s="202"/>
    </row>
  </sheetData>
  <autoFilter ref="A2:X29">
    <filterColumn colId="13" showButton="0"/>
    <filterColumn colId="15" showButton="0"/>
    <filterColumn colId="17" showButton="0"/>
    <filterColumn colId="19" showButton="0"/>
  </autoFilter>
  <mergeCells count="10">
    <mergeCell ref="B1:M1"/>
    <mergeCell ref="B3:B16"/>
    <mergeCell ref="B17:B18"/>
    <mergeCell ref="B19:B21"/>
    <mergeCell ref="B22:B28"/>
    <mergeCell ref="N2:O2"/>
    <mergeCell ref="P2:Q2"/>
    <mergeCell ref="R2:S2"/>
    <mergeCell ref="T2:U2"/>
    <mergeCell ref="N1:U1"/>
  </mergeCells>
  <pageMargins left="0.25" right="0.25" top="0.75" bottom="0.75" header="0.3" footer="0.3"/>
  <pageSetup paperSize="281" scale="3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zoomScaleSheetLayoutView="130" workbookViewId="0">
      <selection activeCell="C10" sqref="C10"/>
    </sheetView>
  </sheetViews>
  <sheetFormatPr baseColWidth="10" defaultColWidth="11.44140625" defaultRowHeight="14.4" x14ac:dyDescent="0.35"/>
  <cols>
    <col min="1" max="1" width="6.33203125" style="134" customWidth="1"/>
    <col min="2" max="2" width="15.109375" style="134" customWidth="1"/>
    <col min="3" max="4" width="20.109375" style="134" customWidth="1"/>
    <col min="5" max="5" width="41.88671875" style="134" customWidth="1"/>
    <col min="6" max="6" width="20.33203125" style="134" customWidth="1"/>
    <col min="7" max="8" width="30.109375" style="134" customWidth="1"/>
    <col min="9" max="16384" width="11.44140625" style="134"/>
  </cols>
  <sheetData>
    <row r="1" spans="1:8" ht="15" thickBot="1" x14ac:dyDescent="0.4"/>
    <row r="2" spans="1:8" ht="16.5" customHeight="1" x14ac:dyDescent="0.35">
      <c r="A2" s="240" t="s">
        <v>88</v>
      </c>
      <c r="B2" s="241"/>
      <c r="C2" s="241"/>
      <c r="D2" s="241"/>
      <c r="E2" s="241"/>
      <c r="F2" s="242"/>
      <c r="G2" s="135"/>
      <c r="H2" s="135"/>
    </row>
    <row r="3" spans="1:8" ht="16.5" customHeight="1" thickBot="1" x14ac:dyDescent="0.4">
      <c r="A3" s="243" t="s">
        <v>89</v>
      </c>
      <c r="B3" s="244"/>
      <c r="C3" s="244"/>
      <c r="D3" s="244"/>
      <c r="E3" s="244"/>
      <c r="F3" s="245"/>
      <c r="G3" s="135"/>
      <c r="H3" s="135"/>
    </row>
    <row r="4" spans="1:8" ht="16.5" customHeight="1" x14ac:dyDescent="0.35">
      <c r="A4" s="136" t="s">
        <v>90</v>
      </c>
      <c r="B4" s="137" t="s">
        <v>91</v>
      </c>
      <c r="C4" s="137" t="s">
        <v>92</v>
      </c>
      <c r="D4" s="137" t="s">
        <v>93</v>
      </c>
      <c r="E4" s="137" t="s">
        <v>94</v>
      </c>
      <c r="F4" s="138" t="s">
        <v>95</v>
      </c>
    </row>
    <row r="5" spans="1:8" ht="16.5" customHeight="1" x14ac:dyDescent="0.35">
      <c r="A5" s="224">
        <v>1</v>
      </c>
      <c r="B5" s="220" t="s">
        <v>96</v>
      </c>
      <c r="C5" s="221">
        <v>44649</v>
      </c>
      <c r="D5" s="222">
        <v>0.39583333333333331</v>
      </c>
      <c r="E5" s="223" t="s">
        <v>97</v>
      </c>
      <c r="F5" s="144" t="s">
        <v>98</v>
      </c>
    </row>
    <row r="6" spans="1:8" x14ac:dyDescent="0.35">
      <c r="A6" s="204">
        <v>2</v>
      </c>
      <c r="B6" s="213" t="s">
        <v>99</v>
      </c>
      <c r="C6" s="206">
        <v>44741</v>
      </c>
      <c r="D6" s="214">
        <v>0.45833333333333331</v>
      </c>
      <c r="E6" s="215" t="s">
        <v>100</v>
      </c>
      <c r="F6" s="144" t="s">
        <v>98</v>
      </c>
    </row>
    <row r="7" spans="1:8" ht="16.5" customHeight="1" x14ac:dyDescent="0.35">
      <c r="A7" s="204">
        <v>3</v>
      </c>
      <c r="B7" s="213" t="s">
        <v>101</v>
      </c>
      <c r="C7" s="206">
        <v>44687</v>
      </c>
      <c r="D7" s="214">
        <v>0.58333333333333337</v>
      </c>
      <c r="E7" s="215" t="s">
        <v>102</v>
      </c>
      <c r="F7" s="216" t="s">
        <v>98</v>
      </c>
    </row>
    <row r="8" spans="1:8" ht="16.5" customHeight="1" x14ac:dyDescent="0.35">
      <c r="A8" s="204">
        <v>4</v>
      </c>
      <c r="B8" s="205" t="s">
        <v>99</v>
      </c>
      <c r="C8" s="206">
        <v>44722</v>
      </c>
      <c r="D8" s="214">
        <v>0.625</v>
      </c>
      <c r="E8" s="148" t="s">
        <v>103</v>
      </c>
      <c r="F8" s="144" t="s">
        <v>98</v>
      </c>
    </row>
    <row r="9" spans="1:8" ht="16.5" customHeight="1" x14ac:dyDescent="0.35">
      <c r="A9" s="204">
        <v>5</v>
      </c>
      <c r="B9" s="205" t="s">
        <v>104</v>
      </c>
      <c r="C9" s="206">
        <v>44748</v>
      </c>
      <c r="D9" s="214">
        <v>0.39583333333333331</v>
      </c>
      <c r="E9" s="149" t="s">
        <v>105</v>
      </c>
      <c r="F9" s="144" t="s">
        <v>98</v>
      </c>
    </row>
    <row r="10" spans="1:8" ht="16.5" customHeight="1" x14ac:dyDescent="0.35">
      <c r="A10" s="204">
        <v>6</v>
      </c>
      <c r="B10" s="213" t="s">
        <v>106</v>
      </c>
      <c r="C10" s="206">
        <v>44796</v>
      </c>
      <c r="D10" s="214">
        <v>0.58333333333333337</v>
      </c>
      <c r="E10" s="147" t="s">
        <v>107</v>
      </c>
      <c r="F10" s="144" t="s">
        <v>98</v>
      </c>
    </row>
    <row r="11" spans="1:8" x14ac:dyDescent="0.35">
      <c r="A11" s="204">
        <v>7</v>
      </c>
      <c r="B11" s="205" t="s">
        <v>101</v>
      </c>
      <c r="C11" s="206">
        <v>44701</v>
      </c>
      <c r="D11" s="214" t="s">
        <v>108</v>
      </c>
      <c r="E11" s="143" t="s">
        <v>109</v>
      </c>
      <c r="F11" s="144"/>
    </row>
    <row r="12" spans="1:8" ht="27.75" customHeight="1" x14ac:dyDescent="0.35">
      <c r="A12" s="204">
        <v>8</v>
      </c>
      <c r="B12" s="205" t="s">
        <v>101</v>
      </c>
      <c r="C12" s="206">
        <v>44701</v>
      </c>
      <c r="D12" s="214" t="s">
        <v>108</v>
      </c>
      <c r="E12" s="150" t="s">
        <v>110</v>
      </c>
      <c r="F12" s="144"/>
    </row>
    <row r="13" spans="1:8" ht="53.25" customHeight="1" x14ac:dyDescent="0.35">
      <c r="A13" s="204">
        <v>9</v>
      </c>
      <c r="B13" s="213" t="s">
        <v>111</v>
      </c>
      <c r="C13" s="206">
        <v>44679</v>
      </c>
      <c r="D13" s="207" t="s">
        <v>112</v>
      </c>
      <c r="E13" s="151" t="s">
        <v>113</v>
      </c>
      <c r="F13" s="144"/>
    </row>
    <row r="14" spans="1:8" ht="28.8" x14ac:dyDescent="0.35">
      <c r="A14" s="139">
        <v>10</v>
      </c>
      <c r="B14" s="140" t="s">
        <v>114</v>
      </c>
      <c r="C14" s="141">
        <v>44852</v>
      </c>
      <c r="D14" s="142">
        <v>0.41666666666666669</v>
      </c>
      <c r="E14" s="151" t="s">
        <v>115</v>
      </c>
      <c r="F14" s="144" t="s">
        <v>98</v>
      </c>
    </row>
    <row r="15" spans="1:8" ht="16.5" customHeight="1" x14ac:dyDescent="0.35">
      <c r="A15" s="139">
        <v>11</v>
      </c>
      <c r="B15" s="145" t="s">
        <v>116</v>
      </c>
      <c r="C15" s="141">
        <v>44867</v>
      </c>
      <c r="D15" s="146">
        <v>0.41666666666666669</v>
      </c>
      <c r="E15" s="149" t="s">
        <v>117</v>
      </c>
      <c r="F15" s="144" t="s">
        <v>98</v>
      </c>
    </row>
    <row r="16" spans="1:8" ht="16.5" customHeight="1" thickBot="1" x14ac:dyDescent="0.4">
      <c r="A16" s="225">
        <v>12</v>
      </c>
      <c r="B16" s="226" t="s">
        <v>118</v>
      </c>
      <c r="C16" s="227">
        <v>44616</v>
      </c>
      <c r="D16" s="228">
        <v>0.41666666666666669</v>
      </c>
      <c r="E16" s="229" t="s">
        <v>119</v>
      </c>
      <c r="F16" s="152" t="s">
        <v>98</v>
      </c>
    </row>
  </sheetData>
  <mergeCells count="2">
    <mergeCell ref="A2:F2"/>
    <mergeCell ref="A3:F3"/>
  </mergeCells>
  <pageMargins left="0.7" right="0.7" top="0.75" bottom="0.75" header="0.3" footer="0.3"/>
  <pageSetup paperSize="14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1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8" sqref="Q1:V1048576"/>
    </sheetView>
  </sheetViews>
  <sheetFormatPr baseColWidth="10" defaultColWidth="11.44140625" defaultRowHeight="14.4" x14ac:dyDescent="0.3"/>
  <cols>
    <col min="1" max="1" width="10.109375" style="38" customWidth="1"/>
    <col min="2" max="2" width="64.6640625" style="38" customWidth="1"/>
    <col min="3" max="3" width="42.44140625" style="38" customWidth="1"/>
    <col min="4" max="4" width="22.6640625" style="38" customWidth="1"/>
    <col min="5" max="22" width="5.5546875" style="38" hidden="1" customWidth="1"/>
    <col min="23" max="28" width="5.5546875" style="38" customWidth="1"/>
    <col min="29" max="29" width="11.44140625" style="38" customWidth="1"/>
    <col min="30" max="30" width="13.6640625" style="38" customWidth="1"/>
    <col min="31" max="31" width="28.109375" style="38" customWidth="1"/>
    <col min="32" max="16384" width="11.44140625" style="38"/>
  </cols>
  <sheetData>
    <row r="1" spans="1:31" ht="27.75" customHeight="1" x14ac:dyDescent="0.3">
      <c r="A1" s="250" t="s">
        <v>120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66"/>
    </row>
    <row r="2" spans="1:31" ht="23.25" customHeight="1" x14ac:dyDescent="0.3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66"/>
    </row>
    <row r="3" spans="1:31" ht="51" customHeight="1" thickBot="1" x14ac:dyDescent="0.35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2"/>
      <c r="AD3" s="252"/>
      <c r="AE3" s="267"/>
    </row>
    <row r="4" spans="1:31" ht="16.2" thickBot="1" x14ac:dyDescent="0.35">
      <c r="A4" s="256" t="s">
        <v>121</v>
      </c>
      <c r="B4" s="257"/>
      <c r="C4" s="262" t="s">
        <v>122</v>
      </c>
      <c r="D4" s="257" t="s">
        <v>123</v>
      </c>
      <c r="E4" s="282" t="s">
        <v>14</v>
      </c>
      <c r="F4" s="283"/>
      <c r="G4" s="283"/>
      <c r="H4" s="283"/>
      <c r="I4" s="283"/>
      <c r="J4" s="284"/>
      <c r="K4" s="285" t="s">
        <v>15</v>
      </c>
      <c r="L4" s="285"/>
      <c r="M4" s="285"/>
      <c r="N4" s="285"/>
      <c r="O4" s="285"/>
      <c r="P4" s="285"/>
      <c r="Q4" s="285" t="s">
        <v>16</v>
      </c>
      <c r="R4" s="285"/>
      <c r="S4" s="285"/>
      <c r="T4" s="285"/>
      <c r="U4" s="285"/>
      <c r="V4" s="285"/>
      <c r="W4" s="285" t="s">
        <v>17</v>
      </c>
      <c r="X4" s="285"/>
      <c r="Y4" s="285"/>
      <c r="Z4" s="285"/>
      <c r="AA4" s="285"/>
      <c r="AB4" s="256"/>
      <c r="AC4" s="286" t="s">
        <v>124</v>
      </c>
      <c r="AD4" s="287"/>
      <c r="AE4" s="268" t="s">
        <v>125</v>
      </c>
    </row>
    <row r="5" spans="1:31" ht="15.75" customHeight="1" x14ac:dyDescent="0.3">
      <c r="A5" s="258"/>
      <c r="B5" s="259"/>
      <c r="C5" s="263"/>
      <c r="D5" s="259"/>
      <c r="E5" s="265" t="s">
        <v>126</v>
      </c>
      <c r="F5" s="265"/>
      <c r="G5" s="265" t="s">
        <v>127</v>
      </c>
      <c r="H5" s="265"/>
      <c r="I5" s="265" t="s">
        <v>128</v>
      </c>
      <c r="J5" s="265"/>
      <c r="K5" s="265" t="s">
        <v>129</v>
      </c>
      <c r="L5" s="265"/>
      <c r="M5" s="265" t="s">
        <v>130</v>
      </c>
      <c r="N5" s="265"/>
      <c r="O5" s="265" t="s">
        <v>131</v>
      </c>
      <c r="P5" s="265"/>
      <c r="Q5" s="265" t="s">
        <v>132</v>
      </c>
      <c r="R5" s="265"/>
      <c r="S5" s="265" t="s">
        <v>133</v>
      </c>
      <c r="T5" s="265"/>
      <c r="U5" s="265" t="s">
        <v>134</v>
      </c>
      <c r="V5" s="265"/>
      <c r="W5" s="265" t="s">
        <v>135</v>
      </c>
      <c r="X5" s="265"/>
      <c r="Y5" s="265" t="s">
        <v>136</v>
      </c>
      <c r="Z5" s="265"/>
      <c r="AA5" s="265" t="s">
        <v>137</v>
      </c>
      <c r="AB5" s="265"/>
      <c r="AC5" s="288"/>
      <c r="AD5" s="289"/>
      <c r="AE5" s="269"/>
    </row>
    <row r="6" spans="1:31" ht="18" x14ac:dyDescent="0.3">
      <c r="A6" s="260"/>
      <c r="B6" s="261"/>
      <c r="C6" s="264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155" t="s">
        <v>9</v>
      </c>
      <c r="AD6" s="154"/>
      <c r="AE6" s="270"/>
    </row>
    <row r="7" spans="1:31" ht="47.25" customHeight="1" x14ac:dyDescent="0.3">
      <c r="A7" s="66">
        <v>1</v>
      </c>
      <c r="B7" s="230" t="s">
        <v>138</v>
      </c>
      <c r="C7" s="54" t="s">
        <v>139</v>
      </c>
      <c r="D7" s="55" t="s">
        <v>140</v>
      </c>
      <c r="E7" s="246"/>
      <c r="F7" s="247"/>
      <c r="G7" s="277">
        <v>1</v>
      </c>
      <c r="H7" s="278"/>
      <c r="I7" s="246"/>
      <c r="J7" s="247"/>
      <c r="K7" s="254">
        <v>1</v>
      </c>
      <c r="L7" s="255"/>
      <c r="M7" s="246"/>
      <c r="N7" s="247"/>
      <c r="O7" s="246"/>
      <c r="P7" s="247"/>
      <c r="S7" s="248">
        <v>1</v>
      </c>
      <c r="T7" s="249"/>
      <c r="U7" s="246"/>
      <c r="V7" s="247"/>
      <c r="W7" s="246"/>
      <c r="X7" s="247"/>
      <c r="Y7" s="246"/>
      <c r="Z7" s="247"/>
      <c r="AA7" s="271">
        <v>1</v>
      </c>
      <c r="AB7" s="272"/>
      <c r="AC7" s="86" t="s">
        <v>141</v>
      </c>
      <c r="AD7" s="86"/>
      <c r="AE7" s="281" t="s">
        <v>142</v>
      </c>
    </row>
    <row r="8" spans="1:31" ht="47.25" customHeight="1" x14ac:dyDescent="0.3">
      <c r="A8" s="66">
        <v>2</v>
      </c>
      <c r="B8" s="230" t="s">
        <v>143</v>
      </c>
      <c r="C8" s="54" t="s">
        <v>139</v>
      </c>
      <c r="D8" s="55" t="s">
        <v>140</v>
      </c>
      <c r="E8" s="253"/>
      <c r="F8" s="253"/>
      <c r="G8" s="253"/>
      <c r="H8" s="253"/>
      <c r="I8" s="246"/>
      <c r="J8" s="247"/>
      <c r="K8" s="276">
        <v>1</v>
      </c>
      <c r="L8" s="276"/>
      <c r="M8" s="253"/>
      <c r="N8" s="253"/>
      <c r="O8" s="253"/>
      <c r="P8" s="253"/>
      <c r="Q8" s="253"/>
      <c r="R8" s="253"/>
      <c r="U8" s="248">
        <v>1</v>
      </c>
      <c r="V8" s="249"/>
      <c r="W8" s="253"/>
      <c r="X8" s="253"/>
      <c r="Y8" s="271">
        <v>1</v>
      </c>
      <c r="Z8" s="272"/>
      <c r="AA8" s="253"/>
      <c r="AB8" s="253"/>
      <c r="AC8" s="86" t="s">
        <v>141</v>
      </c>
      <c r="AD8" s="86"/>
      <c r="AE8" s="281"/>
    </row>
    <row r="9" spans="1:31" ht="47.25" customHeight="1" x14ac:dyDescent="0.3">
      <c r="A9" s="66">
        <v>3</v>
      </c>
      <c r="B9" s="219" t="s">
        <v>144</v>
      </c>
      <c r="C9" s="54" t="s">
        <v>139</v>
      </c>
      <c r="D9" s="55" t="s">
        <v>140</v>
      </c>
      <c r="E9" s="253"/>
      <c r="F9" s="253"/>
      <c r="G9" s="253"/>
      <c r="H9" s="253"/>
      <c r="I9" s="279">
        <v>1</v>
      </c>
      <c r="J9" s="279"/>
      <c r="K9" s="253"/>
      <c r="L9" s="253"/>
      <c r="M9" s="253"/>
      <c r="N9" s="253"/>
      <c r="O9" s="253"/>
      <c r="P9" s="253"/>
      <c r="Q9" s="253"/>
      <c r="R9" s="253"/>
      <c r="S9" s="246"/>
      <c r="T9" s="247"/>
      <c r="U9" s="253"/>
      <c r="V9" s="253"/>
      <c r="W9" s="253"/>
      <c r="X9" s="253"/>
      <c r="Y9" s="253"/>
      <c r="Z9" s="253"/>
      <c r="AA9" s="271">
        <v>1</v>
      </c>
      <c r="AB9" s="272"/>
      <c r="AC9" s="86" t="s">
        <v>141</v>
      </c>
      <c r="AD9" s="85"/>
      <c r="AE9" s="281"/>
    </row>
    <row r="10" spans="1:31" ht="30" x14ac:dyDescent="0.3">
      <c r="A10" s="66">
        <v>4</v>
      </c>
      <c r="B10" s="230" t="s">
        <v>145</v>
      </c>
      <c r="C10" s="54" t="s">
        <v>139</v>
      </c>
      <c r="D10" s="55" t="s">
        <v>140</v>
      </c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48">
        <v>1</v>
      </c>
      <c r="T10" s="249"/>
      <c r="U10" s="253"/>
      <c r="V10" s="253"/>
      <c r="W10" s="253"/>
      <c r="X10" s="253"/>
      <c r="Y10" s="253"/>
      <c r="Z10" s="253"/>
      <c r="AA10" s="253"/>
      <c r="AB10" s="253"/>
      <c r="AC10" s="86" t="s">
        <v>141</v>
      </c>
      <c r="AD10" s="91"/>
      <c r="AE10" s="281"/>
    </row>
    <row r="11" spans="1:31" ht="47.25" customHeight="1" x14ac:dyDescent="0.3">
      <c r="A11" s="66">
        <v>5</v>
      </c>
      <c r="B11" s="230" t="s">
        <v>146</v>
      </c>
      <c r="C11" s="54" t="s">
        <v>139</v>
      </c>
      <c r="D11" s="55" t="s">
        <v>140</v>
      </c>
      <c r="E11" s="253"/>
      <c r="F11" s="253"/>
      <c r="G11" s="253"/>
      <c r="H11" s="253"/>
      <c r="I11" s="253"/>
      <c r="J11" s="253"/>
      <c r="K11" s="253"/>
      <c r="L11" s="253"/>
      <c r="M11" s="246"/>
      <c r="N11" s="247"/>
      <c r="Q11" s="275">
        <v>1</v>
      </c>
      <c r="R11" s="275"/>
      <c r="S11" s="246"/>
      <c r="T11" s="247"/>
      <c r="U11" s="253"/>
      <c r="V11" s="253"/>
      <c r="W11" s="253"/>
      <c r="X11" s="253"/>
      <c r="Y11" s="253"/>
      <c r="Z11" s="253"/>
      <c r="AA11" s="253"/>
      <c r="AB11" s="253"/>
      <c r="AC11" s="86" t="s">
        <v>141</v>
      </c>
      <c r="AD11" s="91"/>
      <c r="AE11" s="281"/>
    </row>
    <row r="12" spans="1:31" ht="46.5" customHeight="1" x14ac:dyDescent="0.3">
      <c r="A12" s="66">
        <v>6</v>
      </c>
      <c r="B12" s="230" t="s">
        <v>147</v>
      </c>
      <c r="C12" s="54" t="s">
        <v>139</v>
      </c>
      <c r="D12" s="55" t="s">
        <v>140</v>
      </c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48">
        <v>1</v>
      </c>
      <c r="T12" s="249"/>
      <c r="U12" s="253"/>
      <c r="V12" s="253"/>
      <c r="W12" s="253"/>
      <c r="X12" s="253"/>
      <c r="Y12" s="253"/>
      <c r="Z12" s="253"/>
      <c r="AA12" s="253"/>
      <c r="AB12" s="253"/>
      <c r="AC12" s="86" t="s">
        <v>141</v>
      </c>
      <c r="AD12" s="85"/>
      <c r="AE12" s="281"/>
    </row>
    <row r="13" spans="1:31" ht="46.5" customHeight="1" x14ac:dyDescent="0.3">
      <c r="A13" s="66">
        <v>7</v>
      </c>
      <c r="B13" s="212" t="s">
        <v>148</v>
      </c>
      <c r="C13" s="54" t="s">
        <v>139</v>
      </c>
      <c r="D13" s="55" t="s">
        <v>140</v>
      </c>
      <c r="E13" s="253"/>
      <c r="F13" s="253"/>
      <c r="G13" s="253"/>
      <c r="H13" s="253"/>
      <c r="I13" s="253"/>
      <c r="J13" s="253"/>
      <c r="K13" s="280">
        <v>1</v>
      </c>
      <c r="L13" s="280"/>
      <c r="M13" s="253"/>
      <c r="N13" s="253"/>
      <c r="O13" s="253"/>
      <c r="P13" s="253"/>
      <c r="Q13" s="253"/>
      <c r="R13" s="253"/>
      <c r="S13" s="246"/>
      <c r="T13" s="247"/>
      <c r="U13" s="253"/>
      <c r="V13" s="253"/>
      <c r="W13" s="253"/>
      <c r="X13" s="253"/>
      <c r="Y13" s="253"/>
      <c r="Z13" s="253"/>
      <c r="AA13" s="253"/>
      <c r="AB13" s="253"/>
      <c r="AC13" s="86" t="s">
        <v>141</v>
      </c>
      <c r="AD13" s="85"/>
      <c r="AE13" s="281"/>
    </row>
    <row r="14" spans="1:31" ht="55.5" customHeight="1" x14ac:dyDescent="0.3">
      <c r="A14" s="66">
        <v>8</v>
      </c>
      <c r="B14" s="211" t="s">
        <v>149</v>
      </c>
      <c r="C14" s="54" t="s">
        <v>139</v>
      </c>
      <c r="D14" s="55" t="s">
        <v>140</v>
      </c>
      <c r="E14" s="253"/>
      <c r="F14" s="253"/>
      <c r="G14" s="253"/>
      <c r="H14" s="253"/>
      <c r="I14" s="253"/>
      <c r="J14" s="253"/>
      <c r="K14" s="280">
        <v>1</v>
      </c>
      <c r="L14" s="280"/>
      <c r="M14" s="253"/>
      <c r="N14" s="253"/>
      <c r="O14" s="253"/>
      <c r="P14" s="253"/>
      <c r="Q14" s="253"/>
      <c r="R14" s="253"/>
      <c r="S14" s="246"/>
      <c r="T14" s="247"/>
      <c r="U14" s="253"/>
      <c r="V14" s="253"/>
      <c r="W14" s="253"/>
      <c r="X14" s="253"/>
      <c r="Y14" s="253"/>
      <c r="Z14" s="253"/>
      <c r="AA14" s="253"/>
      <c r="AB14" s="253"/>
      <c r="AC14" s="86" t="s">
        <v>141</v>
      </c>
      <c r="AD14" s="85"/>
      <c r="AE14" s="281"/>
    </row>
    <row r="15" spans="1:31" ht="30" x14ac:dyDescent="0.3">
      <c r="A15" s="66">
        <v>9</v>
      </c>
      <c r="B15" s="153" t="s">
        <v>150</v>
      </c>
      <c r="C15" s="54" t="s">
        <v>139</v>
      </c>
      <c r="D15" s="55" t="s">
        <v>140</v>
      </c>
      <c r="E15" s="246"/>
      <c r="F15" s="247"/>
      <c r="G15" s="246"/>
      <c r="H15" s="247"/>
      <c r="I15" s="246"/>
      <c r="J15" s="247"/>
      <c r="K15" s="246"/>
      <c r="L15" s="247"/>
      <c r="M15" s="246"/>
      <c r="N15" s="247"/>
      <c r="O15" s="246"/>
      <c r="P15" s="247"/>
      <c r="Q15" s="246"/>
      <c r="R15" s="247"/>
      <c r="S15" s="246"/>
      <c r="T15" s="247"/>
      <c r="U15" s="246"/>
      <c r="V15" s="247"/>
      <c r="W15" s="274">
        <v>1</v>
      </c>
      <c r="X15" s="274"/>
      <c r="Y15" s="246"/>
      <c r="Z15" s="247"/>
      <c r="AA15" s="246"/>
      <c r="AB15" s="247"/>
      <c r="AC15" s="86" t="s">
        <v>141</v>
      </c>
      <c r="AD15" s="86"/>
      <c r="AE15" s="281"/>
    </row>
    <row r="16" spans="1:31" ht="30" x14ac:dyDescent="0.3">
      <c r="A16" s="66">
        <v>10</v>
      </c>
      <c r="B16" s="211" t="s">
        <v>151</v>
      </c>
      <c r="C16" s="54" t="s">
        <v>139</v>
      </c>
      <c r="D16" s="55" t="s">
        <v>140</v>
      </c>
      <c r="E16" s="246"/>
      <c r="F16" s="247"/>
      <c r="G16" s="246"/>
      <c r="H16" s="247"/>
      <c r="I16" s="246"/>
      <c r="J16" s="247"/>
      <c r="K16" s="246"/>
      <c r="L16" s="247"/>
      <c r="M16" s="246"/>
      <c r="N16" s="247"/>
      <c r="O16" s="274">
        <v>1</v>
      </c>
      <c r="P16" s="274"/>
      <c r="Q16" s="246"/>
      <c r="R16" s="247"/>
      <c r="S16" s="246"/>
      <c r="T16" s="247"/>
      <c r="U16" s="246"/>
      <c r="V16" s="247"/>
      <c r="W16" s="246"/>
      <c r="X16" s="247"/>
      <c r="AA16" s="246"/>
      <c r="AB16" s="247"/>
      <c r="AC16" s="86" t="s">
        <v>141</v>
      </c>
      <c r="AD16" s="86"/>
      <c r="AE16" s="281"/>
    </row>
    <row r="17" spans="1:31" ht="30" x14ac:dyDescent="0.3">
      <c r="A17" s="66">
        <v>11</v>
      </c>
      <c r="B17" s="211" t="s">
        <v>152</v>
      </c>
      <c r="C17" s="54" t="s">
        <v>139</v>
      </c>
      <c r="D17" s="55" t="s">
        <v>140</v>
      </c>
      <c r="E17" s="246"/>
      <c r="F17" s="247"/>
      <c r="G17" s="246"/>
      <c r="H17" s="247"/>
      <c r="I17" s="246"/>
      <c r="J17" s="247"/>
      <c r="K17" s="246"/>
      <c r="L17" s="247"/>
      <c r="M17" s="246"/>
      <c r="N17" s="247"/>
      <c r="O17" s="280">
        <v>1</v>
      </c>
      <c r="P17" s="280"/>
      <c r="Q17" s="246"/>
      <c r="R17" s="247"/>
      <c r="S17" s="246"/>
      <c r="T17" s="247"/>
      <c r="U17" s="246"/>
      <c r="V17" s="247"/>
      <c r="W17" s="246"/>
      <c r="X17" s="247"/>
      <c r="Y17" s="246"/>
      <c r="Z17" s="247"/>
      <c r="AA17" s="246"/>
      <c r="AB17" s="247"/>
      <c r="AC17" s="86" t="s">
        <v>141</v>
      </c>
      <c r="AD17" s="86"/>
      <c r="AE17" s="281"/>
    </row>
    <row r="18" spans="1:31" ht="30" x14ac:dyDescent="0.3">
      <c r="A18" s="66">
        <v>12</v>
      </c>
      <c r="B18" s="230" t="s">
        <v>153</v>
      </c>
      <c r="C18" s="54" t="s">
        <v>139</v>
      </c>
      <c r="D18" s="55" t="s">
        <v>140</v>
      </c>
      <c r="E18" s="246"/>
      <c r="F18" s="247"/>
      <c r="G18" s="246"/>
      <c r="H18" s="247"/>
      <c r="I18" s="246"/>
      <c r="J18" s="247"/>
      <c r="K18" s="246"/>
      <c r="L18" s="247"/>
      <c r="M18" s="246"/>
      <c r="N18" s="247"/>
      <c r="O18" s="246"/>
      <c r="P18" s="247"/>
      <c r="Q18" s="246"/>
      <c r="R18" s="247"/>
      <c r="S18" s="248">
        <v>1</v>
      </c>
      <c r="T18" s="249"/>
      <c r="U18" s="246"/>
      <c r="V18" s="247"/>
      <c r="W18" s="246"/>
      <c r="X18" s="247"/>
      <c r="Y18" s="246"/>
      <c r="Z18" s="247"/>
      <c r="AA18" s="246"/>
      <c r="AB18" s="247"/>
      <c r="AC18" s="86" t="s">
        <v>141</v>
      </c>
      <c r="AD18" s="86"/>
      <c r="AE18" s="281"/>
    </row>
    <row r="19" spans="1:31" ht="47.25" customHeight="1" x14ac:dyDescent="0.3">
      <c r="A19" s="66">
        <v>13</v>
      </c>
      <c r="B19" s="219" t="s">
        <v>154</v>
      </c>
      <c r="C19" s="54" t="s">
        <v>155</v>
      </c>
      <c r="D19" s="55" t="s">
        <v>140</v>
      </c>
      <c r="E19" s="246"/>
      <c r="F19" s="247"/>
      <c r="G19" s="246"/>
      <c r="H19" s="247"/>
      <c r="I19" s="277">
        <v>1</v>
      </c>
      <c r="J19" s="278"/>
      <c r="K19" s="246"/>
      <c r="L19" s="247"/>
      <c r="M19" s="246"/>
      <c r="N19" s="247"/>
      <c r="O19" s="246"/>
      <c r="P19" s="247"/>
      <c r="Q19" s="246"/>
      <c r="R19" s="247"/>
      <c r="S19" s="246"/>
      <c r="T19" s="247"/>
      <c r="U19" s="246"/>
      <c r="V19" s="247"/>
      <c r="W19" s="246"/>
      <c r="X19" s="247"/>
      <c r="Y19" s="246"/>
      <c r="Z19" s="247"/>
      <c r="AA19" s="246"/>
      <c r="AB19" s="247"/>
      <c r="AC19" s="86" t="s">
        <v>141</v>
      </c>
      <c r="AD19" s="86"/>
      <c r="AE19" s="281"/>
    </row>
    <row r="20" spans="1:31" ht="48.75" customHeight="1" x14ac:dyDescent="0.3">
      <c r="A20" s="66">
        <v>14</v>
      </c>
      <c r="B20" s="230" t="s">
        <v>156</v>
      </c>
      <c r="C20" s="73" t="s">
        <v>155</v>
      </c>
      <c r="D20" s="55" t="s">
        <v>140</v>
      </c>
      <c r="E20" s="246"/>
      <c r="F20" s="247"/>
      <c r="G20" s="253"/>
      <c r="H20" s="253"/>
      <c r="I20" s="253"/>
      <c r="J20" s="253"/>
      <c r="K20" s="253"/>
      <c r="L20" s="253"/>
      <c r="M20" s="253"/>
      <c r="N20" s="253"/>
      <c r="Q20" s="275">
        <v>1</v>
      </c>
      <c r="R20" s="275"/>
      <c r="S20" s="246"/>
      <c r="T20" s="247"/>
      <c r="U20" s="253"/>
      <c r="V20" s="253"/>
      <c r="W20" s="253"/>
      <c r="X20" s="253"/>
      <c r="Y20" s="253"/>
      <c r="Z20" s="253"/>
      <c r="AA20" s="253"/>
      <c r="AB20" s="253"/>
      <c r="AC20" s="86" t="s">
        <v>141</v>
      </c>
      <c r="AD20" s="85"/>
      <c r="AE20" s="281"/>
    </row>
    <row r="21" spans="1:31" ht="30" x14ac:dyDescent="0.3">
      <c r="A21" s="66">
        <v>15</v>
      </c>
      <c r="B21" s="230" t="s">
        <v>157</v>
      </c>
      <c r="C21" s="73" t="s">
        <v>155</v>
      </c>
      <c r="D21" s="55" t="s">
        <v>140</v>
      </c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46"/>
      <c r="T21" s="247"/>
      <c r="U21" s="273">
        <v>1</v>
      </c>
      <c r="V21" s="273"/>
      <c r="W21" s="253"/>
      <c r="X21" s="253"/>
      <c r="Y21" s="253"/>
      <c r="Z21" s="253"/>
      <c r="AA21" s="253"/>
      <c r="AB21" s="253"/>
      <c r="AC21" s="86" t="s">
        <v>141</v>
      </c>
      <c r="AD21" s="86"/>
      <c r="AE21" s="281"/>
    </row>
    <row r="22" spans="1:31" ht="47.25" customHeight="1" x14ac:dyDescent="0.3">
      <c r="A22" s="66">
        <v>16</v>
      </c>
      <c r="B22" s="219" t="s">
        <v>154</v>
      </c>
      <c r="C22" s="79" t="s">
        <v>158</v>
      </c>
      <c r="D22" s="55" t="s">
        <v>140</v>
      </c>
      <c r="E22" s="253"/>
      <c r="F22" s="253"/>
      <c r="G22" s="253"/>
      <c r="H22" s="253"/>
      <c r="I22" s="279">
        <v>1</v>
      </c>
      <c r="J22" s="279"/>
      <c r="K22" s="253"/>
      <c r="L22" s="253"/>
      <c r="M22" s="253"/>
      <c r="N22" s="253"/>
      <c r="O22" s="253"/>
      <c r="P22" s="253"/>
      <c r="Q22" s="253"/>
      <c r="R22" s="253"/>
      <c r="S22" s="246"/>
      <c r="T22" s="247"/>
      <c r="U22" s="253"/>
      <c r="V22" s="253"/>
      <c r="W22" s="253"/>
      <c r="X22" s="253"/>
      <c r="Y22" s="253"/>
      <c r="Z22" s="253"/>
      <c r="AA22" s="253"/>
      <c r="AB22" s="253"/>
      <c r="AC22" s="86" t="s">
        <v>141</v>
      </c>
      <c r="AD22" s="86"/>
      <c r="AE22" s="281"/>
    </row>
    <row r="23" spans="1:31" ht="30" x14ac:dyDescent="0.3">
      <c r="A23" s="66">
        <v>17</v>
      </c>
      <c r="B23" s="230" t="s">
        <v>159</v>
      </c>
      <c r="C23" s="54" t="s">
        <v>158</v>
      </c>
      <c r="D23" s="55" t="s">
        <v>140</v>
      </c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S23" s="246"/>
      <c r="T23" s="247"/>
      <c r="U23" s="273">
        <v>1</v>
      </c>
      <c r="V23" s="273"/>
      <c r="W23" s="253"/>
      <c r="X23" s="253"/>
      <c r="Y23" s="253"/>
      <c r="Z23" s="253"/>
      <c r="AA23" s="253"/>
      <c r="AB23" s="253"/>
      <c r="AC23" s="86" t="s">
        <v>141</v>
      </c>
      <c r="AD23" s="86"/>
      <c r="AE23" s="281"/>
    </row>
    <row r="24" spans="1:31" ht="30" x14ac:dyDescent="0.3">
      <c r="A24" s="66">
        <v>18</v>
      </c>
      <c r="B24" s="230" t="s">
        <v>160</v>
      </c>
      <c r="C24" s="54" t="s">
        <v>158</v>
      </c>
      <c r="D24" s="55" t="s">
        <v>140</v>
      </c>
      <c r="E24" s="246"/>
      <c r="F24" s="247"/>
      <c r="G24" s="246"/>
      <c r="H24" s="247"/>
      <c r="I24" s="246"/>
      <c r="J24" s="247"/>
      <c r="K24" s="246"/>
      <c r="L24" s="247"/>
      <c r="M24" s="246"/>
      <c r="N24" s="247"/>
      <c r="O24" s="246"/>
      <c r="P24" s="247"/>
      <c r="Q24" s="246"/>
      <c r="R24" s="247"/>
      <c r="S24" s="246"/>
      <c r="T24" s="247"/>
      <c r="U24" s="273">
        <v>1</v>
      </c>
      <c r="V24" s="273"/>
      <c r="W24" s="246"/>
      <c r="X24" s="247"/>
      <c r="Y24" s="246"/>
      <c r="Z24" s="247"/>
      <c r="AA24" s="246"/>
      <c r="AB24" s="247"/>
      <c r="AC24" s="86" t="s">
        <v>141</v>
      </c>
      <c r="AD24" s="86"/>
      <c r="AE24" s="281"/>
    </row>
    <row r="25" spans="1:31" ht="45" customHeight="1" x14ac:dyDescent="0.3">
      <c r="A25" s="66">
        <v>19</v>
      </c>
      <c r="B25" s="230" t="s">
        <v>161</v>
      </c>
      <c r="C25" s="73" t="s">
        <v>158</v>
      </c>
      <c r="D25" s="55" t="s">
        <v>140</v>
      </c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Q25" s="275">
        <v>1</v>
      </c>
      <c r="R25" s="275"/>
      <c r="S25" s="246"/>
      <c r="T25" s="247"/>
      <c r="U25" s="253"/>
      <c r="V25" s="253"/>
      <c r="W25" s="253"/>
      <c r="X25" s="253"/>
      <c r="Y25" s="253"/>
      <c r="Z25" s="253"/>
      <c r="AA25" s="253"/>
      <c r="AB25" s="253"/>
      <c r="AC25" s="86" t="s">
        <v>141</v>
      </c>
      <c r="AD25" s="85"/>
      <c r="AE25" s="281"/>
    </row>
    <row r="26" spans="1:31" ht="46.5" customHeight="1" x14ac:dyDescent="0.3">
      <c r="A26" s="66">
        <v>20</v>
      </c>
      <c r="B26" s="211" t="s">
        <v>162</v>
      </c>
      <c r="C26" s="73" t="s">
        <v>163</v>
      </c>
      <c r="D26" s="55" t="s">
        <v>140</v>
      </c>
      <c r="E26" s="253"/>
      <c r="F26" s="253"/>
      <c r="G26" s="253"/>
      <c r="H26" s="253"/>
      <c r="I26" s="253"/>
      <c r="J26" s="253"/>
      <c r="K26" s="280">
        <v>1</v>
      </c>
      <c r="L26" s="280"/>
      <c r="M26" s="253"/>
      <c r="N26" s="253"/>
      <c r="O26" s="253"/>
      <c r="P26" s="253"/>
      <c r="Q26" s="253"/>
      <c r="R26" s="253"/>
      <c r="S26" s="246"/>
      <c r="T26" s="247"/>
      <c r="U26" s="253"/>
      <c r="V26" s="253"/>
      <c r="W26" s="253"/>
      <c r="X26" s="253"/>
      <c r="Y26" s="253"/>
      <c r="Z26" s="253"/>
      <c r="AA26" s="253"/>
      <c r="AB26" s="253"/>
      <c r="AC26" s="86" t="s">
        <v>141</v>
      </c>
      <c r="AD26" s="85"/>
      <c r="AE26" s="281"/>
    </row>
    <row r="27" spans="1:31" ht="51" customHeight="1" x14ac:dyDescent="0.3">
      <c r="A27" s="66">
        <v>21</v>
      </c>
      <c r="B27" s="153" t="s">
        <v>164</v>
      </c>
      <c r="C27" s="54" t="s">
        <v>163</v>
      </c>
      <c r="D27" s="55" t="s">
        <v>140</v>
      </c>
      <c r="E27" s="246"/>
      <c r="F27" s="247"/>
      <c r="G27" s="246"/>
      <c r="H27" s="247"/>
      <c r="I27" s="246"/>
      <c r="J27" s="247"/>
      <c r="K27" s="246"/>
      <c r="L27" s="247"/>
      <c r="M27" s="246"/>
      <c r="N27" s="247"/>
      <c r="O27" s="246"/>
      <c r="P27" s="247"/>
      <c r="Q27" s="246"/>
      <c r="R27" s="247"/>
      <c r="S27" s="246"/>
      <c r="T27" s="247"/>
      <c r="U27" s="246"/>
      <c r="V27" s="247"/>
      <c r="W27" s="274">
        <v>1</v>
      </c>
      <c r="X27" s="274"/>
      <c r="Y27" s="246"/>
      <c r="Z27" s="247"/>
      <c r="AA27" s="246"/>
      <c r="AB27" s="247"/>
      <c r="AC27" s="86" t="s">
        <v>141</v>
      </c>
      <c r="AD27" s="86"/>
      <c r="AE27" s="281"/>
    </row>
    <row r="28" spans="1:31" ht="51" customHeight="1" x14ac:dyDescent="0.3">
      <c r="A28" s="66">
        <v>22</v>
      </c>
      <c r="B28" s="230" t="s">
        <v>165</v>
      </c>
      <c r="C28" s="54" t="s">
        <v>163</v>
      </c>
      <c r="D28" s="55" t="s">
        <v>140</v>
      </c>
      <c r="E28" s="246"/>
      <c r="F28" s="247"/>
      <c r="G28" s="246"/>
      <c r="H28" s="247"/>
      <c r="I28" s="246"/>
      <c r="J28" s="247"/>
      <c r="K28" s="246"/>
      <c r="L28" s="247"/>
      <c r="M28" s="246"/>
      <c r="N28" s="247"/>
      <c r="O28" s="246"/>
      <c r="P28" s="247"/>
      <c r="Q28" s="273">
        <v>1</v>
      </c>
      <c r="R28" s="273"/>
      <c r="S28" s="246"/>
      <c r="T28" s="247"/>
      <c r="U28" s="246"/>
      <c r="V28" s="247"/>
      <c r="W28" s="246"/>
      <c r="X28" s="247"/>
      <c r="Y28" s="246"/>
      <c r="Z28" s="247"/>
      <c r="AA28" s="246"/>
      <c r="AB28" s="247"/>
      <c r="AC28" s="86" t="s">
        <v>141</v>
      </c>
      <c r="AD28" s="86"/>
      <c r="AE28" s="281"/>
    </row>
    <row r="29" spans="1:31" ht="25.8" x14ac:dyDescent="0.5">
      <c r="AC29" s="87">
        <v>1</v>
      </c>
      <c r="AD29" s="87">
        <f>SUM(AD7:AD28)</f>
        <v>0</v>
      </c>
    </row>
    <row r="35" spans="3:22" x14ac:dyDescent="0.3">
      <c r="C35" s="81"/>
      <c r="D35" s="81"/>
      <c r="E35" s="81"/>
    </row>
    <row r="36" spans="3:22" x14ac:dyDescent="0.3">
      <c r="C36" s="81"/>
      <c r="D36" s="81"/>
      <c r="E36" s="81"/>
    </row>
    <row r="48" spans="3:22" ht="15.6" x14ac:dyDescent="0.3">
      <c r="V48" s="82"/>
    </row>
    <row r="52" spans="26:26" ht="15.6" x14ac:dyDescent="0.3">
      <c r="Z52" s="82"/>
    </row>
    <row r="70" spans="3:5" x14ac:dyDescent="0.3">
      <c r="C70" s="83"/>
      <c r="D70" s="83"/>
      <c r="E70" s="83"/>
    </row>
    <row r="71" spans="3:5" x14ac:dyDescent="0.3">
      <c r="C71" s="83"/>
      <c r="D71" s="83"/>
      <c r="E71" s="83"/>
    </row>
  </sheetData>
  <mergeCells count="286">
    <mergeCell ref="E4:J4"/>
    <mergeCell ref="K4:P4"/>
    <mergeCell ref="Q4:V4"/>
    <mergeCell ref="W4:AB4"/>
    <mergeCell ref="AC4:AD5"/>
    <mergeCell ref="M5:N6"/>
    <mergeCell ref="O5:P6"/>
    <mergeCell ref="Q5:R6"/>
    <mergeCell ref="S5:T6"/>
    <mergeCell ref="U5:V6"/>
    <mergeCell ref="W5:X6"/>
    <mergeCell ref="Y5:Z6"/>
    <mergeCell ref="E5:F6"/>
    <mergeCell ref="G5:H6"/>
    <mergeCell ref="I5:J6"/>
    <mergeCell ref="W27:X27"/>
    <mergeCell ref="Y27:Z27"/>
    <mergeCell ref="AA27:AB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5:X25"/>
    <mergeCell ref="Y25:Z25"/>
    <mergeCell ref="AA25:AB25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E25:F25"/>
    <mergeCell ref="G25:H25"/>
    <mergeCell ref="I25:J25"/>
    <mergeCell ref="K25:L25"/>
    <mergeCell ref="M25:N25"/>
    <mergeCell ref="Q25:R25"/>
    <mergeCell ref="S25:T25"/>
    <mergeCell ref="U25:V25"/>
    <mergeCell ref="S23:T23"/>
    <mergeCell ref="W23:X23"/>
    <mergeCell ref="Y23:Z23"/>
    <mergeCell ref="AA23:AB23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U13:V13"/>
    <mergeCell ref="U14:V14"/>
    <mergeCell ref="U15:V15"/>
    <mergeCell ref="U16:V16"/>
    <mergeCell ref="AE7:AE28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E23:F23"/>
    <mergeCell ref="G23:H23"/>
    <mergeCell ref="I23:J23"/>
    <mergeCell ref="K23:L23"/>
    <mergeCell ref="M23:N23"/>
    <mergeCell ref="O23:P23"/>
    <mergeCell ref="U23:V23"/>
    <mergeCell ref="Q14:R14"/>
    <mergeCell ref="S12:T12"/>
    <mergeCell ref="S13:T13"/>
    <mergeCell ref="S14:T14"/>
    <mergeCell ref="S15:T15"/>
    <mergeCell ref="S16:T16"/>
    <mergeCell ref="S17:T17"/>
    <mergeCell ref="Q15:R15"/>
    <mergeCell ref="AA7:AB7"/>
    <mergeCell ref="Y17:Z17"/>
    <mergeCell ref="AA17:AB17"/>
    <mergeCell ref="U9:V9"/>
    <mergeCell ref="U10:V10"/>
    <mergeCell ref="W14:X14"/>
    <mergeCell ref="W15:X15"/>
    <mergeCell ref="W16:X16"/>
    <mergeCell ref="W17:X17"/>
    <mergeCell ref="Y9:Z9"/>
    <mergeCell ref="Y10:Z10"/>
    <mergeCell ref="Y11:Z11"/>
    <mergeCell ref="AA8:AB8"/>
    <mergeCell ref="AA9:AB9"/>
    <mergeCell ref="AA10:AB10"/>
    <mergeCell ref="AA11:AB11"/>
    <mergeCell ref="I21:J21"/>
    <mergeCell ref="Q10:R10"/>
    <mergeCell ref="O18:P18"/>
    <mergeCell ref="Q16:R16"/>
    <mergeCell ref="Q17:R17"/>
    <mergeCell ref="Q18:R18"/>
    <mergeCell ref="M10:N10"/>
    <mergeCell ref="M11:N11"/>
    <mergeCell ref="M12:N12"/>
    <mergeCell ref="O10:P10"/>
    <mergeCell ref="Q11:R11"/>
    <mergeCell ref="O12:P12"/>
    <mergeCell ref="O13:P13"/>
    <mergeCell ref="O14:P14"/>
    <mergeCell ref="O15:P15"/>
    <mergeCell ref="M13:N13"/>
    <mergeCell ref="M14:N14"/>
    <mergeCell ref="M15:N15"/>
    <mergeCell ref="M16:N16"/>
    <mergeCell ref="M17:N17"/>
    <mergeCell ref="M18:N18"/>
    <mergeCell ref="O17:P17"/>
    <mergeCell ref="Q19:R19"/>
    <mergeCell ref="Q12:R12"/>
    <mergeCell ref="I12:J12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I19:J19"/>
    <mergeCell ref="I20:J20"/>
    <mergeCell ref="E20:F20"/>
    <mergeCell ref="E21:F21"/>
    <mergeCell ref="G7:H7"/>
    <mergeCell ref="G8:H8"/>
    <mergeCell ref="G9:H9"/>
    <mergeCell ref="G10:H10"/>
    <mergeCell ref="I13:J13"/>
    <mergeCell ref="I14:J14"/>
    <mergeCell ref="I15:J15"/>
    <mergeCell ref="I16:J16"/>
    <mergeCell ref="I17:J17"/>
    <mergeCell ref="I18:J18"/>
    <mergeCell ref="G19:H19"/>
    <mergeCell ref="G20:H20"/>
    <mergeCell ref="G21:H21"/>
    <mergeCell ref="I7:J7"/>
    <mergeCell ref="I8:J8"/>
    <mergeCell ref="I9:J9"/>
    <mergeCell ref="I10:J10"/>
    <mergeCell ref="E19:F19"/>
    <mergeCell ref="E10:F10"/>
    <mergeCell ref="E11:F11"/>
    <mergeCell ref="E12:F12"/>
    <mergeCell ref="E13:F13"/>
    <mergeCell ref="E14:F14"/>
    <mergeCell ref="G17:H17"/>
    <mergeCell ref="G18:H18"/>
    <mergeCell ref="E15:F15"/>
    <mergeCell ref="E16:F16"/>
    <mergeCell ref="E17:F17"/>
    <mergeCell ref="E18:F18"/>
    <mergeCell ref="G11:H11"/>
    <mergeCell ref="G12:H12"/>
    <mergeCell ref="G13:H13"/>
    <mergeCell ref="G14:H14"/>
    <mergeCell ref="G15:H15"/>
    <mergeCell ref="G16:H16"/>
    <mergeCell ref="O16:P16"/>
    <mergeCell ref="U8:V8"/>
    <mergeCell ref="S9:T9"/>
    <mergeCell ref="K21:L21"/>
    <mergeCell ref="O19:P19"/>
    <mergeCell ref="Q20:R20"/>
    <mergeCell ref="O21:P21"/>
    <mergeCell ref="M19:N19"/>
    <mergeCell ref="M20:N20"/>
    <mergeCell ref="M21:N21"/>
    <mergeCell ref="Q21:R21"/>
    <mergeCell ref="S18:T18"/>
    <mergeCell ref="S19:T19"/>
    <mergeCell ref="U11:V11"/>
    <mergeCell ref="U12:V12"/>
    <mergeCell ref="M8:N8"/>
    <mergeCell ref="M9:N9"/>
    <mergeCell ref="O8:P8"/>
    <mergeCell ref="O9:P9"/>
    <mergeCell ref="K8:L8"/>
    <mergeCell ref="K9:L9"/>
    <mergeCell ref="S20:T20"/>
    <mergeCell ref="S21:T21"/>
    <mergeCell ref="Q13:R13"/>
    <mergeCell ref="U17:V17"/>
    <mergeCell ref="AA20:AB20"/>
    <mergeCell ref="Y7:Z7"/>
    <mergeCell ref="Y8:Z8"/>
    <mergeCell ref="W18:X18"/>
    <mergeCell ref="W19:X19"/>
    <mergeCell ref="W20:X20"/>
    <mergeCell ref="W21:X21"/>
    <mergeCell ref="Y21:Z21"/>
    <mergeCell ref="AA16:AB16"/>
    <mergeCell ref="Y12:Z12"/>
    <mergeCell ref="Y13:Z13"/>
    <mergeCell ref="Y14:Z14"/>
    <mergeCell ref="Y15:Z15"/>
    <mergeCell ref="AA13:AB13"/>
    <mergeCell ref="AA14:AB14"/>
    <mergeCell ref="AA15:AB15"/>
    <mergeCell ref="U18:V18"/>
    <mergeCell ref="U19:V19"/>
    <mergeCell ref="U20:V20"/>
    <mergeCell ref="U21:V21"/>
    <mergeCell ref="AA18:AB18"/>
    <mergeCell ref="AA19:AB19"/>
    <mergeCell ref="AA12:AB12"/>
    <mergeCell ref="AE1:AE3"/>
    <mergeCell ref="AA21:AB21"/>
    <mergeCell ref="W7:X7"/>
    <mergeCell ref="W8:X8"/>
    <mergeCell ref="W9:X9"/>
    <mergeCell ref="W10:X10"/>
    <mergeCell ref="W11:X11"/>
    <mergeCell ref="W12:X12"/>
    <mergeCell ref="W13:X13"/>
    <mergeCell ref="Y18:Z18"/>
    <mergeCell ref="Y19:Z19"/>
    <mergeCell ref="Y20:Z20"/>
    <mergeCell ref="AA5:AB6"/>
    <mergeCell ref="AE4:AE6"/>
    <mergeCell ref="S11:T11"/>
    <mergeCell ref="S10:T10"/>
    <mergeCell ref="S7:T7"/>
    <mergeCell ref="A1:D3"/>
    <mergeCell ref="E1:J3"/>
    <mergeCell ref="K1:P3"/>
    <mergeCell ref="Q1:V3"/>
    <mergeCell ref="W1:AB3"/>
    <mergeCell ref="AC1:AD3"/>
    <mergeCell ref="U7:V7"/>
    <mergeCell ref="K10:L10"/>
    <mergeCell ref="Q8:R8"/>
    <mergeCell ref="Q9:R9"/>
    <mergeCell ref="E7:F7"/>
    <mergeCell ref="E8:F8"/>
    <mergeCell ref="E9:F9"/>
    <mergeCell ref="M7:N7"/>
    <mergeCell ref="O7:P7"/>
    <mergeCell ref="K7:L7"/>
    <mergeCell ref="I11:J11"/>
    <mergeCell ref="A4:B6"/>
    <mergeCell ref="C4:C6"/>
    <mergeCell ref="D4:D6"/>
    <mergeCell ref="K5:L6"/>
  </mergeCells>
  <conditionalFormatting sqref="V48">
    <cfRule type="cellIs" dxfId="11" priority="2" operator="equal">
      <formula>"E"</formula>
    </cfRule>
  </conditionalFormatting>
  <conditionalFormatting sqref="Z52">
    <cfRule type="cellIs" dxfId="10" priority="1" operator="equal">
      <formula>"E"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"/>
  <sheetViews>
    <sheetView topLeftCell="A69" zoomScale="95" zoomScaleNormal="95" workbookViewId="0">
      <selection activeCell="B77" sqref="B77:E77"/>
    </sheetView>
  </sheetViews>
  <sheetFormatPr baseColWidth="10" defaultColWidth="11.44140625" defaultRowHeight="14.4" x14ac:dyDescent="0.3"/>
  <cols>
    <col min="1" max="1" width="5.44140625" customWidth="1"/>
    <col min="2" max="2" width="20.44140625" customWidth="1"/>
    <col min="3" max="3" width="25.5546875" style="6" customWidth="1"/>
    <col min="4" max="4" width="20.44140625" style="6" customWidth="1"/>
    <col min="5" max="5" width="32.5546875" style="6" customWidth="1"/>
    <col min="6" max="6" width="11.5546875" style="94" customWidth="1"/>
    <col min="7" max="7" width="12.33203125" style="6" customWidth="1"/>
    <col min="8" max="10" width="11.44140625" style="6"/>
    <col min="11" max="11" width="24.33203125" style="6" customWidth="1"/>
    <col min="12" max="12" width="24.33203125" customWidth="1"/>
    <col min="13" max="13" width="30.6640625" style="89" customWidth="1"/>
    <col min="14" max="14" width="21.5546875" customWidth="1"/>
    <col min="256" max="256" width="5.44140625" customWidth="1"/>
    <col min="257" max="257" width="20.109375" customWidth="1"/>
    <col min="258" max="259" width="20.44140625" customWidth="1"/>
    <col min="260" max="260" width="32.5546875" customWidth="1"/>
    <col min="261" max="261" width="12" customWidth="1"/>
    <col min="512" max="512" width="5.44140625" customWidth="1"/>
    <col min="513" max="513" width="20.109375" customWidth="1"/>
    <col min="514" max="515" width="20.44140625" customWidth="1"/>
    <col min="516" max="516" width="32.5546875" customWidth="1"/>
    <col min="517" max="517" width="12" customWidth="1"/>
    <col min="768" max="768" width="5.44140625" customWidth="1"/>
    <col min="769" max="769" width="20.109375" customWidth="1"/>
    <col min="770" max="771" width="20.44140625" customWidth="1"/>
    <col min="772" max="772" width="32.5546875" customWidth="1"/>
    <col min="773" max="773" width="12" customWidth="1"/>
    <col min="1024" max="1024" width="5.44140625" customWidth="1"/>
    <col min="1025" max="1025" width="20.109375" customWidth="1"/>
    <col min="1026" max="1027" width="20.44140625" customWidth="1"/>
    <col min="1028" max="1028" width="32.5546875" customWidth="1"/>
    <col min="1029" max="1029" width="12" customWidth="1"/>
    <col min="1280" max="1280" width="5.44140625" customWidth="1"/>
    <col min="1281" max="1281" width="20.109375" customWidth="1"/>
    <col min="1282" max="1283" width="20.44140625" customWidth="1"/>
    <col min="1284" max="1284" width="32.5546875" customWidth="1"/>
    <col min="1285" max="1285" width="12" customWidth="1"/>
    <col min="1536" max="1536" width="5.44140625" customWidth="1"/>
    <col min="1537" max="1537" width="20.109375" customWidth="1"/>
    <col min="1538" max="1539" width="20.44140625" customWidth="1"/>
    <col min="1540" max="1540" width="32.5546875" customWidth="1"/>
    <col min="1541" max="1541" width="12" customWidth="1"/>
    <col min="1792" max="1792" width="5.44140625" customWidth="1"/>
    <col min="1793" max="1793" width="20.109375" customWidth="1"/>
    <col min="1794" max="1795" width="20.44140625" customWidth="1"/>
    <col min="1796" max="1796" width="32.5546875" customWidth="1"/>
    <col min="1797" max="1797" width="12" customWidth="1"/>
    <col min="2048" max="2048" width="5.44140625" customWidth="1"/>
    <col min="2049" max="2049" width="20.109375" customWidth="1"/>
    <col min="2050" max="2051" width="20.44140625" customWidth="1"/>
    <col min="2052" max="2052" width="32.5546875" customWidth="1"/>
    <col min="2053" max="2053" width="12" customWidth="1"/>
    <col min="2304" max="2304" width="5.44140625" customWidth="1"/>
    <col min="2305" max="2305" width="20.109375" customWidth="1"/>
    <col min="2306" max="2307" width="20.44140625" customWidth="1"/>
    <col min="2308" max="2308" width="32.5546875" customWidth="1"/>
    <col min="2309" max="2309" width="12" customWidth="1"/>
    <col min="2560" max="2560" width="5.44140625" customWidth="1"/>
    <col min="2561" max="2561" width="20.109375" customWidth="1"/>
    <col min="2562" max="2563" width="20.44140625" customWidth="1"/>
    <col min="2564" max="2564" width="32.5546875" customWidth="1"/>
    <col min="2565" max="2565" width="12" customWidth="1"/>
    <col min="2816" max="2816" width="5.44140625" customWidth="1"/>
    <col min="2817" max="2817" width="20.109375" customWidth="1"/>
    <col min="2818" max="2819" width="20.44140625" customWidth="1"/>
    <col min="2820" max="2820" width="32.5546875" customWidth="1"/>
    <col min="2821" max="2821" width="12" customWidth="1"/>
    <col min="3072" max="3072" width="5.44140625" customWidth="1"/>
    <col min="3073" max="3073" width="20.109375" customWidth="1"/>
    <col min="3074" max="3075" width="20.44140625" customWidth="1"/>
    <col min="3076" max="3076" width="32.5546875" customWidth="1"/>
    <col min="3077" max="3077" width="12" customWidth="1"/>
    <col min="3328" max="3328" width="5.44140625" customWidth="1"/>
    <col min="3329" max="3329" width="20.109375" customWidth="1"/>
    <col min="3330" max="3331" width="20.44140625" customWidth="1"/>
    <col min="3332" max="3332" width="32.5546875" customWidth="1"/>
    <col min="3333" max="3333" width="12" customWidth="1"/>
    <col min="3584" max="3584" width="5.44140625" customWidth="1"/>
    <col min="3585" max="3585" width="20.109375" customWidth="1"/>
    <col min="3586" max="3587" width="20.44140625" customWidth="1"/>
    <col min="3588" max="3588" width="32.5546875" customWidth="1"/>
    <col min="3589" max="3589" width="12" customWidth="1"/>
    <col min="3840" max="3840" width="5.44140625" customWidth="1"/>
    <col min="3841" max="3841" width="20.109375" customWidth="1"/>
    <col min="3842" max="3843" width="20.44140625" customWidth="1"/>
    <col min="3844" max="3844" width="32.5546875" customWidth="1"/>
    <col min="3845" max="3845" width="12" customWidth="1"/>
    <col min="4096" max="4096" width="5.44140625" customWidth="1"/>
    <col min="4097" max="4097" width="20.109375" customWidth="1"/>
    <col min="4098" max="4099" width="20.44140625" customWidth="1"/>
    <col min="4100" max="4100" width="32.5546875" customWidth="1"/>
    <col min="4101" max="4101" width="12" customWidth="1"/>
    <col min="4352" max="4352" width="5.44140625" customWidth="1"/>
    <col min="4353" max="4353" width="20.109375" customWidth="1"/>
    <col min="4354" max="4355" width="20.44140625" customWidth="1"/>
    <col min="4356" max="4356" width="32.5546875" customWidth="1"/>
    <col min="4357" max="4357" width="12" customWidth="1"/>
    <col min="4608" max="4608" width="5.44140625" customWidth="1"/>
    <col min="4609" max="4609" width="20.109375" customWidth="1"/>
    <col min="4610" max="4611" width="20.44140625" customWidth="1"/>
    <col min="4612" max="4612" width="32.5546875" customWidth="1"/>
    <col min="4613" max="4613" width="12" customWidth="1"/>
    <col min="4864" max="4864" width="5.44140625" customWidth="1"/>
    <col min="4865" max="4865" width="20.109375" customWidth="1"/>
    <col min="4866" max="4867" width="20.44140625" customWidth="1"/>
    <col min="4868" max="4868" width="32.5546875" customWidth="1"/>
    <col min="4869" max="4869" width="12" customWidth="1"/>
    <col min="5120" max="5120" width="5.44140625" customWidth="1"/>
    <col min="5121" max="5121" width="20.109375" customWidth="1"/>
    <col min="5122" max="5123" width="20.44140625" customWidth="1"/>
    <col min="5124" max="5124" width="32.5546875" customWidth="1"/>
    <col min="5125" max="5125" width="12" customWidth="1"/>
    <col min="5376" max="5376" width="5.44140625" customWidth="1"/>
    <col min="5377" max="5377" width="20.109375" customWidth="1"/>
    <col min="5378" max="5379" width="20.44140625" customWidth="1"/>
    <col min="5380" max="5380" width="32.5546875" customWidth="1"/>
    <col min="5381" max="5381" width="12" customWidth="1"/>
    <col min="5632" max="5632" width="5.44140625" customWidth="1"/>
    <col min="5633" max="5633" width="20.109375" customWidth="1"/>
    <col min="5634" max="5635" width="20.44140625" customWidth="1"/>
    <col min="5636" max="5636" width="32.5546875" customWidth="1"/>
    <col min="5637" max="5637" width="12" customWidth="1"/>
    <col min="5888" max="5888" width="5.44140625" customWidth="1"/>
    <col min="5889" max="5889" width="20.109375" customWidth="1"/>
    <col min="5890" max="5891" width="20.44140625" customWidth="1"/>
    <col min="5892" max="5892" width="32.5546875" customWidth="1"/>
    <col min="5893" max="5893" width="12" customWidth="1"/>
    <col min="6144" max="6144" width="5.44140625" customWidth="1"/>
    <col min="6145" max="6145" width="20.109375" customWidth="1"/>
    <col min="6146" max="6147" width="20.44140625" customWidth="1"/>
    <col min="6148" max="6148" width="32.5546875" customWidth="1"/>
    <col min="6149" max="6149" width="12" customWidth="1"/>
    <col min="6400" max="6400" width="5.44140625" customWidth="1"/>
    <col min="6401" max="6401" width="20.109375" customWidth="1"/>
    <col min="6402" max="6403" width="20.44140625" customWidth="1"/>
    <col min="6404" max="6404" width="32.5546875" customWidth="1"/>
    <col min="6405" max="6405" width="12" customWidth="1"/>
    <col min="6656" max="6656" width="5.44140625" customWidth="1"/>
    <col min="6657" max="6657" width="20.109375" customWidth="1"/>
    <col min="6658" max="6659" width="20.44140625" customWidth="1"/>
    <col min="6660" max="6660" width="32.5546875" customWidth="1"/>
    <col min="6661" max="6661" width="12" customWidth="1"/>
    <col min="6912" max="6912" width="5.44140625" customWidth="1"/>
    <col min="6913" max="6913" width="20.109375" customWidth="1"/>
    <col min="6914" max="6915" width="20.44140625" customWidth="1"/>
    <col min="6916" max="6916" width="32.5546875" customWidth="1"/>
    <col min="6917" max="6917" width="12" customWidth="1"/>
    <col min="7168" max="7168" width="5.44140625" customWidth="1"/>
    <col min="7169" max="7169" width="20.109375" customWidth="1"/>
    <col min="7170" max="7171" width="20.44140625" customWidth="1"/>
    <col min="7172" max="7172" width="32.5546875" customWidth="1"/>
    <col min="7173" max="7173" width="12" customWidth="1"/>
    <col min="7424" max="7424" width="5.44140625" customWidth="1"/>
    <col min="7425" max="7425" width="20.109375" customWidth="1"/>
    <col min="7426" max="7427" width="20.44140625" customWidth="1"/>
    <col min="7428" max="7428" width="32.5546875" customWidth="1"/>
    <col min="7429" max="7429" width="12" customWidth="1"/>
    <col min="7680" max="7680" width="5.44140625" customWidth="1"/>
    <col min="7681" max="7681" width="20.109375" customWidth="1"/>
    <col min="7682" max="7683" width="20.44140625" customWidth="1"/>
    <col min="7684" max="7684" width="32.5546875" customWidth="1"/>
    <col min="7685" max="7685" width="12" customWidth="1"/>
    <col min="7936" max="7936" width="5.44140625" customWidth="1"/>
    <col min="7937" max="7937" width="20.109375" customWidth="1"/>
    <col min="7938" max="7939" width="20.44140625" customWidth="1"/>
    <col min="7940" max="7940" width="32.5546875" customWidth="1"/>
    <col min="7941" max="7941" width="12" customWidth="1"/>
    <col min="8192" max="8192" width="5.44140625" customWidth="1"/>
    <col min="8193" max="8193" width="20.109375" customWidth="1"/>
    <col min="8194" max="8195" width="20.44140625" customWidth="1"/>
    <col min="8196" max="8196" width="32.5546875" customWidth="1"/>
    <col min="8197" max="8197" width="12" customWidth="1"/>
    <col min="8448" max="8448" width="5.44140625" customWidth="1"/>
    <col min="8449" max="8449" width="20.109375" customWidth="1"/>
    <col min="8450" max="8451" width="20.44140625" customWidth="1"/>
    <col min="8452" max="8452" width="32.5546875" customWidth="1"/>
    <col min="8453" max="8453" width="12" customWidth="1"/>
    <col min="8704" max="8704" width="5.44140625" customWidth="1"/>
    <col min="8705" max="8705" width="20.109375" customWidth="1"/>
    <col min="8706" max="8707" width="20.44140625" customWidth="1"/>
    <col min="8708" max="8708" width="32.5546875" customWidth="1"/>
    <col min="8709" max="8709" width="12" customWidth="1"/>
    <col min="8960" max="8960" width="5.44140625" customWidth="1"/>
    <col min="8961" max="8961" width="20.109375" customWidth="1"/>
    <col min="8962" max="8963" width="20.44140625" customWidth="1"/>
    <col min="8964" max="8964" width="32.5546875" customWidth="1"/>
    <col min="8965" max="8965" width="12" customWidth="1"/>
    <col min="9216" max="9216" width="5.44140625" customWidth="1"/>
    <col min="9217" max="9217" width="20.109375" customWidth="1"/>
    <col min="9218" max="9219" width="20.44140625" customWidth="1"/>
    <col min="9220" max="9220" width="32.5546875" customWidth="1"/>
    <col min="9221" max="9221" width="12" customWidth="1"/>
    <col min="9472" max="9472" width="5.44140625" customWidth="1"/>
    <col min="9473" max="9473" width="20.109375" customWidth="1"/>
    <col min="9474" max="9475" width="20.44140625" customWidth="1"/>
    <col min="9476" max="9476" width="32.5546875" customWidth="1"/>
    <col min="9477" max="9477" width="12" customWidth="1"/>
    <col min="9728" max="9728" width="5.44140625" customWidth="1"/>
    <col min="9729" max="9729" width="20.109375" customWidth="1"/>
    <col min="9730" max="9731" width="20.44140625" customWidth="1"/>
    <col min="9732" max="9732" width="32.5546875" customWidth="1"/>
    <col min="9733" max="9733" width="12" customWidth="1"/>
    <col min="9984" max="9984" width="5.44140625" customWidth="1"/>
    <col min="9985" max="9985" width="20.109375" customWidth="1"/>
    <col min="9986" max="9987" width="20.44140625" customWidth="1"/>
    <col min="9988" max="9988" width="32.5546875" customWidth="1"/>
    <col min="9989" max="9989" width="12" customWidth="1"/>
    <col min="10240" max="10240" width="5.44140625" customWidth="1"/>
    <col min="10241" max="10241" width="20.109375" customWidth="1"/>
    <col min="10242" max="10243" width="20.44140625" customWidth="1"/>
    <col min="10244" max="10244" width="32.5546875" customWidth="1"/>
    <col min="10245" max="10245" width="12" customWidth="1"/>
    <col min="10496" max="10496" width="5.44140625" customWidth="1"/>
    <col min="10497" max="10497" width="20.109375" customWidth="1"/>
    <col min="10498" max="10499" width="20.44140625" customWidth="1"/>
    <col min="10500" max="10500" width="32.5546875" customWidth="1"/>
    <col min="10501" max="10501" width="12" customWidth="1"/>
    <col min="10752" max="10752" width="5.44140625" customWidth="1"/>
    <col min="10753" max="10753" width="20.109375" customWidth="1"/>
    <col min="10754" max="10755" width="20.44140625" customWidth="1"/>
    <col min="10756" max="10756" width="32.5546875" customWidth="1"/>
    <col min="10757" max="10757" width="12" customWidth="1"/>
    <col min="11008" max="11008" width="5.44140625" customWidth="1"/>
    <col min="11009" max="11009" width="20.109375" customWidth="1"/>
    <col min="11010" max="11011" width="20.44140625" customWidth="1"/>
    <col min="11012" max="11012" width="32.5546875" customWidth="1"/>
    <col min="11013" max="11013" width="12" customWidth="1"/>
    <col min="11264" max="11264" width="5.44140625" customWidth="1"/>
    <col min="11265" max="11265" width="20.109375" customWidth="1"/>
    <col min="11266" max="11267" width="20.44140625" customWidth="1"/>
    <col min="11268" max="11268" width="32.5546875" customWidth="1"/>
    <col min="11269" max="11269" width="12" customWidth="1"/>
    <col min="11520" max="11520" width="5.44140625" customWidth="1"/>
    <col min="11521" max="11521" width="20.109375" customWidth="1"/>
    <col min="11522" max="11523" width="20.44140625" customWidth="1"/>
    <col min="11524" max="11524" width="32.5546875" customWidth="1"/>
    <col min="11525" max="11525" width="12" customWidth="1"/>
    <col min="11776" max="11776" width="5.44140625" customWidth="1"/>
    <col min="11777" max="11777" width="20.109375" customWidth="1"/>
    <col min="11778" max="11779" width="20.44140625" customWidth="1"/>
    <col min="11780" max="11780" width="32.5546875" customWidth="1"/>
    <col min="11781" max="11781" width="12" customWidth="1"/>
    <col min="12032" max="12032" width="5.44140625" customWidth="1"/>
    <col min="12033" max="12033" width="20.109375" customWidth="1"/>
    <col min="12034" max="12035" width="20.44140625" customWidth="1"/>
    <col min="12036" max="12036" width="32.5546875" customWidth="1"/>
    <col min="12037" max="12037" width="12" customWidth="1"/>
    <col min="12288" max="12288" width="5.44140625" customWidth="1"/>
    <col min="12289" max="12289" width="20.109375" customWidth="1"/>
    <col min="12290" max="12291" width="20.44140625" customWidth="1"/>
    <col min="12292" max="12292" width="32.5546875" customWidth="1"/>
    <col min="12293" max="12293" width="12" customWidth="1"/>
    <col min="12544" max="12544" width="5.44140625" customWidth="1"/>
    <col min="12545" max="12545" width="20.109375" customWidth="1"/>
    <col min="12546" max="12547" width="20.44140625" customWidth="1"/>
    <col min="12548" max="12548" width="32.5546875" customWidth="1"/>
    <col min="12549" max="12549" width="12" customWidth="1"/>
    <col min="12800" max="12800" width="5.44140625" customWidth="1"/>
    <col min="12801" max="12801" width="20.109375" customWidth="1"/>
    <col min="12802" max="12803" width="20.44140625" customWidth="1"/>
    <col min="12804" max="12804" width="32.5546875" customWidth="1"/>
    <col min="12805" max="12805" width="12" customWidth="1"/>
    <col min="13056" max="13056" width="5.44140625" customWidth="1"/>
    <col min="13057" max="13057" width="20.109375" customWidth="1"/>
    <col min="13058" max="13059" width="20.44140625" customWidth="1"/>
    <col min="13060" max="13060" width="32.5546875" customWidth="1"/>
    <col min="13061" max="13061" width="12" customWidth="1"/>
    <col min="13312" max="13312" width="5.44140625" customWidth="1"/>
    <col min="13313" max="13313" width="20.109375" customWidth="1"/>
    <col min="13314" max="13315" width="20.44140625" customWidth="1"/>
    <col min="13316" max="13316" width="32.5546875" customWidth="1"/>
    <col min="13317" max="13317" width="12" customWidth="1"/>
    <col min="13568" max="13568" width="5.44140625" customWidth="1"/>
    <col min="13569" max="13569" width="20.109375" customWidth="1"/>
    <col min="13570" max="13571" width="20.44140625" customWidth="1"/>
    <col min="13572" max="13572" width="32.5546875" customWidth="1"/>
    <col min="13573" max="13573" width="12" customWidth="1"/>
    <col min="13824" max="13824" width="5.44140625" customWidth="1"/>
    <col min="13825" max="13825" width="20.109375" customWidth="1"/>
    <col min="13826" max="13827" width="20.44140625" customWidth="1"/>
    <col min="13828" max="13828" width="32.5546875" customWidth="1"/>
    <col min="13829" max="13829" width="12" customWidth="1"/>
    <col min="14080" max="14080" width="5.44140625" customWidth="1"/>
    <col min="14081" max="14081" width="20.109375" customWidth="1"/>
    <col min="14082" max="14083" width="20.44140625" customWidth="1"/>
    <col min="14084" max="14084" width="32.5546875" customWidth="1"/>
    <col min="14085" max="14085" width="12" customWidth="1"/>
    <col min="14336" max="14336" width="5.44140625" customWidth="1"/>
    <col min="14337" max="14337" width="20.109375" customWidth="1"/>
    <col min="14338" max="14339" width="20.44140625" customWidth="1"/>
    <col min="14340" max="14340" width="32.5546875" customWidth="1"/>
    <col min="14341" max="14341" width="12" customWidth="1"/>
    <col min="14592" max="14592" width="5.44140625" customWidth="1"/>
    <col min="14593" max="14593" width="20.109375" customWidth="1"/>
    <col min="14594" max="14595" width="20.44140625" customWidth="1"/>
    <col min="14596" max="14596" width="32.5546875" customWidth="1"/>
    <col min="14597" max="14597" width="12" customWidth="1"/>
    <col min="14848" max="14848" width="5.44140625" customWidth="1"/>
    <col min="14849" max="14849" width="20.109375" customWidth="1"/>
    <col min="14850" max="14851" width="20.44140625" customWidth="1"/>
    <col min="14852" max="14852" width="32.5546875" customWidth="1"/>
    <col min="14853" max="14853" width="12" customWidth="1"/>
    <col min="15104" max="15104" width="5.44140625" customWidth="1"/>
    <col min="15105" max="15105" width="20.109375" customWidth="1"/>
    <col min="15106" max="15107" width="20.44140625" customWidth="1"/>
    <col min="15108" max="15108" width="32.5546875" customWidth="1"/>
    <col min="15109" max="15109" width="12" customWidth="1"/>
    <col min="15360" max="15360" width="5.44140625" customWidth="1"/>
    <col min="15361" max="15361" width="20.109375" customWidth="1"/>
    <col min="15362" max="15363" width="20.44140625" customWidth="1"/>
    <col min="15364" max="15364" width="32.5546875" customWidth="1"/>
    <col min="15365" max="15365" width="12" customWidth="1"/>
    <col min="15616" max="15616" width="5.44140625" customWidth="1"/>
    <col min="15617" max="15617" width="20.109375" customWidth="1"/>
    <col min="15618" max="15619" width="20.44140625" customWidth="1"/>
    <col min="15620" max="15620" width="32.5546875" customWidth="1"/>
    <col min="15621" max="15621" width="12" customWidth="1"/>
    <col min="15872" max="15872" width="5.44140625" customWidth="1"/>
    <col min="15873" max="15873" width="20.109375" customWidth="1"/>
    <col min="15874" max="15875" width="20.44140625" customWidth="1"/>
    <col min="15876" max="15876" width="32.5546875" customWidth="1"/>
    <col min="15877" max="15877" width="12" customWidth="1"/>
    <col min="16128" max="16128" width="5.44140625" customWidth="1"/>
    <col min="16129" max="16129" width="20.109375" customWidth="1"/>
    <col min="16130" max="16131" width="20.44140625" customWidth="1"/>
    <col min="16132" max="16132" width="32.5546875" customWidth="1"/>
    <col min="16133" max="16133" width="12" customWidth="1"/>
  </cols>
  <sheetData>
    <row r="1" spans="1:14" ht="20.25" customHeight="1" x14ac:dyDescent="0.3">
      <c r="B1" s="295" t="s">
        <v>166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4" ht="55.2" x14ac:dyDescent="0.3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167</v>
      </c>
      <c r="J2" s="10" t="s">
        <v>168</v>
      </c>
      <c r="K2" s="10" t="s">
        <v>169</v>
      </c>
      <c r="L2" s="35" t="s">
        <v>170</v>
      </c>
      <c r="M2" s="35" t="s">
        <v>171</v>
      </c>
    </row>
    <row r="3" spans="1:14" x14ac:dyDescent="0.3">
      <c r="A3" s="88">
        <v>1</v>
      </c>
      <c r="B3" s="297" t="s">
        <v>20</v>
      </c>
      <c r="C3" s="109" t="s">
        <v>21</v>
      </c>
      <c r="D3" s="109" t="s">
        <v>22</v>
      </c>
      <c r="E3" s="109" t="s">
        <v>23</v>
      </c>
      <c r="F3" s="9" t="s">
        <v>24</v>
      </c>
      <c r="G3" s="9" t="s">
        <v>25</v>
      </c>
      <c r="H3" s="110" t="s">
        <v>26</v>
      </c>
      <c r="I3" s="110"/>
      <c r="J3" s="110"/>
      <c r="K3" s="111" t="s">
        <v>172</v>
      </c>
      <c r="L3" s="110" t="s">
        <v>173</v>
      </c>
      <c r="M3" s="110" t="s">
        <v>174</v>
      </c>
    </row>
    <row r="4" spans="1:14" x14ac:dyDescent="0.3">
      <c r="A4" s="88">
        <v>2</v>
      </c>
      <c r="B4" s="298"/>
      <c r="C4" s="109" t="s">
        <v>28</v>
      </c>
      <c r="D4" s="109" t="s">
        <v>22</v>
      </c>
      <c r="E4" s="109" t="s">
        <v>29</v>
      </c>
      <c r="F4" s="9" t="s">
        <v>24</v>
      </c>
      <c r="G4" s="9" t="s">
        <v>25</v>
      </c>
      <c r="H4" s="110" t="s">
        <v>26</v>
      </c>
      <c r="I4" s="110"/>
      <c r="J4" s="110"/>
      <c r="K4" s="111" t="s">
        <v>172</v>
      </c>
      <c r="L4" s="110" t="s">
        <v>173</v>
      </c>
      <c r="M4" s="110" t="s">
        <v>174</v>
      </c>
    </row>
    <row r="5" spans="1:14" x14ac:dyDescent="0.3">
      <c r="A5" s="88">
        <v>3</v>
      </c>
      <c r="B5" s="298"/>
      <c r="C5" s="109" t="s">
        <v>30</v>
      </c>
      <c r="D5" s="109" t="s">
        <v>22</v>
      </c>
      <c r="E5" s="121" t="s">
        <v>30</v>
      </c>
      <c r="F5" s="9" t="s">
        <v>24</v>
      </c>
      <c r="G5" s="9" t="s">
        <v>32</v>
      </c>
      <c r="H5" s="110" t="s">
        <v>26</v>
      </c>
      <c r="I5" s="110"/>
      <c r="J5" s="110"/>
      <c r="K5" s="111" t="s">
        <v>175</v>
      </c>
      <c r="L5" s="122"/>
      <c r="M5" s="110"/>
    </row>
    <row r="6" spans="1:14" x14ac:dyDescent="0.3">
      <c r="A6" s="88">
        <v>4</v>
      </c>
      <c r="B6" s="298"/>
      <c r="C6" s="109" t="s">
        <v>21</v>
      </c>
      <c r="D6" s="109" t="s">
        <v>22</v>
      </c>
      <c r="E6" s="4" t="s">
        <v>176</v>
      </c>
      <c r="F6" s="9" t="s">
        <v>24</v>
      </c>
      <c r="G6" s="36" t="s">
        <v>32</v>
      </c>
      <c r="H6" s="110" t="s">
        <v>26</v>
      </c>
      <c r="I6" s="5"/>
      <c r="J6" s="5"/>
      <c r="K6" s="13" t="s">
        <v>177</v>
      </c>
      <c r="L6" s="105"/>
      <c r="M6" s="103" t="s">
        <v>178</v>
      </c>
    </row>
    <row r="7" spans="1:14" x14ac:dyDescent="0.3">
      <c r="A7" s="88">
        <v>5</v>
      </c>
      <c r="B7" s="298"/>
      <c r="C7" s="109" t="s">
        <v>21</v>
      </c>
      <c r="D7" s="4" t="s">
        <v>35</v>
      </c>
      <c r="E7" s="4" t="s">
        <v>36</v>
      </c>
      <c r="F7" s="36" t="s">
        <v>24</v>
      </c>
      <c r="G7" s="9" t="s">
        <v>25</v>
      </c>
      <c r="H7" s="5" t="s">
        <v>37</v>
      </c>
      <c r="I7" s="5"/>
      <c r="J7" s="5"/>
      <c r="K7" s="95" t="s">
        <v>177</v>
      </c>
      <c r="L7" s="102"/>
      <c r="M7" s="103" t="s">
        <v>179</v>
      </c>
    </row>
    <row r="8" spans="1:14" ht="27.6" x14ac:dyDescent="0.3">
      <c r="A8" s="88">
        <v>6</v>
      </c>
      <c r="B8" s="298"/>
      <c r="C8" s="109" t="s">
        <v>21</v>
      </c>
      <c r="D8" s="109" t="s">
        <v>22</v>
      </c>
      <c r="E8" s="4" t="s">
        <v>180</v>
      </c>
      <c r="F8" s="9" t="s">
        <v>24</v>
      </c>
      <c r="G8" s="9" t="s">
        <v>32</v>
      </c>
      <c r="H8" s="5" t="s">
        <v>26</v>
      </c>
      <c r="I8" s="5"/>
      <c r="J8" s="5"/>
      <c r="K8" s="13" t="s">
        <v>177</v>
      </c>
      <c r="L8" s="102"/>
      <c r="M8" s="103" t="s">
        <v>181</v>
      </c>
    </row>
    <row r="9" spans="1:14" x14ac:dyDescent="0.3">
      <c r="A9" s="88">
        <v>7</v>
      </c>
      <c r="B9" s="298"/>
      <c r="C9" s="109" t="s">
        <v>21</v>
      </c>
      <c r="D9" s="4" t="s">
        <v>35</v>
      </c>
      <c r="E9" s="4" t="s">
        <v>41</v>
      </c>
      <c r="F9" s="36" t="s">
        <v>24</v>
      </c>
      <c r="G9" s="9" t="s">
        <v>25</v>
      </c>
      <c r="H9" s="5" t="s">
        <v>37</v>
      </c>
      <c r="I9" s="5"/>
      <c r="J9" s="5"/>
      <c r="K9" s="13" t="s">
        <v>182</v>
      </c>
      <c r="L9" s="102"/>
      <c r="M9" s="103"/>
    </row>
    <row r="10" spans="1:14" ht="27.6" x14ac:dyDescent="0.3">
      <c r="A10" s="88">
        <v>8</v>
      </c>
      <c r="B10" s="298"/>
      <c r="C10" s="109" t="s">
        <v>42</v>
      </c>
      <c r="D10" s="109" t="s">
        <v>22</v>
      </c>
      <c r="E10" s="4" t="s">
        <v>183</v>
      </c>
      <c r="F10" s="9" t="s">
        <v>24</v>
      </c>
      <c r="G10" s="9" t="s">
        <v>32</v>
      </c>
      <c r="H10" s="5" t="s">
        <v>26</v>
      </c>
      <c r="I10" s="5"/>
      <c r="J10" s="5"/>
      <c r="K10" s="13" t="s">
        <v>175</v>
      </c>
      <c r="L10" s="102"/>
      <c r="M10" s="103"/>
    </row>
    <row r="11" spans="1:14" x14ac:dyDescent="0.3">
      <c r="A11" s="88">
        <v>9</v>
      </c>
      <c r="B11" s="298"/>
      <c r="C11" s="109" t="s">
        <v>42</v>
      </c>
      <c r="D11" s="109" t="s">
        <v>22</v>
      </c>
      <c r="E11" s="4" t="s">
        <v>44</v>
      </c>
      <c r="F11" s="36" t="s">
        <v>45</v>
      </c>
      <c r="G11" s="36" t="s">
        <v>32</v>
      </c>
      <c r="H11" s="5" t="s">
        <v>26</v>
      </c>
      <c r="I11" s="5"/>
      <c r="J11" s="5"/>
      <c r="K11" s="13" t="s">
        <v>177</v>
      </c>
      <c r="L11" s="102"/>
      <c r="M11" s="103" t="s">
        <v>184</v>
      </c>
    </row>
    <row r="12" spans="1:14" x14ac:dyDescent="0.3">
      <c r="A12" s="88">
        <v>10</v>
      </c>
      <c r="B12" s="298"/>
      <c r="C12" s="109" t="s">
        <v>42</v>
      </c>
      <c r="D12" s="109" t="s">
        <v>22</v>
      </c>
      <c r="E12" s="4" t="s">
        <v>46</v>
      </c>
      <c r="F12" s="36" t="s">
        <v>47</v>
      </c>
      <c r="G12" s="36" t="s">
        <v>25</v>
      </c>
      <c r="H12" s="5" t="s">
        <v>26</v>
      </c>
      <c r="I12" s="5"/>
      <c r="J12" s="5"/>
      <c r="K12" s="13" t="s">
        <v>177</v>
      </c>
      <c r="L12" s="102"/>
      <c r="M12" s="103" t="s">
        <v>184</v>
      </c>
      <c r="N12" t="s">
        <v>56</v>
      </c>
    </row>
    <row r="13" spans="1:14" ht="18.75" customHeight="1" x14ac:dyDescent="0.3">
      <c r="A13" s="88">
        <v>11</v>
      </c>
      <c r="B13" s="298"/>
      <c r="C13" s="109" t="s">
        <v>48</v>
      </c>
      <c r="D13" s="109" t="s">
        <v>22</v>
      </c>
      <c r="E13" s="4" t="s">
        <v>49</v>
      </c>
      <c r="F13" s="9" t="s">
        <v>24</v>
      </c>
      <c r="G13" s="9" t="s">
        <v>25</v>
      </c>
      <c r="H13" s="5" t="s">
        <v>26</v>
      </c>
      <c r="I13" s="5"/>
      <c r="J13" s="5"/>
      <c r="K13" s="96" t="s">
        <v>177</v>
      </c>
      <c r="L13" s="5"/>
      <c r="M13" s="103" t="s">
        <v>184</v>
      </c>
    </row>
    <row r="14" spans="1:14" ht="18.75" customHeight="1" x14ac:dyDescent="0.3">
      <c r="A14" s="88">
        <v>12</v>
      </c>
      <c r="B14" s="298"/>
      <c r="C14" s="109" t="s">
        <v>48</v>
      </c>
      <c r="D14" s="109" t="s">
        <v>35</v>
      </c>
      <c r="E14" s="4" t="s">
        <v>51</v>
      </c>
      <c r="F14" s="9" t="s">
        <v>24</v>
      </c>
      <c r="G14" s="9" t="s">
        <v>25</v>
      </c>
      <c r="H14" s="5" t="s">
        <v>26</v>
      </c>
      <c r="I14" s="5"/>
      <c r="J14" s="5"/>
      <c r="K14" s="96" t="s">
        <v>182</v>
      </c>
      <c r="L14" s="5"/>
      <c r="M14" s="103"/>
      <c r="N14" t="s">
        <v>185</v>
      </c>
    </row>
    <row r="15" spans="1:14" ht="27.6" x14ac:dyDescent="0.3">
      <c r="A15" s="88">
        <v>13</v>
      </c>
      <c r="B15" s="298"/>
      <c r="C15" s="109" t="s">
        <v>53</v>
      </c>
      <c r="D15" s="106" t="s">
        <v>35</v>
      </c>
      <c r="E15" s="4" t="s">
        <v>54</v>
      </c>
      <c r="F15" s="107" t="s">
        <v>55</v>
      </c>
      <c r="G15" s="9" t="s">
        <v>25</v>
      </c>
      <c r="H15" s="5" t="s">
        <v>37</v>
      </c>
      <c r="I15" s="101"/>
      <c r="J15" s="5"/>
      <c r="K15" s="95" t="s">
        <v>186</v>
      </c>
      <c r="L15" s="5"/>
      <c r="M15" s="103" t="s">
        <v>186</v>
      </c>
      <c r="N15" s="99" t="s">
        <v>187</v>
      </c>
    </row>
    <row r="16" spans="1:14" ht="27.6" x14ac:dyDescent="0.3">
      <c r="A16" s="88">
        <v>14</v>
      </c>
      <c r="B16" s="299"/>
      <c r="C16" s="109" t="s">
        <v>53</v>
      </c>
      <c r="D16" s="109" t="s">
        <v>22</v>
      </c>
      <c r="E16" s="4" t="s">
        <v>57</v>
      </c>
      <c r="F16" s="107" t="s">
        <v>55</v>
      </c>
      <c r="G16" s="36" t="s">
        <v>32</v>
      </c>
      <c r="H16" s="5" t="s">
        <v>26</v>
      </c>
      <c r="I16" s="5"/>
      <c r="J16" s="5"/>
      <c r="K16" s="96" t="s">
        <v>186</v>
      </c>
      <c r="L16" s="5"/>
      <c r="M16" s="103" t="s">
        <v>186</v>
      </c>
      <c r="N16" s="99"/>
    </row>
    <row r="17" spans="1:14" ht="27.6" x14ac:dyDescent="0.3">
      <c r="A17" s="88">
        <v>15</v>
      </c>
      <c r="B17" s="300" t="s">
        <v>59</v>
      </c>
      <c r="C17" s="109" t="s">
        <v>48</v>
      </c>
      <c r="D17" s="4" t="s">
        <v>35</v>
      </c>
      <c r="E17" s="4" t="s">
        <v>60</v>
      </c>
      <c r="F17" s="36" t="s">
        <v>61</v>
      </c>
      <c r="G17" s="36" t="s">
        <v>25</v>
      </c>
      <c r="H17" s="5" t="s">
        <v>26</v>
      </c>
      <c r="I17" s="5"/>
      <c r="J17" s="5"/>
      <c r="K17" s="95" t="s">
        <v>177</v>
      </c>
      <c r="L17" s="5"/>
      <c r="M17" s="103" t="s">
        <v>188</v>
      </c>
      <c r="N17" t="s">
        <v>185</v>
      </c>
    </row>
    <row r="18" spans="1:14" ht="27.6" x14ac:dyDescent="0.3">
      <c r="A18" s="88">
        <v>16</v>
      </c>
      <c r="B18" s="300"/>
      <c r="C18" s="121" t="s">
        <v>63</v>
      </c>
      <c r="D18" s="4" t="s">
        <v>64</v>
      </c>
      <c r="E18" s="4" t="s">
        <v>189</v>
      </c>
      <c r="F18" s="36" t="s">
        <v>66</v>
      </c>
      <c r="G18" s="36" t="s">
        <v>25</v>
      </c>
      <c r="H18" s="115" t="s">
        <v>26</v>
      </c>
      <c r="I18" s="115"/>
      <c r="J18" s="115"/>
      <c r="K18" s="123" t="s">
        <v>177</v>
      </c>
      <c r="L18" s="115"/>
      <c r="M18" s="124" t="s">
        <v>190</v>
      </c>
    </row>
    <row r="19" spans="1:14" ht="24" customHeight="1" x14ac:dyDescent="0.3">
      <c r="A19" s="88">
        <v>17</v>
      </c>
      <c r="B19" s="301" t="s">
        <v>67</v>
      </c>
      <c r="C19" s="121" t="s">
        <v>21</v>
      </c>
      <c r="D19" s="121" t="s">
        <v>35</v>
      </c>
      <c r="E19" s="121" t="s">
        <v>68</v>
      </c>
      <c r="F19" s="36" t="s">
        <v>69</v>
      </c>
      <c r="G19" s="36" t="s">
        <v>32</v>
      </c>
      <c r="H19" s="108" t="s">
        <v>37</v>
      </c>
      <c r="I19" s="108"/>
      <c r="J19" s="108"/>
      <c r="K19" s="128" t="s">
        <v>172</v>
      </c>
      <c r="L19" s="108"/>
      <c r="M19" s="103"/>
    </row>
    <row r="20" spans="1:14" x14ac:dyDescent="0.3">
      <c r="A20" s="88">
        <v>18</v>
      </c>
      <c r="B20" s="301"/>
      <c r="C20" s="121" t="s">
        <v>70</v>
      </c>
      <c r="D20" s="121" t="s">
        <v>35</v>
      </c>
      <c r="E20" s="121" t="s">
        <v>71</v>
      </c>
      <c r="F20" s="36" t="s">
        <v>24</v>
      </c>
      <c r="G20" s="36" t="s">
        <v>32</v>
      </c>
      <c r="H20" s="108" t="s">
        <v>37</v>
      </c>
      <c r="I20" s="108"/>
      <c r="J20" s="108"/>
      <c r="K20" s="128" t="s">
        <v>191</v>
      </c>
      <c r="L20" s="108"/>
      <c r="M20" s="103"/>
    </row>
    <row r="21" spans="1:14" x14ac:dyDescent="0.3">
      <c r="A21" s="88">
        <v>19</v>
      </c>
      <c r="B21" s="301"/>
      <c r="C21" s="121" t="s">
        <v>73</v>
      </c>
      <c r="D21" s="121" t="s">
        <v>22</v>
      </c>
      <c r="E21" s="4" t="s">
        <v>74</v>
      </c>
      <c r="F21" s="36" t="s">
        <v>24</v>
      </c>
      <c r="G21" s="36" t="s">
        <v>32</v>
      </c>
      <c r="H21" s="110" t="s">
        <v>26</v>
      </c>
      <c r="I21" s="97"/>
      <c r="J21" s="97"/>
      <c r="K21" s="5" t="s">
        <v>191</v>
      </c>
      <c r="L21" s="3"/>
      <c r="M21" s="129"/>
    </row>
    <row r="22" spans="1:14" ht="27.6" x14ac:dyDescent="0.3">
      <c r="A22" s="88">
        <v>20</v>
      </c>
      <c r="B22" s="300" t="s">
        <v>75</v>
      </c>
      <c r="C22" s="121" t="s">
        <v>76</v>
      </c>
      <c r="D22" s="121" t="s">
        <v>22</v>
      </c>
      <c r="E22" s="4" t="s">
        <v>77</v>
      </c>
      <c r="F22" s="36" t="s">
        <v>24</v>
      </c>
      <c r="G22" s="36" t="s">
        <v>25</v>
      </c>
      <c r="H22" s="110" t="s">
        <v>26</v>
      </c>
      <c r="I22" s="5"/>
      <c r="J22" s="5"/>
      <c r="K22" s="5" t="s">
        <v>177</v>
      </c>
      <c r="L22" s="36"/>
      <c r="M22" s="103" t="s">
        <v>192</v>
      </c>
      <c r="N22" s="100"/>
    </row>
    <row r="23" spans="1:14" ht="27.6" x14ac:dyDescent="0.3">
      <c r="A23" s="88">
        <v>21</v>
      </c>
      <c r="B23" s="300"/>
      <c r="C23" s="121" t="s">
        <v>76</v>
      </c>
      <c r="D23" s="121" t="s">
        <v>35</v>
      </c>
      <c r="E23" s="4" t="s">
        <v>78</v>
      </c>
      <c r="F23" s="36" t="s">
        <v>24</v>
      </c>
      <c r="G23" s="36" t="s">
        <v>32</v>
      </c>
      <c r="H23" s="110" t="s">
        <v>26</v>
      </c>
      <c r="I23" s="5"/>
      <c r="J23" s="5"/>
      <c r="K23" s="95" t="s">
        <v>191</v>
      </c>
      <c r="L23" s="36"/>
      <c r="M23" s="103"/>
      <c r="N23" s="100"/>
    </row>
    <row r="24" spans="1:14" ht="27.6" x14ac:dyDescent="0.3">
      <c r="A24" s="88">
        <v>22</v>
      </c>
      <c r="B24" s="300"/>
      <c r="C24" s="121" t="s">
        <v>76</v>
      </c>
      <c r="D24" s="121" t="s">
        <v>22</v>
      </c>
      <c r="E24" s="4" t="s">
        <v>80</v>
      </c>
      <c r="F24" s="36" t="s">
        <v>24</v>
      </c>
      <c r="G24" s="36" t="s">
        <v>25</v>
      </c>
      <c r="H24" s="110" t="s">
        <v>26</v>
      </c>
      <c r="I24" s="5"/>
      <c r="J24" s="5"/>
      <c r="K24" s="95" t="s">
        <v>177</v>
      </c>
      <c r="L24" s="36"/>
      <c r="M24" s="103" t="s">
        <v>188</v>
      </c>
    </row>
    <row r="25" spans="1:14" ht="27.6" x14ac:dyDescent="0.3">
      <c r="A25" s="88">
        <v>23</v>
      </c>
      <c r="B25" s="300"/>
      <c r="C25" s="121" t="s">
        <v>76</v>
      </c>
      <c r="D25" s="121" t="s">
        <v>22</v>
      </c>
      <c r="E25" s="4" t="s">
        <v>82</v>
      </c>
      <c r="F25" s="36" t="s">
        <v>24</v>
      </c>
      <c r="G25" s="36" t="s">
        <v>25</v>
      </c>
      <c r="H25" s="110" t="s">
        <v>26</v>
      </c>
      <c r="I25" s="5"/>
      <c r="J25" s="5"/>
      <c r="K25" s="95" t="s">
        <v>193</v>
      </c>
      <c r="L25" s="36"/>
      <c r="M25" s="103" t="s">
        <v>194</v>
      </c>
      <c r="N25" s="100"/>
    </row>
    <row r="26" spans="1:14" ht="27.6" x14ac:dyDescent="0.3">
      <c r="A26" s="88">
        <v>24</v>
      </c>
      <c r="B26" s="300"/>
      <c r="C26" s="121" t="s">
        <v>76</v>
      </c>
      <c r="D26" s="121" t="s">
        <v>22</v>
      </c>
      <c r="E26" s="4" t="s">
        <v>195</v>
      </c>
      <c r="F26" s="36" t="s">
        <v>24</v>
      </c>
      <c r="G26" s="36" t="s">
        <v>25</v>
      </c>
      <c r="H26" s="110" t="s">
        <v>26</v>
      </c>
      <c r="I26" s="5"/>
      <c r="J26" s="5"/>
      <c r="K26" s="95" t="s">
        <v>177</v>
      </c>
      <c r="L26" s="36"/>
      <c r="M26" s="103"/>
      <c r="N26" s="119" t="s">
        <v>196</v>
      </c>
    </row>
    <row r="27" spans="1:14" x14ac:dyDescent="0.3">
      <c r="A27" s="88">
        <v>25</v>
      </c>
      <c r="B27" s="300"/>
      <c r="C27" s="121" t="s">
        <v>84</v>
      </c>
      <c r="D27" s="121" t="s">
        <v>35</v>
      </c>
      <c r="E27" s="4" t="s">
        <v>85</v>
      </c>
      <c r="F27" s="36" t="s">
        <v>24</v>
      </c>
      <c r="G27" s="36" t="s">
        <v>32</v>
      </c>
      <c r="H27" s="110" t="s">
        <v>26</v>
      </c>
      <c r="I27" s="5"/>
      <c r="J27" s="5"/>
      <c r="K27" s="95" t="s">
        <v>177</v>
      </c>
      <c r="L27" s="36"/>
      <c r="M27" s="103" t="s">
        <v>197</v>
      </c>
      <c r="N27" s="100"/>
    </row>
    <row r="28" spans="1:14" ht="27.6" x14ac:dyDescent="0.3">
      <c r="A28" s="88">
        <v>26</v>
      </c>
      <c r="B28" s="300"/>
      <c r="C28" s="6" t="s">
        <v>84</v>
      </c>
      <c r="D28" s="121" t="s">
        <v>35</v>
      </c>
      <c r="E28" s="4" t="s">
        <v>86</v>
      </c>
      <c r="F28" s="36" t="s">
        <v>24</v>
      </c>
      <c r="G28" s="36" t="s">
        <v>25</v>
      </c>
      <c r="H28" s="125" t="s">
        <v>26</v>
      </c>
      <c r="I28" s="115"/>
      <c r="J28" s="115"/>
      <c r="K28" s="123" t="s">
        <v>177</v>
      </c>
      <c r="L28" s="114"/>
      <c r="M28" s="124" t="s">
        <v>190</v>
      </c>
      <c r="N28" s="100" t="s">
        <v>198</v>
      </c>
    </row>
    <row r="29" spans="1:14" ht="18.600000000000001" thickBot="1" x14ac:dyDescent="0.4">
      <c r="B29" s="11"/>
      <c r="C29" s="11"/>
      <c r="D29" s="11"/>
      <c r="E29" s="131">
        <f>COUNTA(E3:E28)</f>
        <v>26</v>
      </c>
      <c r="F29" s="11"/>
      <c r="G29" s="7"/>
      <c r="H29" s="12"/>
      <c r="I29" s="37"/>
      <c r="J29" s="37"/>
      <c r="K29"/>
      <c r="L29" s="6"/>
    </row>
    <row r="31" spans="1:14" ht="18" x14ac:dyDescent="0.35">
      <c r="B31" s="293" t="s">
        <v>199</v>
      </c>
      <c r="C31" s="293"/>
      <c r="D31" s="293"/>
      <c r="E31" s="293"/>
    </row>
    <row r="33" spans="2:5" x14ac:dyDescent="0.3">
      <c r="B33" s="104" t="s">
        <v>2</v>
      </c>
      <c r="C33" s="104" t="s">
        <v>3</v>
      </c>
      <c r="D33" s="104" t="s">
        <v>4</v>
      </c>
      <c r="E33" s="104" t="s">
        <v>5</v>
      </c>
    </row>
    <row r="34" spans="2:5" ht="55.2" x14ac:dyDescent="0.3">
      <c r="B34" s="292" t="s">
        <v>20</v>
      </c>
      <c r="C34" s="109" t="s">
        <v>53</v>
      </c>
      <c r="D34" s="109" t="s">
        <v>22</v>
      </c>
      <c r="E34" s="4" t="s">
        <v>200</v>
      </c>
    </row>
    <row r="35" spans="2:5" ht="55.2" x14ac:dyDescent="0.3">
      <c r="B35" s="292"/>
      <c r="C35" s="109" t="s">
        <v>53</v>
      </c>
      <c r="D35" s="106" t="s">
        <v>35</v>
      </c>
      <c r="E35" s="4" t="s">
        <v>201</v>
      </c>
    </row>
    <row r="36" spans="2:5" ht="82.8" x14ac:dyDescent="0.3">
      <c r="B36" s="292"/>
      <c r="C36" s="109" t="s">
        <v>53</v>
      </c>
      <c r="D36" s="106" t="s">
        <v>35</v>
      </c>
      <c r="E36" s="4" t="s">
        <v>202</v>
      </c>
    </row>
    <row r="37" spans="2:5" ht="27.6" x14ac:dyDescent="0.3">
      <c r="B37" s="292"/>
      <c r="C37" s="109" t="s">
        <v>76</v>
      </c>
      <c r="D37" s="109" t="s">
        <v>22</v>
      </c>
      <c r="E37" s="4" t="s">
        <v>203</v>
      </c>
    </row>
    <row r="39" spans="2:5" ht="18" x14ac:dyDescent="0.35">
      <c r="B39" s="293" t="s">
        <v>204</v>
      </c>
      <c r="C39" s="293"/>
      <c r="D39" s="293"/>
      <c r="E39" s="293"/>
    </row>
    <row r="41" spans="2:5" x14ac:dyDescent="0.3">
      <c r="B41" s="104"/>
      <c r="C41" s="104" t="s">
        <v>3</v>
      </c>
      <c r="D41" s="104" t="s">
        <v>4</v>
      </c>
      <c r="E41" s="104" t="s">
        <v>5</v>
      </c>
    </row>
    <row r="42" spans="2:5" ht="26.25" customHeight="1" x14ac:dyDescent="0.3">
      <c r="B42" s="292" t="s">
        <v>20</v>
      </c>
      <c r="C42" s="1" t="s">
        <v>205</v>
      </c>
      <c r="D42" s="1" t="s">
        <v>22</v>
      </c>
      <c r="E42" s="2" t="s">
        <v>23</v>
      </c>
    </row>
    <row r="43" spans="2:5" x14ac:dyDescent="0.3">
      <c r="B43" s="292"/>
      <c r="C43" s="1" t="s">
        <v>206</v>
      </c>
      <c r="D43" s="1" t="s">
        <v>22</v>
      </c>
      <c r="E43" s="2" t="s">
        <v>206</v>
      </c>
    </row>
    <row r="44" spans="2:5" ht="36" customHeight="1" x14ac:dyDescent="0.3">
      <c r="B44" s="98" t="s">
        <v>207</v>
      </c>
      <c r="C44" s="1" t="s">
        <v>205</v>
      </c>
      <c r="D44" s="4" t="s">
        <v>35</v>
      </c>
      <c r="E44" s="33" t="s">
        <v>68</v>
      </c>
    </row>
    <row r="45" spans="2:5" x14ac:dyDescent="0.3">
      <c r="B45" s="117"/>
      <c r="C45" s="118"/>
      <c r="D45" s="119"/>
      <c r="E45" s="120"/>
    </row>
    <row r="46" spans="2:5" ht="18" x14ac:dyDescent="0.35">
      <c r="B46" s="293" t="s">
        <v>208</v>
      </c>
      <c r="C46" s="293"/>
      <c r="D46" s="293"/>
      <c r="E46" s="293"/>
    </row>
    <row r="48" spans="2:5" x14ac:dyDescent="0.3">
      <c r="B48" s="104" t="s">
        <v>2</v>
      </c>
      <c r="C48" s="104" t="s">
        <v>3</v>
      </c>
      <c r="D48" s="104" t="s">
        <v>4</v>
      </c>
      <c r="E48" s="104" t="s">
        <v>5</v>
      </c>
    </row>
    <row r="49" spans="2:5" ht="15" customHeight="1" x14ac:dyDescent="0.3">
      <c r="B49" s="292" t="s">
        <v>20</v>
      </c>
      <c r="C49" s="109" t="s">
        <v>21</v>
      </c>
      <c r="D49" s="109" t="s">
        <v>22</v>
      </c>
      <c r="E49" s="4" t="s">
        <v>209</v>
      </c>
    </row>
    <row r="50" spans="2:5" ht="15" customHeight="1" x14ac:dyDescent="0.3">
      <c r="B50" s="292"/>
      <c r="C50" s="121" t="s">
        <v>210</v>
      </c>
      <c r="D50" s="121" t="s">
        <v>22</v>
      </c>
      <c r="E50" s="4" t="s">
        <v>211</v>
      </c>
    </row>
    <row r="51" spans="2:5" x14ac:dyDescent="0.3">
      <c r="B51" s="292"/>
      <c r="C51" s="109" t="s">
        <v>21</v>
      </c>
      <c r="D51" s="4" t="s">
        <v>35</v>
      </c>
      <c r="E51" s="4" t="s">
        <v>212</v>
      </c>
    </row>
    <row r="52" spans="2:5" ht="27.6" x14ac:dyDescent="0.3">
      <c r="B52" s="292"/>
      <c r="C52" s="109" t="s">
        <v>21</v>
      </c>
      <c r="D52" s="109" t="s">
        <v>22</v>
      </c>
      <c r="E52" s="4" t="s">
        <v>180</v>
      </c>
    </row>
    <row r="53" spans="2:5" x14ac:dyDescent="0.3">
      <c r="B53" s="292"/>
      <c r="C53" s="109" t="s">
        <v>42</v>
      </c>
      <c r="D53" s="109" t="s">
        <v>22</v>
      </c>
      <c r="E53" s="4" t="s">
        <v>44</v>
      </c>
    </row>
    <row r="54" spans="2:5" ht="27.6" x14ac:dyDescent="0.3">
      <c r="B54" s="292"/>
      <c r="C54" s="109" t="s">
        <v>42</v>
      </c>
      <c r="D54" s="109" t="s">
        <v>22</v>
      </c>
      <c r="E54" s="4" t="s">
        <v>213</v>
      </c>
    </row>
    <row r="55" spans="2:5" x14ac:dyDescent="0.3">
      <c r="B55" s="292"/>
      <c r="C55" s="109" t="s">
        <v>53</v>
      </c>
      <c r="D55" s="109" t="s">
        <v>22</v>
      </c>
      <c r="E55" s="4" t="s">
        <v>214</v>
      </c>
    </row>
    <row r="56" spans="2:5" x14ac:dyDescent="0.3">
      <c r="B56" s="292"/>
      <c r="C56" s="109" t="s">
        <v>53</v>
      </c>
      <c r="D56" s="109" t="s">
        <v>22</v>
      </c>
      <c r="E56" s="4" t="s">
        <v>215</v>
      </c>
    </row>
    <row r="57" spans="2:5" x14ac:dyDescent="0.3">
      <c r="B57" s="292" t="s">
        <v>59</v>
      </c>
      <c r="C57" s="109" t="s">
        <v>63</v>
      </c>
      <c r="D57" s="109" t="s">
        <v>22</v>
      </c>
      <c r="E57" s="4" t="s">
        <v>216</v>
      </c>
    </row>
    <row r="58" spans="2:5" ht="41.4" x14ac:dyDescent="0.3">
      <c r="B58" s="292"/>
      <c r="C58" s="109" t="s">
        <v>217</v>
      </c>
      <c r="D58" s="109" t="s">
        <v>22</v>
      </c>
      <c r="E58" s="4" t="s">
        <v>218</v>
      </c>
    </row>
    <row r="59" spans="2:5" ht="27.6" x14ac:dyDescent="0.3">
      <c r="B59" s="292"/>
      <c r="C59" s="109" t="s">
        <v>48</v>
      </c>
      <c r="D59" s="4" t="s">
        <v>35</v>
      </c>
      <c r="E59" s="4" t="s">
        <v>60</v>
      </c>
    </row>
    <row r="60" spans="2:5" ht="27.6" x14ac:dyDescent="0.3">
      <c r="B60" s="292"/>
      <c r="C60" s="109" t="s">
        <v>63</v>
      </c>
      <c r="D60" s="4" t="s">
        <v>64</v>
      </c>
      <c r="E60" s="4" t="s">
        <v>189</v>
      </c>
    </row>
    <row r="61" spans="2:5" ht="25.5" customHeight="1" x14ac:dyDescent="0.3">
      <c r="B61" s="292" t="s">
        <v>75</v>
      </c>
      <c r="C61" s="109" t="s">
        <v>76</v>
      </c>
      <c r="D61" s="109" t="s">
        <v>22</v>
      </c>
      <c r="E61" s="4" t="s">
        <v>77</v>
      </c>
    </row>
    <row r="62" spans="2:5" ht="27.6" x14ac:dyDescent="0.3">
      <c r="B62" s="292"/>
      <c r="C62" s="109" t="s">
        <v>76</v>
      </c>
      <c r="D62" s="109" t="s">
        <v>22</v>
      </c>
      <c r="E62" s="4" t="s">
        <v>219</v>
      </c>
    </row>
    <row r="63" spans="2:5" ht="27.6" x14ac:dyDescent="0.3">
      <c r="B63" s="292"/>
      <c r="C63" s="109" t="s">
        <v>76</v>
      </c>
      <c r="D63" s="109" t="s">
        <v>22</v>
      </c>
      <c r="E63" s="4" t="s">
        <v>220</v>
      </c>
    </row>
    <row r="64" spans="2:5" ht="27.6" x14ac:dyDescent="0.3">
      <c r="B64" s="292"/>
      <c r="C64" s="109" t="s">
        <v>76</v>
      </c>
      <c r="D64" s="109" t="s">
        <v>22</v>
      </c>
      <c r="E64" s="4" t="s">
        <v>80</v>
      </c>
    </row>
    <row r="65" spans="2:5" ht="27.6" x14ac:dyDescent="0.3">
      <c r="B65" s="292"/>
      <c r="C65" s="109" t="s">
        <v>76</v>
      </c>
      <c r="D65" s="109" t="s">
        <v>22</v>
      </c>
      <c r="E65" s="4" t="s">
        <v>221</v>
      </c>
    </row>
    <row r="66" spans="2:5" ht="27.6" x14ac:dyDescent="0.3">
      <c r="B66" s="292"/>
      <c r="C66" s="109" t="s">
        <v>76</v>
      </c>
      <c r="D66" s="109" t="s">
        <v>22</v>
      </c>
      <c r="E66" s="4" t="s">
        <v>222</v>
      </c>
    </row>
    <row r="67" spans="2:5" x14ac:dyDescent="0.3">
      <c r="B67" s="292"/>
      <c r="C67" s="97" t="s">
        <v>84</v>
      </c>
      <c r="D67" s="121" t="s">
        <v>35</v>
      </c>
      <c r="E67" s="4" t="s">
        <v>223</v>
      </c>
    </row>
    <row r="68" spans="2:5" ht="27.6" x14ac:dyDescent="0.3">
      <c r="B68" s="292"/>
      <c r="C68" s="97" t="s">
        <v>84</v>
      </c>
      <c r="D68" s="121" t="s">
        <v>35</v>
      </c>
      <c r="E68" s="4" t="s">
        <v>86</v>
      </c>
    </row>
    <row r="70" spans="2:5" ht="18" x14ac:dyDescent="0.35">
      <c r="B70" s="293" t="s">
        <v>224</v>
      </c>
      <c r="C70" s="293"/>
      <c r="D70" s="293"/>
      <c r="E70" s="293"/>
    </row>
    <row r="72" spans="2:5" x14ac:dyDescent="0.3">
      <c r="B72" s="104" t="s">
        <v>2</v>
      </c>
      <c r="C72" s="104" t="s">
        <v>3</v>
      </c>
      <c r="D72" s="104" t="s">
        <v>4</v>
      </c>
      <c r="E72" s="104" t="s">
        <v>5</v>
      </c>
    </row>
    <row r="73" spans="2:5" ht="30" customHeight="1" x14ac:dyDescent="0.3">
      <c r="B73" s="292" t="s">
        <v>20</v>
      </c>
      <c r="C73" s="109" t="s">
        <v>21</v>
      </c>
      <c r="D73" s="4" t="s">
        <v>35</v>
      </c>
      <c r="E73" s="4" t="s">
        <v>41</v>
      </c>
    </row>
    <row r="74" spans="2:5" x14ac:dyDescent="0.3">
      <c r="B74" s="292"/>
      <c r="C74" s="109" t="s">
        <v>48</v>
      </c>
      <c r="D74" s="109" t="s">
        <v>35</v>
      </c>
      <c r="E74" s="4" t="s">
        <v>51</v>
      </c>
    </row>
    <row r="75" spans="2:5" ht="27.6" x14ac:dyDescent="0.3">
      <c r="B75" s="3" t="s">
        <v>75</v>
      </c>
      <c r="C75" s="121" t="s">
        <v>76</v>
      </c>
      <c r="D75" s="121" t="s">
        <v>22</v>
      </c>
      <c r="E75" s="4" t="s">
        <v>225</v>
      </c>
    </row>
    <row r="77" spans="2:5" ht="18" x14ac:dyDescent="0.35">
      <c r="B77" s="293" t="s">
        <v>226</v>
      </c>
      <c r="C77" s="293"/>
      <c r="D77" s="293"/>
      <c r="E77" s="293"/>
    </row>
    <row r="79" spans="2:5" x14ac:dyDescent="0.3">
      <c r="B79" s="104" t="s">
        <v>2</v>
      </c>
      <c r="C79" s="104" t="s">
        <v>3</v>
      </c>
      <c r="D79" s="104" t="s">
        <v>4</v>
      </c>
      <c r="E79" s="104" t="s">
        <v>5</v>
      </c>
    </row>
    <row r="80" spans="2:5" x14ac:dyDescent="0.3">
      <c r="B80" s="294" t="s">
        <v>20</v>
      </c>
      <c r="C80" s="109" t="s">
        <v>30</v>
      </c>
      <c r="D80" s="109" t="s">
        <v>22</v>
      </c>
      <c r="E80" s="121" t="s">
        <v>30</v>
      </c>
    </row>
    <row r="81" spans="2:5" ht="27.6" x14ac:dyDescent="0.3">
      <c r="B81" s="290"/>
      <c r="C81" s="109" t="s">
        <v>42</v>
      </c>
      <c r="D81" s="109" t="s">
        <v>22</v>
      </c>
      <c r="E81" s="4" t="s">
        <v>183</v>
      </c>
    </row>
    <row r="82" spans="2:5" x14ac:dyDescent="0.3">
      <c r="B82" s="290" t="s">
        <v>67</v>
      </c>
      <c r="C82" s="109" t="s">
        <v>70</v>
      </c>
      <c r="D82" s="109" t="s">
        <v>35</v>
      </c>
      <c r="E82" s="109" t="s">
        <v>71</v>
      </c>
    </row>
    <row r="83" spans="2:5" x14ac:dyDescent="0.3">
      <c r="B83" s="291"/>
      <c r="C83" s="109" t="s">
        <v>73</v>
      </c>
      <c r="D83" s="109" t="s">
        <v>22</v>
      </c>
      <c r="E83" s="4" t="s">
        <v>74</v>
      </c>
    </row>
    <row r="84" spans="2:5" ht="27.6" x14ac:dyDescent="0.3">
      <c r="B84" s="130" t="s">
        <v>75</v>
      </c>
      <c r="C84" s="109" t="s">
        <v>76</v>
      </c>
      <c r="D84" s="109" t="s">
        <v>35</v>
      </c>
      <c r="E84" s="4" t="s">
        <v>78</v>
      </c>
    </row>
  </sheetData>
  <autoFilter ref="A2:M29"/>
  <mergeCells count="18">
    <mergeCell ref="B31:E31"/>
    <mergeCell ref="B1:M1"/>
    <mergeCell ref="B3:B16"/>
    <mergeCell ref="B17:B18"/>
    <mergeCell ref="B19:B21"/>
    <mergeCell ref="B22:B28"/>
    <mergeCell ref="B82:B83"/>
    <mergeCell ref="B34:B37"/>
    <mergeCell ref="B39:E39"/>
    <mergeCell ref="B42:B43"/>
    <mergeCell ref="B46:E46"/>
    <mergeCell ref="B49:B56"/>
    <mergeCell ref="B57:B60"/>
    <mergeCell ref="B61:B68"/>
    <mergeCell ref="B70:E70"/>
    <mergeCell ref="B73:B74"/>
    <mergeCell ref="B77:E77"/>
    <mergeCell ref="B80:B8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3"/>
  <sheetViews>
    <sheetView topLeftCell="A30" zoomScale="95" zoomScaleNormal="95" workbookViewId="0">
      <selection activeCell="D16" sqref="D16"/>
    </sheetView>
  </sheetViews>
  <sheetFormatPr baseColWidth="10" defaultColWidth="11.44140625" defaultRowHeight="14.4" x14ac:dyDescent="0.3"/>
  <cols>
    <col min="1" max="1" width="5.44140625" customWidth="1"/>
    <col min="2" max="2" width="20.44140625" customWidth="1"/>
    <col min="3" max="3" width="25.5546875" style="6" customWidth="1"/>
    <col min="4" max="4" width="20.44140625" style="6" customWidth="1"/>
    <col min="5" max="5" width="32.5546875" style="6" customWidth="1"/>
    <col min="6" max="6" width="11.5546875" style="94" customWidth="1"/>
    <col min="7" max="7" width="12.33203125" style="6" customWidth="1"/>
    <col min="8" max="10" width="11.44140625" style="6"/>
    <col min="11" max="11" width="24.33203125" style="6" customWidth="1"/>
    <col min="12" max="12" width="24.33203125" customWidth="1"/>
    <col min="13" max="13" width="30.6640625" style="89" customWidth="1"/>
    <col min="14" max="14" width="21.5546875" customWidth="1"/>
    <col min="256" max="256" width="5.44140625" customWidth="1"/>
    <col min="257" max="257" width="20.109375" customWidth="1"/>
    <col min="258" max="259" width="20.44140625" customWidth="1"/>
    <col min="260" max="260" width="32.5546875" customWidth="1"/>
    <col min="261" max="261" width="12" customWidth="1"/>
    <col min="512" max="512" width="5.44140625" customWidth="1"/>
    <col min="513" max="513" width="20.109375" customWidth="1"/>
    <col min="514" max="515" width="20.44140625" customWidth="1"/>
    <col min="516" max="516" width="32.5546875" customWidth="1"/>
    <col min="517" max="517" width="12" customWidth="1"/>
    <col min="768" max="768" width="5.44140625" customWidth="1"/>
    <col min="769" max="769" width="20.109375" customWidth="1"/>
    <col min="770" max="771" width="20.44140625" customWidth="1"/>
    <col min="772" max="772" width="32.5546875" customWidth="1"/>
    <col min="773" max="773" width="12" customWidth="1"/>
    <col min="1024" max="1024" width="5.44140625" customWidth="1"/>
    <col min="1025" max="1025" width="20.109375" customWidth="1"/>
    <col min="1026" max="1027" width="20.44140625" customWidth="1"/>
    <col min="1028" max="1028" width="32.5546875" customWidth="1"/>
    <col min="1029" max="1029" width="12" customWidth="1"/>
    <col min="1280" max="1280" width="5.44140625" customWidth="1"/>
    <col min="1281" max="1281" width="20.109375" customWidth="1"/>
    <col min="1282" max="1283" width="20.44140625" customWidth="1"/>
    <col min="1284" max="1284" width="32.5546875" customWidth="1"/>
    <col min="1285" max="1285" width="12" customWidth="1"/>
    <col min="1536" max="1536" width="5.44140625" customWidth="1"/>
    <col min="1537" max="1537" width="20.109375" customWidth="1"/>
    <col min="1538" max="1539" width="20.44140625" customWidth="1"/>
    <col min="1540" max="1540" width="32.5546875" customWidth="1"/>
    <col min="1541" max="1541" width="12" customWidth="1"/>
    <col min="1792" max="1792" width="5.44140625" customWidth="1"/>
    <col min="1793" max="1793" width="20.109375" customWidth="1"/>
    <col min="1794" max="1795" width="20.44140625" customWidth="1"/>
    <col min="1796" max="1796" width="32.5546875" customWidth="1"/>
    <col min="1797" max="1797" width="12" customWidth="1"/>
    <col min="2048" max="2048" width="5.44140625" customWidth="1"/>
    <col min="2049" max="2049" width="20.109375" customWidth="1"/>
    <col min="2050" max="2051" width="20.44140625" customWidth="1"/>
    <col min="2052" max="2052" width="32.5546875" customWidth="1"/>
    <col min="2053" max="2053" width="12" customWidth="1"/>
    <col min="2304" max="2304" width="5.44140625" customWidth="1"/>
    <col min="2305" max="2305" width="20.109375" customWidth="1"/>
    <col min="2306" max="2307" width="20.44140625" customWidth="1"/>
    <col min="2308" max="2308" width="32.5546875" customWidth="1"/>
    <col min="2309" max="2309" width="12" customWidth="1"/>
    <col min="2560" max="2560" width="5.44140625" customWidth="1"/>
    <col min="2561" max="2561" width="20.109375" customWidth="1"/>
    <col min="2562" max="2563" width="20.44140625" customWidth="1"/>
    <col min="2564" max="2564" width="32.5546875" customWidth="1"/>
    <col min="2565" max="2565" width="12" customWidth="1"/>
    <col min="2816" max="2816" width="5.44140625" customWidth="1"/>
    <col min="2817" max="2817" width="20.109375" customWidth="1"/>
    <col min="2818" max="2819" width="20.44140625" customWidth="1"/>
    <col min="2820" max="2820" width="32.5546875" customWidth="1"/>
    <col min="2821" max="2821" width="12" customWidth="1"/>
    <col min="3072" max="3072" width="5.44140625" customWidth="1"/>
    <col min="3073" max="3073" width="20.109375" customWidth="1"/>
    <col min="3074" max="3075" width="20.44140625" customWidth="1"/>
    <col min="3076" max="3076" width="32.5546875" customWidth="1"/>
    <col min="3077" max="3077" width="12" customWidth="1"/>
    <col min="3328" max="3328" width="5.44140625" customWidth="1"/>
    <col min="3329" max="3329" width="20.109375" customWidth="1"/>
    <col min="3330" max="3331" width="20.44140625" customWidth="1"/>
    <col min="3332" max="3332" width="32.5546875" customWidth="1"/>
    <col min="3333" max="3333" width="12" customWidth="1"/>
    <col min="3584" max="3584" width="5.44140625" customWidth="1"/>
    <col min="3585" max="3585" width="20.109375" customWidth="1"/>
    <col min="3586" max="3587" width="20.44140625" customWidth="1"/>
    <col min="3588" max="3588" width="32.5546875" customWidth="1"/>
    <col min="3589" max="3589" width="12" customWidth="1"/>
    <col min="3840" max="3840" width="5.44140625" customWidth="1"/>
    <col min="3841" max="3841" width="20.109375" customWidth="1"/>
    <col min="3842" max="3843" width="20.44140625" customWidth="1"/>
    <col min="3844" max="3844" width="32.5546875" customWidth="1"/>
    <col min="3845" max="3845" width="12" customWidth="1"/>
    <col min="4096" max="4096" width="5.44140625" customWidth="1"/>
    <col min="4097" max="4097" width="20.109375" customWidth="1"/>
    <col min="4098" max="4099" width="20.44140625" customWidth="1"/>
    <col min="4100" max="4100" width="32.5546875" customWidth="1"/>
    <col min="4101" max="4101" width="12" customWidth="1"/>
    <col min="4352" max="4352" width="5.44140625" customWidth="1"/>
    <col min="4353" max="4353" width="20.109375" customWidth="1"/>
    <col min="4354" max="4355" width="20.44140625" customWidth="1"/>
    <col min="4356" max="4356" width="32.5546875" customWidth="1"/>
    <col min="4357" max="4357" width="12" customWidth="1"/>
    <col min="4608" max="4608" width="5.44140625" customWidth="1"/>
    <col min="4609" max="4609" width="20.109375" customWidth="1"/>
    <col min="4610" max="4611" width="20.44140625" customWidth="1"/>
    <col min="4612" max="4612" width="32.5546875" customWidth="1"/>
    <col min="4613" max="4613" width="12" customWidth="1"/>
    <col min="4864" max="4864" width="5.44140625" customWidth="1"/>
    <col min="4865" max="4865" width="20.109375" customWidth="1"/>
    <col min="4866" max="4867" width="20.44140625" customWidth="1"/>
    <col min="4868" max="4868" width="32.5546875" customWidth="1"/>
    <col min="4869" max="4869" width="12" customWidth="1"/>
    <col min="5120" max="5120" width="5.44140625" customWidth="1"/>
    <col min="5121" max="5121" width="20.109375" customWidth="1"/>
    <col min="5122" max="5123" width="20.44140625" customWidth="1"/>
    <col min="5124" max="5124" width="32.5546875" customWidth="1"/>
    <col min="5125" max="5125" width="12" customWidth="1"/>
    <col min="5376" max="5376" width="5.44140625" customWidth="1"/>
    <col min="5377" max="5377" width="20.109375" customWidth="1"/>
    <col min="5378" max="5379" width="20.44140625" customWidth="1"/>
    <col min="5380" max="5380" width="32.5546875" customWidth="1"/>
    <col min="5381" max="5381" width="12" customWidth="1"/>
    <col min="5632" max="5632" width="5.44140625" customWidth="1"/>
    <col min="5633" max="5633" width="20.109375" customWidth="1"/>
    <col min="5634" max="5635" width="20.44140625" customWidth="1"/>
    <col min="5636" max="5636" width="32.5546875" customWidth="1"/>
    <col min="5637" max="5637" width="12" customWidth="1"/>
    <col min="5888" max="5888" width="5.44140625" customWidth="1"/>
    <col min="5889" max="5889" width="20.109375" customWidth="1"/>
    <col min="5890" max="5891" width="20.44140625" customWidth="1"/>
    <col min="5892" max="5892" width="32.5546875" customWidth="1"/>
    <col min="5893" max="5893" width="12" customWidth="1"/>
    <col min="6144" max="6144" width="5.44140625" customWidth="1"/>
    <col min="6145" max="6145" width="20.109375" customWidth="1"/>
    <col min="6146" max="6147" width="20.44140625" customWidth="1"/>
    <col min="6148" max="6148" width="32.5546875" customWidth="1"/>
    <col min="6149" max="6149" width="12" customWidth="1"/>
    <col min="6400" max="6400" width="5.44140625" customWidth="1"/>
    <col min="6401" max="6401" width="20.109375" customWidth="1"/>
    <col min="6402" max="6403" width="20.44140625" customWidth="1"/>
    <col min="6404" max="6404" width="32.5546875" customWidth="1"/>
    <col min="6405" max="6405" width="12" customWidth="1"/>
    <col min="6656" max="6656" width="5.44140625" customWidth="1"/>
    <col min="6657" max="6657" width="20.109375" customWidth="1"/>
    <col min="6658" max="6659" width="20.44140625" customWidth="1"/>
    <col min="6660" max="6660" width="32.5546875" customWidth="1"/>
    <col min="6661" max="6661" width="12" customWidth="1"/>
    <col min="6912" max="6912" width="5.44140625" customWidth="1"/>
    <col min="6913" max="6913" width="20.109375" customWidth="1"/>
    <col min="6914" max="6915" width="20.44140625" customWidth="1"/>
    <col min="6916" max="6916" width="32.5546875" customWidth="1"/>
    <col min="6917" max="6917" width="12" customWidth="1"/>
    <col min="7168" max="7168" width="5.44140625" customWidth="1"/>
    <col min="7169" max="7169" width="20.109375" customWidth="1"/>
    <col min="7170" max="7171" width="20.44140625" customWidth="1"/>
    <col min="7172" max="7172" width="32.5546875" customWidth="1"/>
    <col min="7173" max="7173" width="12" customWidth="1"/>
    <col min="7424" max="7424" width="5.44140625" customWidth="1"/>
    <col min="7425" max="7425" width="20.109375" customWidth="1"/>
    <col min="7426" max="7427" width="20.44140625" customWidth="1"/>
    <col min="7428" max="7428" width="32.5546875" customWidth="1"/>
    <col min="7429" max="7429" width="12" customWidth="1"/>
    <col min="7680" max="7680" width="5.44140625" customWidth="1"/>
    <col min="7681" max="7681" width="20.109375" customWidth="1"/>
    <col min="7682" max="7683" width="20.44140625" customWidth="1"/>
    <col min="7684" max="7684" width="32.5546875" customWidth="1"/>
    <col min="7685" max="7685" width="12" customWidth="1"/>
    <col min="7936" max="7936" width="5.44140625" customWidth="1"/>
    <col min="7937" max="7937" width="20.109375" customWidth="1"/>
    <col min="7938" max="7939" width="20.44140625" customWidth="1"/>
    <col min="7940" max="7940" width="32.5546875" customWidth="1"/>
    <col min="7941" max="7941" width="12" customWidth="1"/>
    <col min="8192" max="8192" width="5.44140625" customWidth="1"/>
    <col min="8193" max="8193" width="20.109375" customWidth="1"/>
    <col min="8194" max="8195" width="20.44140625" customWidth="1"/>
    <col min="8196" max="8196" width="32.5546875" customWidth="1"/>
    <col min="8197" max="8197" width="12" customWidth="1"/>
    <col min="8448" max="8448" width="5.44140625" customWidth="1"/>
    <col min="8449" max="8449" width="20.109375" customWidth="1"/>
    <col min="8450" max="8451" width="20.44140625" customWidth="1"/>
    <col min="8452" max="8452" width="32.5546875" customWidth="1"/>
    <col min="8453" max="8453" width="12" customWidth="1"/>
    <col min="8704" max="8704" width="5.44140625" customWidth="1"/>
    <col min="8705" max="8705" width="20.109375" customWidth="1"/>
    <col min="8706" max="8707" width="20.44140625" customWidth="1"/>
    <col min="8708" max="8708" width="32.5546875" customWidth="1"/>
    <col min="8709" max="8709" width="12" customWidth="1"/>
    <col min="8960" max="8960" width="5.44140625" customWidth="1"/>
    <col min="8961" max="8961" width="20.109375" customWidth="1"/>
    <col min="8962" max="8963" width="20.44140625" customWidth="1"/>
    <col min="8964" max="8964" width="32.5546875" customWidth="1"/>
    <col min="8965" max="8965" width="12" customWidth="1"/>
    <col min="9216" max="9216" width="5.44140625" customWidth="1"/>
    <col min="9217" max="9217" width="20.109375" customWidth="1"/>
    <col min="9218" max="9219" width="20.44140625" customWidth="1"/>
    <col min="9220" max="9220" width="32.5546875" customWidth="1"/>
    <col min="9221" max="9221" width="12" customWidth="1"/>
    <col min="9472" max="9472" width="5.44140625" customWidth="1"/>
    <col min="9473" max="9473" width="20.109375" customWidth="1"/>
    <col min="9474" max="9475" width="20.44140625" customWidth="1"/>
    <col min="9476" max="9476" width="32.5546875" customWidth="1"/>
    <col min="9477" max="9477" width="12" customWidth="1"/>
    <col min="9728" max="9728" width="5.44140625" customWidth="1"/>
    <col min="9729" max="9729" width="20.109375" customWidth="1"/>
    <col min="9730" max="9731" width="20.44140625" customWidth="1"/>
    <col min="9732" max="9732" width="32.5546875" customWidth="1"/>
    <col min="9733" max="9733" width="12" customWidth="1"/>
    <col min="9984" max="9984" width="5.44140625" customWidth="1"/>
    <col min="9985" max="9985" width="20.109375" customWidth="1"/>
    <col min="9986" max="9987" width="20.44140625" customWidth="1"/>
    <col min="9988" max="9988" width="32.5546875" customWidth="1"/>
    <col min="9989" max="9989" width="12" customWidth="1"/>
    <col min="10240" max="10240" width="5.44140625" customWidth="1"/>
    <col min="10241" max="10241" width="20.109375" customWidth="1"/>
    <col min="10242" max="10243" width="20.44140625" customWidth="1"/>
    <col min="10244" max="10244" width="32.5546875" customWidth="1"/>
    <col min="10245" max="10245" width="12" customWidth="1"/>
    <col min="10496" max="10496" width="5.44140625" customWidth="1"/>
    <col min="10497" max="10497" width="20.109375" customWidth="1"/>
    <col min="10498" max="10499" width="20.44140625" customWidth="1"/>
    <col min="10500" max="10500" width="32.5546875" customWidth="1"/>
    <col min="10501" max="10501" width="12" customWidth="1"/>
    <col min="10752" max="10752" width="5.44140625" customWidth="1"/>
    <col min="10753" max="10753" width="20.109375" customWidth="1"/>
    <col min="10754" max="10755" width="20.44140625" customWidth="1"/>
    <col min="10756" max="10756" width="32.5546875" customWidth="1"/>
    <col min="10757" max="10757" width="12" customWidth="1"/>
    <col min="11008" max="11008" width="5.44140625" customWidth="1"/>
    <col min="11009" max="11009" width="20.109375" customWidth="1"/>
    <col min="11010" max="11011" width="20.44140625" customWidth="1"/>
    <col min="11012" max="11012" width="32.5546875" customWidth="1"/>
    <col min="11013" max="11013" width="12" customWidth="1"/>
    <col min="11264" max="11264" width="5.44140625" customWidth="1"/>
    <col min="11265" max="11265" width="20.109375" customWidth="1"/>
    <col min="11266" max="11267" width="20.44140625" customWidth="1"/>
    <col min="11268" max="11268" width="32.5546875" customWidth="1"/>
    <col min="11269" max="11269" width="12" customWidth="1"/>
    <col min="11520" max="11520" width="5.44140625" customWidth="1"/>
    <col min="11521" max="11521" width="20.109375" customWidth="1"/>
    <col min="11522" max="11523" width="20.44140625" customWidth="1"/>
    <col min="11524" max="11524" width="32.5546875" customWidth="1"/>
    <col min="11525" max="11525" width="12" customWidth="1"/>
    <col min="11776" max="11776" width="5.44140625" customWidth="1"/>
    <col min="11777" max="11777" width="20.109375" customWidth="1"/>
    <col min="11778" max="11779" width="20.44140625" customWidth="1"/>
    <col min="11780" max="11780" width="32.5546875" customWidth="1"/>
    <col min="11781" max="11781" width="12" customWidth="1"/>
    <col min="12032" max="12032" width="5.44140625" customWidth="1"/>
    <col min="12033" max="12033" width="20.109375" customWidth="1"/>
    <col min="12034" max="12035" width="20.44140625" customWidth="1"/>
    <col min="12036" max="12036" width="32.5546875" customWidth="1"/>
    <col min="12037" max="12037" width="12" customWidth="1"/>
    <col min="12288" max="12288" width="5.44140625" customWidth="1"/>
    <col min="12289" max="12289" width="20.109375" customWidth="1"/>
    <col min="12290" max="12291" width="20.44140625" customWidth="1"/>
    <col min="12292" max="12292" width="32.5546875" customWidth="1"/>
    <col min="12293" max="12293" width="12" customWidth="1"/>
    <col min="12544" max="12544" width="5.44140625" customWidth="1"/>
    <col min="12545" max="12545" width="20.109375" customWidth="1"/>
    <col min="12546" max="12547" width="20.44140625" customWidth="1"/>
    <col min="12548" max="12548" width="32.5546875" customWidth="1"/>
    <col min="12549" max="12549" width="12" customWidth="1"/>
    <col min="12800" max="12800" width="5.44140625" customWidth="1"/>
    <col min="12801" max="12801" width="20.109375" customWidth="1"/>
    <col min="12802" max="12803" width="20.44140625" customWidth="1"/>
    <col min="12804" max="12804" width="32.5546875" customWidth="1"/>
    <col min="12805" max="12805" width="12" customWidth="1"/>
    <col min="13056" max="13056" width="5.44140625" customWidth="1"/>
    <col min="13057" max="13057" width="20.109375" customWidth="1"/>
    <col min="13058" max="13059" width="20.44140625" customWidth="1"/>
    <col min="13060" max="13060" width="32.5546875" customWidth="1"/>
    <col min="13061" max="13061" width="12" customWidth="1"/>
    <col min="13312" max="13312" width="5.44140625" customWidth="1"/>
    <col min="13313" max="13313" width="20.109375" customWidth="1"/>
    <col min="13314" max="13315" width="20.44140625" customWidth="1"/>
    <col min="13316" max="13316" width="32.5546875" customWidth="1"/>
    <col min="13317" max="13317" width="12" customWidth="1"/>
    <col min="13568" max="13568" width="5.44140625" customWidth="1"/>
    <col min="13569" max="13569" width="20.109375" customWidth="1"/>
    <col min="13570" max="13571" width="20.44140625" customWidth="1"/>
    <col min="13572" max="13572" width="32.5546875" customWidth="1"/>
    <col min="13573" max="13573" width="12" customWidth="1"/>
    <col min="13824" max="13824" width="5.44140625" customWidth="1"/>
    <col min="13825" max="13825" width="20.109375" customWidth="1"/>
    <col min="13826" max="13827" width="20.44140625" customWidth="1"/>
    <col min="13828" max="13828" width="32.5546875" customWidth="1"/>
    <col min="13829" max="13829" width="12" customWidth="1"/>
    <col min="14080" max="14080" width="5.44140625" customWidth="1"/>
    <col min="14081" max="14081" width="20.109375" customWidth="1"/>
    <col min="14082" max="14083" width="20.44140625" customWidth="1"/>
    <col min="14084" max="14084" width="32.5546875" customWidth="1"/>
    <col min="14085" max="14085" width="12" customWidth="1"/>
    <col min="14336" max="14336" width="5.44140625" customWidth="1"/>
    <col min="14337" max="14337" width="20.109375" customWidth="1"/>
    <col min="14338" max="14339" width="20.44140625" customWidth="1"/>
    <col min="14340" max="14340" width="32.5546875" customWidth="1"/>
    <col min="14341" max="14341" width="12" customWidth="1"/>
    <col min="14592" max="14592" width="5.44140625" customWidth="1"/>
    <col min="14593" max="14593" width="20.109375" customWidth="1"/>
    <col min="14594" max="14595" width="20.44140625" customWidth="1"/>
    <col min="14596" max="14596" width="32.5546875" customWidth="1"/>
    <col min="14597" max="14597" width="12" customWidth="1"/>
    <col min="14848" max="14848" width="5.44140625" customWidth="1"/>
    <col min="14849" max="14849" width="20.109375" customWidth="1"/>
    <col min="14850" max="14851" width="20.44140625" customWidth="1"/>
    <col min="14852" max="14852" width="32.5546875" customWidth="1"/>
    <col min="14853" max="14853" width="12" customWidth="1"/>
    <col min="15104" max="15104" width="5.44140625" customWidth="1"/>
    <col min="15105" max="15105" width="20.109375" customWidth="1"/>
    <col min="15106" max="15107" width="20.44140625" customWidth="1"/>
    <col min="15108" max="15108" width="32.5546875" customWidth="1"/>
    <col min="15109" max="15109" width="12" customWidth="1"/>
    <col min="15360" max="15360" width="5.44140625" customWidth="1"/>
    <col min="15361" max="15361" width="20.109375" customWidth="1"/>
    <col min="15362" max="15363" width="20.44140625" customWidth="1"/>
    <col min="15364" max="15364" width="32.5546875" customWidth="1"/>
    <col min="15365" max="15365" width="12" customWidth="1"/>
    <col min="15616" max="15616" width="5.44140625" customWidth="1"/>
    <col min="15617" max="15617" width="20.109375" customWidth="1"/>
    <col min="15618" max="15619" width="20.44140625" customWidth="1"/>
    <col min="15620" max="15620" width="32.5546875" customWidth="1"/>
    <col min="15621" max="15621" width="12" customWidth="1"/>
    <col min="15872" max="15872" width="5.44140625" customWidth="1"/>
    <col min="15873" max="15873" width="20.109375" customWidth="1"/>
    <col min="15874" max="15875" width="20.44140625" customWidth="1"/>
    <col min="15876" max="15876" width="32.5546875" customWidth="1"/>
    <col min="15877" max="15877" width="12" customWidth="1"/>
    <col min="16128" max="16128" width="5.44140625" customWidth="1"/>
    <col min="16129" max="16129" width="20.109375" customWidth="1"/>
    <col min="16130" max="16131" width="20.44140625" customWidth="1"/>
    <col min="16132" max="16132" width="32.5546875" customWidth="1"/>
    <col min="16133" max="16133" width="12" customWidth="1"/>
  </cols>
  <sheetData>
    <row r="1" spans="1:14" ht="20.25" customHeight="1" x14ac:dyDescent="0.3">
      <c r="B1" s="295" t="s">
        <v>166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4" ht="55.2" x14ac:dyDescent="0.3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167</v>
      </c>
      <c r="J2" s="10" t="s">
        <v>168</v>
      </c>
      <c r="K2" s="10" t="s">
        <v>169</v>
      </c>
      <c r="L2" s="35" t="s">
        <v>170</v>
      </c>
      <c r="M2" s="35" t="s">
        <v>171</v>
      </c>
    </row>
    <row r="3" spans="1:14" x14ac:dyDescent="0.3">
      <c r="A3" s="88">
        <v>1</v>
      </c>
      <c r="B3" s="297" t="s">
        <v>20</v>
      </c>
      <c r="C3" s="109" t="s">
        <v>21</v>
      </c>
      <c r="D3" s="109" t="s">
        <v>22</v>
      </c>
      <c r="E3" s="109" t="s">
        <v>23</v>
      </c>
      <c r="F3" s="9" t="s">
        <v>24</v>
      </c>
      <c r="G3" s="9" t="s">
        <v>25</v>
      </c>
      <c r="H3" s="110" t="s">
        <v>26</v>
      </c>
      <c r="I3" s="110"/>
      <c r="J3" s="110"/>
      <c r="K3" s="111" t="s">
        <v>172</v>
      </c>
      <c r="L3" s="110" t="s">
        <v>173</v>
      </c>
      <c r="M3" s="110" t="s">
        <v>174</v>
      </c>
    </row>
    <row r="4" spans="1:14" x14ac:dyDescent="0.3">
      <c r="A4" s="88">
        <v>2</v>
      </c>
      <c r="B4" s="298"/>
      <c r="C4" s="109" t="s">
        <v>28</v>
      </c>
      <c r="D4" s="109" t="s">
        <v>22</v>
      </c>
      <c r="E4" s="109" t="s">
        <v>227</v>
      </c>
      <c r="F4" s="9" t="s">
        <v>24</v>
      </c>
      <c r="G4" s="9" t="s">
        <v>25</v>
      </c>
      <c r="H4" s="110" t="s">
        <v>26</v>
      </c>
      <c r="I4" s="110"/>
      <c r="J4" s="110"/>
      <c r="K4" s="111" t="s">
        <v>172</v>
      </c>
      <c r="L4" s="110" t="s">
        <v>173</v>
      </c>
      <c r="M4" s="110" t="s">
        <v>174</v>
      </c>
    </row>
    <row r="5" spans="1:14" x14ac:dyDescent="0.3">
      <c r="A5" s="88"/>
      <c r="B5" s="298"/>
      <c r="C5" s="109" t="s">
        <v>30</v>
      </c>
      <c r="D5" s="109" t="s">
        <v>22</v>
      </c>
      <c r="E5" s="121" t="s">
        <v>30</v>
      </c>
      <c r="F5" s="9" t="s">
        <v>24</v>
      </c>
      <c r="G5" s="9" t="s">
        <v>32</v>
      </c>
      <c r="H5" s="110" t="s">
        <v>26</v>
      </c>
      <c r="I5" s="110"/>
      <c r="J5" s="110"/>
      <c r="K5" s="111" t="s">
        <v>175</v>
      </c>
      <c r="L5" s="122"/>
      <c r="M5" s="110"/>
    </row>
    <row r="6" spans="1:14" x14ac:dyDescent="0.3">
      <c r="A6" s="88">
        <v>3</v>
      </c>
      <c r="B6" s="298"/>
      <c r="C6" s="109" t="s">
        <v>21</v>
      </c>
      <c r="D6" s="109" t="s">
        <v>22</v>
      </c>
      <c r="E6" s="4" t="s">
        <v>176</v>
      </c>
      <c r="F6" s="9" t="s">
        <v>24</v>
      </c>
      <c r="G6" s="36" t="s">
        <v>32</v>
      </c>
      <c r="H6" s="110" t="s">
        <v>26</v>
      </c>
      <c r="I6" s="5"/>
      <c r="J6" s="5"/>
      <c r="K6" s="13" t="s">
        <v>177</v>
      </c>
      <c r="L6" s="105"/>
      <c r="M6" s="103" t="s">
        <v>178</v>
      </c>
    </row>
    <row r="7" spans="1:14" ht="28.5" customHeight="1" x14ac:dyDescent="0.3">
      <c r="A7" s="88">
        <v>4</v>
      </c>
      <c r="B7" s="298"/>
      <c r="C7" s="112" t="s">
        <v>210</v>
      </c>
      <c r="D7" s="112" t="s">
        <v>22</v>
      </c>
      <c r="E7" s="113" t="s">
        <v>211</v>
      </c>
      <c r="F7" s="114" t="s">
        <v>24</v>
      </c>
      <c r="G7" s="114" t="s">
        <v>32</v>
      </c>
      <c r="H7" s="115" t="s">
        <v>37</v>
      </c>
      <c r="I7" s="115"/>
      <c r="J7" s="115"/>
      <c r="K7" s="115" t="s">
        <v>177</v>
      </c>
      <c r="L7" s="116"/>
      <c r="M7" s="103" t="s">
        <v>228</v>
      </c>
    </row>
    <row r="8" spans="1:14" x14ac:dyDescent="0.3">
      <c r="A8" s="88">
        <v>5</v>
      </c>
      <c r="B8" s="298"/>
      <c r="C8" s="109" t="s">
        <v>21</v>
      </c>
      <c r="D8" s="4" t="s">
        <v>35</v>
      </c>
      <c r="E8" s="4" t="s">
        <v>212</v>
      </c>
      <c r="F8" s="36" t="s">
        <v>24</v>
      </c>
      <c r="G8" s="9" t="s">
        <v>25</v>
      </c>
      <c r="H8" s="5" t="s">
        <v>37</v>
      </c>
      <c r="I8" s="5"/>
      <c r="J8" s="5"/>
      <c r="K8" s="95" t="s">
        <v>177</v>
      </c>
      <c r="L8" s="102"/>
      <c r="M8" s="103" t="s">
        <v>179</v>
      </c>
    </row>
    <row r="9" spans="1:14" ht="30" customHeight="1" x14ac:dyDescent="0.3">
      <c r="A9" s="88"/>
      <c r="B9" s="298"/>
      <c r="C9" s="109" t="s">
        <v>21</v>
      </c>
      <c r="D9" s="109" t="s">
        <v>22</v>
      </c>
      <c r="E9" s="4" t="s">
        <v>180</v>
      </c>
      <c r="F9" s="9" t="s">
        <v>24</v>
      </c>
      <c r="G9" s="9" t="s">
        <v>32</v>
      </c>
      <c r="H9" s="5" t="s">
        <v>26</v>
      </c>
      <c r="I9" s="5"/>
      <c r="J9" s="5"/>
      <c r="K9" s="13" t="s">
        <v>177</v>
      </c>
      <c r="L9" s="102"/>
      <c r="M9" s="103" t="s">
        <v>181</v>
      </c>
    </row>
    <row r="10" spans="1:14" ht="30" customHeight="1" x14ac:dyDescent="0.3">
      <c r="A10" s="88"/>
      <c r="B10" s="298"/>
      <c r="C10" s="109" t="s">
        <v>21</v>
      </c>
      <c r="D10" s="4" t="s">
        <v>35</v>
      </c>
      <c r="E10" s="4" t="s">
        <v>41</v>
      </c>
      <c r="F10" s="36" t="s">
        <v>24</v>
      </c>
      <c r="G10" s="9" t="s">
        <v>25</v>
      </c>
      <c r="H10" s="5" t="s">
        <v>37</v>
      </c>
      <c r="I10" s="5"/>
      <c r="J10" s="5"/>
      <c r="K10" s="13" t="s">
        <v>182</v>
      </c>
      <c r="L10" s="102"/>
      <c r="M10" s="103"/>
    </row>
    <row r="11" spans="1:14" ht="30" customHeight="1" x14ac:dyDescent="0.3">
      <c r="A11" s="88"/>
      <c r="B11" s="298"/>
      <c r="C11" s="109" t="s">
        <v>42</v>
      </c>
      <c r="D11" s="109" t="s">
        <v>22</v>
      </c>
      <c r="E11" s="4" t="s">
        <v>183</v>
      </c>
      <c r="F11" s="9" t="s">
        <v>24</v>
      </c>
      <c r="G11" s="9" t="s">
        <v>32</v>
      </c>
      <c r="H11" s="5" t="s">
        <v>26</v>
      </c>
      <c r="I11" s="5"/>
      <c r="J11" s="5"/>
      <c r="K11" s="13" t="s">
        <v>175</v>
      </c>
      <c r="L11" s="102"/>
      <c r="M11" s="103"/>
    </row>
    <row r="12" spans="1:14" ht="26.25" customHeight="1" x14ac:dyDescent="0.3">
      <c r="A12" s="88">
        <v>6</v>
      </c>
      <c r="B12" s="298"/>
      <c r="C12" s="109" t="s">
        <v>42</v>
      </c>
      <c r="D12" s="109" t="s">
        <v>22</v>
      </c>
      <c r="E12" s="4" t="s">
        <v>44</v>
      </c>
      <c r="F12" s="36" t="s">
        <v>45</v>
      </c>
      <c r="G12" s="36" t="s">
        <v>25</v>
      </c>
      <c r="H12" s="5" t="s">
        <v>26</v>
      </c>
      <c r="I12" s="5"/>
      <c r="J12" s="5"/>
      <c r="K12" s="13" t="s">
        <v>177</v>
      </c>
      <c r="L12" s="102"/>
      <c r="M12" s="103" t="s">
        <v>184</v>
      </c>
    </row>
    <row r="13" spans="1:14" ht="26.25" customHeight="1" x14ac:dyDescent="0.3">
      <c r="A13" s="88"/>
      <c r="B13" s="298"/>
      <c r="C13" s="109" t="s">
        <v>42</v>
      </c>
      <c r="D13" s="109" t="s">
        <v>22</v>
      </c>
      <c r="E13" s="4" t="s">
        <v>213</v>
      </c>
      <c r="F13" s="36" t="s">
        <v>45</v>
      </c>
      <c r="G13" s="36" t="s">
        <v>32</v>
      </c>
      <c r="H13" s="5" t="s">
        <v>26</v>
      </c>
      <c r="I13" s="5"/>
      <c r="J13" s="5"/>
      <c r="K13" s="13" t="s">
        <v>177</v>
      </c>
      <c r="L13" s="102"/>
      <c r="M13" s="103" t="s">
        <v>184</v>
      </c>
    </row>
    <row r="14" spans="1:14" ht="18.75" customHeight="1" x14ac:dyDescent="0.3">
      <c r="A14" s="88">
        <v>7</v>
      </c>
      <c r="B14" s="298"/>
      <c r="C14" s="109" t="s">
        <v>48</v>
      </c>
      <c r="D14" s="109" t="s">
        <v>22</v>
      </c>
      <c r="E14" s="4" t="s">
        <v>49</v>
      </c>
      <c r="F14" s="9" t="s">
        <v>24</v>
      </c>
      <c r="G14" s="9" t="s">
        <v>25</v>
      </c>
      <c r="H14" s="5" t="s">
        <v>26</v>
      </c>
      <c r="I14" s="5"/>
      <c r="J14" s="5"/>
      <c r="K14" s="96" t="s">
        <v>177</v>
      </c>
      <c r="L14" s="5"/>
      <c r="M14" s="103" t="s">
        <v>184</v>
      </c>
    </row>
    <row r="15" spans="1:14" ht="18.75" customHeight="1" x14ac:dyDescent="0.3">
      <c r="A15" s="88"/>
      <c r="B15" s="298"/>
      <c r="C15" s="109" t="s">
        <v>48</v>
      </c>
      <c r="D15" s="109" t="s">
        <v>35</v>
      </c>
      <c r="E15" s="4" t="s">
        <v>51</v>
      </c>
      <c r="F15" s="9" t="s">
        <v>24</v>
      </c>
      <c r="G15" s="9" t="s">
        <v>25</v>
      </c>
      <c r="H15" s="5" t="s">
        <v>26</v>
      </c>
      <c r="I15" s="5"/>
      <c r="J15" s="5"/>
      <c r="K15" s="96" t="s">
        <v>182</v>
      </c>
      <c r="L15" s="5"/>
      <c r="M15" s="103"/>
      <c r="N15" t="s">
        <v>185</v>
      </c>
    </row>
    <row r="16" spans="1:14" ht="18.75" customHeight="1" x14ac:dyDescent="0.3">
      <c r="A16" s="88"/>
      <c r="B16" s="298"/>
      <c r="C16" s="112" t="s">
        <v>53</v>
      </c>
      <c r="D16" s="112" t="s">
        <v>22</v>
      </c>
      <c r="E16" s="113" t="s">
        <v>214</v>
      </c>
      <c r="F16" s="126" t="s">
        <v>229</v>
      </c>
      <c r="G16" s="114" t="s">
        <v>25</v>
      </c>
      <c r="H16" s="115" t="s">
        <v>26</v>
      </c>
      <c r="I16" s="115"/>
      <c r="J16" s="115"/>
      <c r="K16" s="127" t="s">
        <v>177</v>
      </c>
      <c r="L16" s="115"/>
      <c r="M16" s="124" t="s">
        <v>230</v>
      </c>
    </row>
    <row r="17" spans="1:14" x14ac:dyDescent="0.3">
      <c r="A17" s="88">
        <v>8</v>
      </c>
      <c r="B17" s="298"/>
      <c r="C17" s="112" t="s">
        <v>53</v>
      </c>
      <c r="D17" s="112" t="s">
        <v>22</v>
      </c>
      <c r="E17" s="113" t="s">
        <v>215</v>
      </c>
      <c r="F17" s="126" t="s">
        <v>229</v>
      </c>
      <c r="G17" s="114" t="s">
        <v>25</v>
      </c>
      <c r="H17" s="115" t="s">
        <v>26</v>
      </c>
      <c r="I17" s="115"/>
      <c r="J17" s="115"/>
      <c r="K17" s="123" t="s">
        <v>177</v>
      </c>
      <c r="L17" s="115"/>
      <c r="M17" s="124" t="s">
        <v>230</v>
      </c>
      <c r="N17" s="99"/>
    </row>
    <row r="18" spans="1:14" ht="55.2" x14ac:dyDescent="0.3">
      <c r="A18" s="88"/>
      <c r="B18" s="298"/>
      <c r="C18" s="109" t="s">
        <v>53</v>
      </c>
      <c r="D18" s="106" t="s">
        <v>35</v>
      </c>
      <c r="E18" s="4" t="s">
        <v>201</v>
      </c>
      <c r="F18" s="107" t="s">
        <v>69</v>
      </c>
      <c r="G18" s="9" t="s">
        <v>25</v>
      </c>
      <c r="H18" s="5" t="s">
        <v>37</v>
      </c>
      <c r="I18" s="101"/>
      <c r="J18" s="5"/>
      <c r="K18" s="95" t="s">
        <v>186</v>
      </c>
      <c r="L18" s="5"/>
      <c r="M18" s="103" t="s">
        <v>186</v>
      </c>
      <c r="N18" s="99"/>
    </row>
    <row r="19" spans="1:14" ht="75.75" customHeight="1" x14ac:dyDescent="0.3">
      <c r="A19" s="88"/>
      <c r="B19" s="298"/>
      <c r="C19" s="109" t="s">
        <v>53</v>
      </c>
      <c r="D19" s="106" t="s">
        <v>35</v>
      </c>
      <c r="E19" s="4" t="s">
        <v>202</v>
      </c>
      <c r="F19" s="107" t="s">
        <v>231</v>
      </c>
      <c r="G19" s="9" t="s">
        <v>25</v>
      </c>
      <c r="H19" s="110" t="s">
        <v>26</v>
      </c>
      <c r="I19" s="101"/>
      <c r="J19" s="5"/>
      <c r="K19" s="95" t="s">
        <v>186</v>
      </c>
      <c r="L19" s="5"/>
      <c r="M19" s="103" t="s">
        <v>232</v>
      </c>
      <c r="N19" s="99"/>
    </row>
    <row r="20" spans="1:14" ht="58.5" customHeight="1" x14ac:dyDescent="0.3">
      <c r="A20" s="88"/>
      <c r="B20" s="299"/>
      <c r="C20" s="109" t="s">
        <v>53</v>
      </c>
      <c r="D20" s="109" t="s">
        <v>22</v>
      </c>
      <c r="E20" s="4" t="s">
        <v>200</v>
      </c>
      <c r="F20" s="36" t="s">
        <v>233</v>
      </c>
      <c r="G20" s="36" t="s">
        <v>32</v>
      </c>
      <c r="H20" s="5" t="s">
        <v>26</v>
      </c>
      <c r="I20" s="5"/>
      <c r="J20" s="5"/>
      <c r="K20" s="96" t="s">
        <v>186</v>
      </c>
      <c r="L20" s="5"/>
      <c r="M20" s="103" t="s">
        <v>186</v>
      </c>
      <c r="N20" s="99"/>
    </row>
    <row r="21" spans="1:14" ht="18.75" customHeight="1" x14ac:dyDescent="0.3">
      <c r="A21" s="88">
        <v>11</v>
      </c>
      <c r="B21" s="300" t="s">
        <v>59</v>
      </c>
      <c r="C21" s="112" t="s">
        <v>63</v>
      </c>
      <c r="D21" s="112" t="s">
        <v>22</v>
      </c>
      <c r="E21" s="113" t="s">
        <v>216</v>
      </c>
      <c r="F21" s="114" t="s">
        <v>233</v>
      </c>
      <c r="G21" s="114" t="s">
        <v>32</v>
      </c>
      <c r="H21" s="115" t="s">
        <v>26</v>
      </c>
      <c r="I21" s="115"/>
      <c r="J21" s="115"/>
      <c r="K21" s="123" t="s">
        <v>177</v>
      </c>
      <c r="L21" s="115"/>
      <c r="M21" s="124" t="s">
        <v>188</v>
      </c>
    </row>
    <row r="22" spans="1:14" ht="41.4" x14ac:dyDescent="0.3">
      <c r="A22" s="88">
        <v>12</v>
      </c>
      <c r="B22" s="300"/>
      <c r="C22" s="112" t="s">
        <v>63</v>
      </c>
      <c r="D22" s="112" t="s">
        <v>22</v>
      </c>
      <c r="E22" s="113" t="s">
        <v>218</v>
      </c>
      <c r="F22" s="114" t="s">
        <v>233</v>
      </c>
      <c r="G22" s="114" t="s">
        <v>32</v>
      </c>
      <c r="H22" s="115" t="s">
        <v>26</v>
      </c>
      <c r="I22" s="115"/>
      <c r="J22" s="115"/>
      <c r="K22" s="123" t="s">
        <v>177</v>
      </c>
      <c r="L22" s="115"/>
      <c r="M22" s="124" t="s">
        <v>178</v>
      </c>
    </row>
    <row r="23" spans="1:14" ht="27.6" x14ac:dyDescent="0.3">
      <c r="A23" s="88">
        <v>14</v>
      </c>
      <c r="B23" s="300"/>
      <c r="C23" s="109" t="s">
        <v>48</v>
      </c>
      <c r="D23" s="4" t="s">
        <v>35</v>
      </c>
      <c r="E23" s="4" t="s">
        <v>60</v>
      </c>
      <c r="F23" s="36" t="s">
        <v>61</v>
      </c>
      <c r="G23" s="36" t="s">
        <v>25</v>
      </c>
      <c r="H23" s="5" t="s">
        <v>26</v>
      </c>
      <c r="I23" s="5"/>
      <c r="J23" s="5"/>
      <c r="K23" s="95" t="s">
        <v>177</v>
      </c>
      <c r="L23" s="5"/>
      <c r="M23" s="103" t="s">
        <v>188</v>
      </c>
      <c r="N23" t="s">
        <v>234</v>
      </c>
    </row>
    <row r="24" spans="1:14" ht="27.6" x14ac:dyDescent="0.3">
      <c r="A24" s="88">
        <v>15</v>
      </c>
      <c r="B24" s="300"/>
      <c r="C24" s="112" t="s">
        <v>63</v>
      </c>
      <c r="D24" s="113" t="s">
        <v>64</v>
      </c>
      <c r="E24" s="113" t="s">
        <v>189</v>
      </c>
      <c r="F24" s="114" t="s">
        <v>66</v>
      </c>
      <c r="G24" s="114"/>
      <c r="H24" s="115" t="s">
        <v>26</v>
      </c>
      <c r="I24" s="115"/>
      <c r="J24" s="115"/>
      <c r="K24" s="123" t="s">
        <v>177</v>
      </c>
      <c r="L24" s="115"/>
      <c r="M24" s="124" t="s">
        <v>190</v>
      </c>
    </row>
    <row r="25" spans="1:14" ht="27.75" customHeight="1" x14ac:dyDescent="0.3">
      <c r="A25" s="88">
        <v>17</v>
      </c>
      <c r="B25" s="301" t="s">
        <v>67</v>
      </c>
      <c r="C25" s="109" t="s">
        <v>21</v>
      </c>
      <c r="D25" s="109" t="s">
        <v>35</v>
      </c>
      <c r="E25" s="109" t="s">
        <v>68</v>
      </c>
      <c r="F25" s="9" t="s">
        <v>69</v>
      </c>
      <c r="G25" s="9" t="s">
        <v>32</v>
      </c>
      <c r="H25" s="108" t="s">
        <v>37</v>
      </c>
      <c r="I25" s="108"/>
      <c r="J25" s="108"/>
      <c r="K25" s="128" t="s">
        <v>172</v>
      </c>
      <c r="L25" s="108"/>
      <c r="M25" s="103"/>
    </row>
    <row r="26" spans="1:14" ht="27.75" customHeight="1" x14ac:dyDescent="0.3">
      <c r="A26" s="88"/>
      <c r="B26" s="301"/>
      <c r="C26" s="109" t="s">
        <v>70</v>
      </c>
      <c r="D26" s="109" t="s">
        <v>35</v>
      </c>
      <c r="E26" s="109" t="s">
        <v>71</v>
      </c>
      <c r="F26" s="9" t="s">
        <v>24</v>
      </c>
      <c r="G26" s="9" t="s">
        <v>32</v>
      </c>
      <c r="H26" s="108" t="s">
        <v>37</v>
      </c>
      <c r="I26" s="108"/>
      <c r="J26" s="108"/>
      <c r="K26" s="128" t="s">
        <v>191</v>
      </c>
      <c r="L26" s="108"/>
      <c r="M26" s="103"/>
    </row>
    <row r="27" spans="1:14" x14ac:dyDescent="0.3">
      <c r="A27" s="88">
        <v>18</v>
      </c>
      <c r="B27" s="301"/>
      <c r="C27" s="109" t="s">
        <v>73</v>
      </c>
      <c r="D27" s="109" t="s">
        <v>22</v>
      </c>
      <c r="E27" s="4" t="s">
        <v>74</v>
      </c>
      <c r="F27" s="9" t="s">
        <v>24</v>
      </c>
      <c r="G27" s="9" t="s">
        <v>32</v>
      </c>
      <c r="H27" s="110" t="s">
        <v>26</v>
      </c>
      <c r="I27" s="97"/>
      <c r="J27" s="97"/>
      <c r="K27" s="5" t="s">
        <v>191</v>
      </c>
      <c r="L27" s="3"/>
      <c r="M27" s="129"/>
    </row>
    <row r="28" spans="1:14" ht="27.6" x14ac:dyDescent="0.3">
      <c r="A28" s="88">
        <v>21</v>
      </c>
      <c r="B28" s="300" t="s">
        <v>75</v>
      </c>
      <c r="C28" s="109" t="s">
        <v>76</v>
      </c>
      <c r="D28" s="109" t="s">
        <v>22</v>
      </c>
      <c r="E28" s="4" t="s">
        <v>77</v>
      </c>
      <c r="F28" s="9" t="s">
        <v>24</v>
      </c>
      <c r="G28" s="9" t="s">
        <v>25</v>
      </c>
      <c r="H28" s="110" t="s">
        <v>26</v>
      </c>
      <c r="I28" s="5"/>
      <c r="J28" s="5"/>
      <c r="K28" s="5" t="s">
        <v>177</v>
      </c>
      <c r="L28" s="36"/>
      <c r="M28" s="103" t="s">
        <v>192</v>
      </c>
      <c r="N28" s="100"/>
    </row>
    <row r="29" spans="1:14" ht="27.6" x14ac:dyDescent="0.3">
      <c r="A29" s="88"/>
      <c r="B29" s="300"/>
      <c r="C29" s="109" t="s">
        <v>76</v>
      </c>
      <c r="D29" s="109" t="s">
        <v>35</v>
      </c>
      <c r="E29" s="4" t="s">
        <v>78</v>
      </c>
      <c r="F29" s="9" t="s">
        <v>24</v>
      </c>
      <c r="G29" s="9" t="s">
        <v>32</v>
      </c>
      <c r="H29" s="110" t="s">
        <v>26</v>
      </c>
      <c r="I29" s="5"/>
      <c r="J29" s="5"/>
      <c r="K29" s="95" t="s">
        <v>191</v>
      </c>
      <c r="L29" s="36"/>
      <c r="M29" s="103"/>
      <c r="N29" s="100"/>
    </row>
    <row r="30" spans="1:14" ht="27.6" x14ac:dyDescent="0.3">
      <c r="A30" s="88">
        <v>22</v>
      </c>
      <c r="B30" s="300"/>
      <c r="C30" s="112" t="s">
        <v>76</v>
      </c>
      <c r="D30" s="112" t="s">
        <v>22</v>
      </c>
      <c r="E30" s="113" t="s">
        <v>219</v>
      </c>
      <c r="F30" s="114" t="s">
        <v>24</v>
      </c>
      <c r="G30" s="114" t="s">
        <v>25</v>
      </c>
      <c r="H30" s="125" t="s">
        <v>26</v>
      </c>
      <c r="I30" s="115"/>
      <c r="J30" s="115"/>
      <c r="K30" s="123" t="s">
        <v>177</v>
      </c>
      <c r="L30" s="114"/>
      <c r="M30" s="124" t="s">
        <v>188</v>
      </c>
      <c r="N30" s="100"/>
    </row>
    <row r="31" spans="1:14" ht="27.6" x14ac:dyDescent="0.3">
      <c r="A31" s="88">
        <v>23</v>
      </c>
      <c r="B31" s="300"/>
      <c r="C31" s="112" t="s">
        <v>76</v>
      </c>
      <c r="D31" s="112" t="s">
        <v>22</v>
      </c>
      <c r="E31" s="113" t="s">
        <v>220</v>
      </c>
      <c r="F31" s="114" t="s">
        <v>24</v>
      </c>
      <c r="G31" s="114" t="s">
        <v>25</v>
      </c>
      <c r="H31" s="125" t="s">
        <v>26</v>
      </c>
      <c r="I31" s="115"/>
      <c r="J31" s="115"/>
      <c r="K31" s="123" t="s">
        <v>177</v>
      </c>
      <c r="L31" s="114"/>
      <c r="M31" s="124" t="s">
        <v>235</v>
      </c>
      <c r="N31" s="100"/>
    </row>
    <row r="32" spans="1:14" ht="27.6" x14ac:dyDescent="0.3">
      <c r="A32" s="88"/>
      <c r="B32" s="300"/>
      <c r="C32" s="112" t="s">
        <v>76</v>
      </c>
      <c r="D32" s="112" t="s">
        <v>22</v>
      </c>
      <c r="E32" s="113" t="s">
        <v>225</v>
      </c>
      <c r="F32" s="114" t="s">
        <v>24</v>
      </c>
      <c r="G32" s="114" t="s">
        <v>32</v>
      </c>
      <c r="H32" s="125"/>
      <c r="I32" s="115"/>
      <c r="J32" s="115"/>
      <c r="K32" s="123" t="s">
        <v>182</v>
      </c>
      <c r="L32" s="114"/>
      <c r="M32" s="124"/>
      <c r="N32" s="100"/>
    </row>
    <row r="33" spans="1:14" ht="27.6" x14ac:dyDescent="0.3">
      <c r="A33" s="88">
        <v>24</v>
      </c>
      <c r="B33" s="300"/>
      <c r="C33" s="109" t="s">
        <v>76</v>
      </c>
      <c r="D33" s="109" t="s">
        <v>22</v>
      </c>
      <c r="E33" s="4" t="s">
        <v>80</v>
      </c>
      <c r="F33" s="9" t="s">
        <v>24</v>
      </c>
      <c r="G33" s="9" t="s">
        <v>25</v>
      </c>
      <c r="H33" s="110" t="s">
        <v>26</v>
      </c>
      <c r="I33" s="5"/>
      <c r="J33" s="5"/>
      <c r="K33" s="95" t="s">
        <v>177</v>
      </c>
      <c r="L33" s="36"/>
      <c r="M33" s="103" t="s">
        <v>188</v>
      </c>
    </row>
    <row r="34" spans="1:14" ht="27.6" x14ac:dyDescent="0.3">
      <c r="A34" s="88">
        <v>26</v>
      </c>
      <c r="B34" s="300"/>
      <c r="C34" s="112" t="s">
        <v>76</v>
      </c>
      <c r="D34" s="112" t="s">
        <v>22</v>
      </c>
      <c r="E34" s="113" t="s">
        <v>222</v>
      </c>
      <c r="F34" s="114" t="s">
        <v>24</v>
      </c>
      <c r="G34" s="114" t="s">
        <v>25</v>
      </c>
      <c r="H34" s="125" t="s">
        <v>26</v>
      </c>
      <c r="I34" s="115"/>
      <c r="J34" s="115"/>
      <c r="K34" s="123" t="s">
        <v>177</v>
      </c>
      <c r="L34" s="114"/>
      <c r="M34" s="124" t="s">
        <v>192</v>
      </c>
      <c r="N34" s="100" t="s">
        <v>198</v>
      </c>
    </row>
    <row r="35" spans="1:14" ht="27.6" x14ac:dyDescent="0.3">
      <c r="A35" s="88">
        <v>27</v>
      </c>
      <c r="B35" s="300"/>
      <c r="C35" s="109" t="s">
        <v>76</v>
      </c>
      <c r="D35" s="109" t="s">
        <v>22</v>
      </c>
      <c r="E35" s="4" t="s">
        <v>203</v>
      </c>
      <c r="F35" s="9" t="s">
        <v>24</v>
      </c>
      <c r="G35" s="9" t="s">
        <v>25</v>
      </c>
      <c r="H35" s="110" t="s">
        <v>26</v>
      </c>
      <c r="I35" s="5"/>
      <c r="J35" s="5"/>
      <c r="K35" s="95" t="s">
        <v>193</v>
      </c>
      <c r="L35" s="36"/>
      <c r="M35" s="103" t="s">
        <v>194</v>
      </c>
      <c r="N35" s="100"/>
    </row>
    <row r="36" spans="1:14" x14ac:dyDescent="0.3">
      <c r="A36" s="88">
        <v>28</v>
      </c>
      <c r="B36" s="300"/>
      <c r="C36" s="109" t="s">
        <v>84</v>
      </c>
      <c r="D36" s="121" t="s">
        <v>35</v>
      </c>
      <c r="E36" s="4" t="s">
        <v>85</v>
      </c>
      <c r="F36" s="9" t="s">
        <v>24</v>
      </c>
      <c r="G36" s="9" t="s">
        <v>32</v>
      </c>
      <c r="H36" s="110" t="s">
        <v>26</v>
      </c>
      <c r="I36" s="5"/>
      <c r="J36" s="5"/>
      <c r="K36" s="95" t="s">
        <v>177</v>
      </c>
      <c r="L36" s="36"/>
      <c r="M36" s="103" t="s">
        <v>197</v>
      </c>
      <c r="N36" s="100"/>
    </row>
    <row r="37" spans="1:14" ht="27.6" x14ac:dyDescent="0.3">
      <c r="A37" s="88">
        <v>29</v>
      </c>
      <c r="B37" s="300"/>
      <c r="C37" s="92" t="s">
        <v>84</v>
      </c>
      <c r="D37" s="112" t="s">
        <v>35</v>
      </c>
      <c r="E37" s="113" t="s">
        <v>86</v>
      </c>
      <c r="F37" s="114" t="s">
        <v>24</v>
      </c>
      <c r="G37" s="114" t="s">
        <v>25</v>
      </c>
      <c r="H37" s="125" t="s">
        <v>26</v>
      </c>
      <c r="I37" s="115"/>
      <c r="J37" s="115"/>
      <c r="K37" s="123" t="s">
        <v>177</v>
      </c>
      <c r="L37" s="114"/>
      <c r="M37" s="124" t="s">
        <v>190</v>
      </c>
      <c r="N37" s="100" t="s">
        <v>198</v>
      </c>
    </row>
    <row r="38" spans="1:14" ht="18.600000000000001" thickBot="1" x14ac:dyDescent="0.4">
      <c r="B38" s="11"/>
      <c r="C38" s="11"/>
      <c r="D38" s="11"/>
      <c r="E38" s="131">
        <f>COUNTA(E3:E37)</f>
        <v>35</v>
      </c>
      <c r="F38" s="11"/>
      <c r="G38" s="7"/>
      <c r="H38" s="12"/>
      <c r="I38" s="37"/>
      <c r="J38" s="37"/>
      <c r="K38"/>
      <c r="L38" s="6"/>
    </row>
    <row r="40" spans="1:14" ht="18" x14ac:dyDescent="0.35">
      <c r="B40" s="293" t="s">
        <v>199</v>
      </c>
      <c r="C40" s="293"/>
      <c r="D40" s="293"/>
      <c r="E40" s="293"/>
    </row>
    <row r="42" spans="1:14" x14ac:dyDescent="0.3">
      <c r="B42" s="104" t="s">
        <v>2</v>
      </c>
      <c r="C42" s="104" t="s">
        <v>3</v>
      </c>
      <c r="D42" s="104" t="s">
        <v>4</v>
      </c>
      <c r="E42" s="104" t="s">
        <v>5</v>
      </c>
    </row>
    <row r="43" spans="1:14" ht="55.2" x14ac:dyDescent="0.3">
      <c r="B43" s="292" t="s">
        <v>20</v>
      </c>
      <c r="C43" s="109" t="s">
        <v>53</v>
      </c>
      <c r="D43" s="109" t="s">
        <v>22</v>
      </c>
      <c r="E43" s="4" t="s">
        <v>200</v>
      </c>
    </row>
    <row r="44" spans="1:14" ht="55.2" x14ac:dyDescent="0.3">
      <c r="B44" s="292"/>
      <c r="C44" s="109" t="s">
        <v>53</v>
      </c>
      <c r="D44" s="106" t="s">
        <v>35</v>
      </c>
      <c r="E44" s="4" t="s">
        <v>201</v>
      </c>
    </row>
    <row r="45" spans="1:14" ht="82.8" x14ac:dyDescent="0.3">
      <c r="B45" s="292"/>
      <c r="C45" s="109" t="s">
        <v>53</v>
      </c>
      <c r="D45" s="106" t="s">
        <v>35</v>
      </c>
      <c r="E45" s="4" t="s">
        <v>202</v>
      </c>
    </row>
    <row r="46" spans="1:14" ht="27.6" x14ac:dyDescent="0.3">
      <c r="B46" s="292"/>
      <c r="C46" s="109" t="s">
        <v>76</v>
      </c>
      <c r="D46" s="109" t="s">
        <v>22</v>
      </c>
      <c r="E46" s="4" t="s">
        <v>203</v>
      </c>
    </row>
    <row r="48" spans="1:14" ht="18" x14ac:dyDescent="0.35">
      <c r="B48" s="293" t="s">
        <v>204</v>
      </c>
      <c r="C48" s="293"/>
      <c r="D48" s="293"/>
      <c r="E48" s="293"/>
    </row>
    <row r="50" spans="2:5" x14ac:dyDescent="0.3">
      <c r="B50" s="104"/>
      <c r="C50" s="104" t="s">
        <v>3</v>
      </c>
      <c r="D50" s="104" t="s">
        <v>4</v>
      </c>
      <c r="E50" s="104" t="s">
        <v>5</v>
      </c>
    </row>
    <row r="51" spans="2:5" ht="26.25" customHeight="1" x14ac:dyDescent="0.3">
      <c r="B51" s="292" t="s">
        <v>20</v>
      </c>
      <c r="C51" s="1" t="s">
        <v>205</v>
      </c>
      <c r="D51" s="1" t="s">
        <v>22</v>
      </c>
      <c r="E51" s="2" t="s">
        <v>23</v>
      </c>
    </row>
    <row r="52" spans="2:5" x14ac:dyDescent="0.3">
      <c r="B52" s="292"/>
      <c r="C52" s="1" t="s">
        <v>206</v>
      </c>
      <c r="D52" s="1" t="s">
        <v>22</v>
      </c>
      <c r="E52" s="2" t="s">
        <v>206</v>
      </c>
    </row>
    <row r="53" spans="2:5" ht="36" customHeight="1" x14ac:dyDescent="0.3">
      <c r="B53" s="98" t="s">
        <v>207</v>
      </c>
      <c r="C53" s="1" t="s">
        <v>205</v>
      </c>
      <c r="D53" s="4" t="s">
        <v>35</v>
      </c>
      <c r="E53" s="33" t="s">
        <v>68</v>
      </c>
    </row>
    <row r="54" spans="2:5" x14ac:dyDescent="0.3">
      <c r="B54" s="117"/>
      <c r="C54" s="118"/>
      <c r="D54" s="119"/>
      <c r="E54" s="120"/>
    </row>
    <row r="55" spans="2:5" ht="18" x14ac:dyDescent="0.35">
      <c r="B55" s="293" t="s">
        <v>208</v>
      </c>
      <c r="C55" s="293"/>
      <c r="D55" s="293"/>
      <c r="E55" s="293"/>
    </row>
    <row r="57" spans="2:5" x14ac:dyDescent="0.3">
      <c r="B57" s="104" t="s">
        <v>2</v>
      </c>
      <c r="C57" s="104" t="s">
        <v>3</v>
      </c>
      <c r="D57" s="104" t="s">
        <v>4</v>
      </c>
      <c r="E57" s="104" t="s">
        <v>5</v>
      </c>
    </row>
    <row r="58" spans="2:5" ht="15" customHeight="1" x14ac:dyDescent="0.3">
      <c r="B58" s="292" t="s">
        <v>20</v>
      </c>
      <c r="C58" s="109" t="s">
        <v>21</v>
      </c>
      <c r="D58" s="109" t="s">
        <v>22</v>
      </c>
      <c r="E58" s="4" t="s">
        <v>209</v>
      </c>
    </row>
    <row r="59" spans="2:5" ht="15" customHeight="1" x14ac:dyDescent="0.3">
      <c r="B59" s="292"/>
      <c r="C59" s="121" t="s">
        <v>210</v>
      </c>
      <c r="D59" s="121" t="s">
        <v>22</v>
      </c>
      <c r="E59" s="4" t="s">
        <v>211</v>
      </c>
    </row>
    <row r="60" spans="2:5" x14ac:dyDescent="0.3">
      <c r="B60" s="292"/>
      <c r="C60" s="109" t="s">
        <v>21</v>
      </c>
      <c r="D60" s="4" t="s">
        <v>35</v>
      </c>
      <c r="E60" s="4" t="s">
        <v>212</v>
      </c>
    </row>
    <row r="61" spans="2:5" ht="27.6" x14ac:dyDescent="0.3">
      <c r="B61" s="292"/>
      <c r="C61" s="109" t="s">
        <v>21</v>
      </c>
      <c r="D61" s="109" t="s">
        <v>22</v>
      </c>
      <c r="E61" s="4" t="s">
        <v>180</v>
      </c>
    </row>
    <row r="62" spans="2:5" x14ac:dyDescent="0.3">
      <c r="B62" s="292"/>
      <c r="C62" s="109" t="s">
        <v>42</v>
      </c>
      <c r="D62" s="109" t="s">
        <v>22</v>
      </c>
      <c r="E62" s="4" t="s">
        <v>44</v>
      </c>
    </row>
    <row r="63" spans="2:5" ht="27.6" x14ac:dyDescent="0.3">
      <c r="B63" s="292"/>
      <c r="C63" s="109" t="s">
        <v>42</v>
      </c>
      <c r="D63" s="109" t="s">
        <v>22</v>
      </c>
      <c r="E63" s="4" t="s">
        <v>213</v>
      </c>
    </row>
    <row r="64" spans="2:5" x14ac:dyDescent="0.3">
      <c r="B64" s="292"/>
      <c r="C64" s="109" t="s">
        <v>53</v>
      </c>
      <c r="D64" s="109" t="s">
        <v>22</v>
      </c>
      <c r="E64" s="4" t="s">
        <v>214</v>
      </c>
    </row>
    <row r="65" spans="2:5" x14ac:dyDescent="0.3">
      <c r="B65" s="292"/>
      <c r="C65" s="109" t="s">
        <v>53</v>
      </c>
      <c r="D65" s="109" t="s">
        <v>22</v>
      </c>
      <c r="E65" s="4" t="s">
        <v>215</v>
      </c>
    </row>
    <row r="66" spans="2:5" x14ac:dyDescent="0.3">
      <c r="B66" s="292" t="s">
        <v>59</v>
      </c>
      <c r="C66" s="109" t="s">
        <v>63</v>
      </c>
      <c r="D66" s="109" t="s">
        <v>22</v>
      </c>
      <c r="E66" s="4" t="s">
        <v>216</v>
      </c>
    </row>
    <row r="67" spans="2:5" ht="41.4" x14ac:dyDescent="0.3">
      <c r="B67" s="292"/>
      <c r="C67" s="109" t="s">
        <v>217</v>
      </c>
      <c r="D67" s="109" t="s">
        <v>22</v>
      </c>
      <c r="E67" s="4" t="s">
        <v>218</v>
      </c>
    </row>
    <row r="68" spans="2:5" ht="27.6" x14ac:dyDescent="0.3">
      <c r="B68" s="292"/>
      <c r="C68" s="109" t="s">
        <v>48</v>
      </c>
      <c r="D68" s="4" t="s">
        <v>35</v>
      </c>
      <c r="E68" s="4" t="s">
        <v>60</v>
      </c>
    </row>
    <row r="69" spans="2:5" ht="27.6" x14ac:dyDescent="0.3">
      <c r="B69" s="292"/>
      <c r="C69" s="109" t="s">
        <v>63</v>
      </c>
      <c r="D69" s="4" t="s">
        <v>64</v>
      </c>
      <c r="E69" s="4" t="s">
        <v>189</v>
      </c>
    </row>
    <row r="70" spans="2:5" ht="25.5" customHeight="1" x14ac:dyDescent="0.3">
      <c r="B70" s="292" t="s">
        <v>75</v>
      </c>
      <c r="C70" s="109" t="s">
        <v>76</v>
      </c>
      <c r="D70" s="109" t="s">
        <v>22</v>
      </c>
      <c r="E70" s="4" t="s">
        <v>77</v>
      </c>
    </row>
    <row r="71" spans="2:5" ht="27.6" x14ac:dyDescent="0.3">
      <c r="B71" s="292"/>
      <c r="C71" s="109" t="s">
        <v>76</v>
      </c>
      <c r="D71" s="109" t="s">
        <v>22</v>
      </c>
      <c r="E71" s="4" t="s">
        <v>219</v>
      </c>
    </row>
    <row r="72" spans="2:5" ht="27.6" x14ac:dyDescent="0.3">
      <c r="B72" s="292"/>
      <c r="C72" s="109" t="s">
        <v>76</v>
      </c>
      <c r="D72" s="109" t="s">
        <v>22</v>
      </c>
      <c r="E72" s="4" t="s">
        <v>220</v>
      </c>
    </row>
    <row r="73" spans="2:5" ht="27.6" x14ac:dyDescent="0.3">
      <c r="B73" s="292"/>
      <c r="C73" s="109" t="s">
        <v>76</v>
      </c>
      <c r="D73" s="109" t="s">
        <v>22</v>
      </c>
      <c r="E73" s="4" t="s">
        <v>80</v>
      </c>
    </row>
    <row r="74" spans="2:5" ht="27.6" x14ac:dyDescent="0.3">
      <c r="B74" s="292"/>
      <c r="C74" s="109" t="s">
        <v>76</v>
      </c>
      <c r="D74" s="109" t="s">
        <v>22</v>
      </c>
      <c r="E74" s="4" t="s">
        <v>221</v>
      </c>
    </row>
    <row r="75" spans="2:5" ht="27.6" x14ac:dyDescent="0.3">
      <c r="B75" s="292"/>
      <c r="C75" s="109" t="s">
        <v>76</v>
      </c>
      <c r="D75" s="109" t="s">
        <v>22</v>
      </c>
      <c r="E75" s="4" t="s">
        <v>222</v>
      </c>
    </row>
    <row r="76" spans="2:5" x14ac:dyDescent="0.3">
      <c r="B76" s="292"/>
      <c r="C76" s="97" t="s">
        <v>84</v>
      </c>
      <c r="D76" s="121" t="s">
        <v>35</v>
      </c>
      <c r="E76" s="4" t="s">
        <v>223</v>
      </c>
    </row>
    <row r="77" spans="2:5" ht="27.6" x14ac:dyDescent="0.3">
      <c r="B77" s="292"/>
      <c r="C77" s="97" t="s">
        <v>84</v>
      </c>
      <c r="D77" s="121" t="s">
        <v>35</v>
      </c>
      <c r="E77" s="4" t="s">
        <v>86</v>
      </c>
    </row>
    <row r="79" spans="2:5" ht="18" x14ac:dyDescent="0.35">
      <c r="B79" s="293" t="s">
        <v>224</v>
      </c>
      <c r="C79" s="293"/>
      <c r="D79" s="293"/>
      <c r="E79" s="293"/>
    </row>
    <row r="81" spans="2:5" x14ac:dyDescent="0.3">
      <c r="B81" s="104" t="s">
        <v>2</v>
      </c>
      <c r="C81" s="104" t="s">
        <v>3</v>
      </c>
      <c r="D81" s="104" t="s">
        <v>4</v>
      </c>
      <c r="E81" s="104" t="s">
        <v>5</v>
      </c>
    </row>
    <row r="82" spans="2:5" ht="30" customHeight="1" x14ac:dyDescent="0.3">
      <c r="B82" s="292" t="s">
        <v>20</v>
      </c>
      <c r="C82" s="109" t="s">
        <v>21</v>
      </c>
      <c r="D82" s="4" t="s">
        <v>35</v>
      </c>
      <c r="E82" s="4" t="s">
        <v>41</v>
      </c>
    </row>
    <row r="83" spans="2:5" x14ac:dyDescent="0.3">
      <c r="B83" s="292"/>
      <c r="C83" s="109" t="s">
        <v>48</v>
      </c>
      <c r="D83" s="109" t="s">
        <v>35</v>
      </c>
      <c r="E83" s="4" t="s">
        <v>51</v>
      </c>
    </row>
    <row r="84" spans="2:5" ht="27.6" x14ac:dyDescent="0.3">
      <c r="B84" s="3" t="s">
        <v>75</v>
      </c>
      <c r="C84" s="121" t="s">
        <v>76</v>
      </c>
      <c r="D84" s="121" t="s">
        <v>22</v>
      </c>
      <c r="E84" s="4" t="s">
        <v>225</v>
      </c>
    </row>
    <row r="86" spans="2:5" ht="18" x14ac:dyDescent="0.35">
      <c r="B86" s="293" t="s">
        <v>226</v>
      </c>
      <c r="C86" s="293"/>
      <c r="D86" s="293"/>
      <c r="E86" s="293"/>
    </row>
    <row r="88" spans="2:5" x14ac:dyDescent="0.3">
      <c r="B88" s="104" t="s">
        <v>2</v>
      </c>
      <c r="C88" s="104" t="s">
        <v>3</v>
      </c>
      <c r="D88" s="104" t="s">
        <v>4</v>
      </c>
      <c r="E88" s="104" t="s">
        <v>5</v>
      </c>
    </row>
    <row r="89" spans="2:5" x14ac:dyDescent="0.3">
      <c r="B89" s="294" t="s">
        <v>20</v>
      </c>
      <c r="C89" s="109" t="s">
        <v>30</v>
      </c>
      <c r="D89" s="109" t="s">
        <v>22</v>
      </c>
      <c r="E89" s="121" t="s">
        <v>30</v>
      </c>
    </row>
    <row r="90" spans="2:5" ht="27.6" x14ac:dyDescent="0.3">
      <c r="B90" s="290"/>
      <c r="C90" s="109" t="s">
        <v>42</v>
      </c>
      <c r="D90" s="109" t="s">
        <v>22</v>
      </c>
      <c r="E90" s="4" t="s">
        <v>183</v>
      </c>
    </row>
    <row r="91" spans="2:5" x14ac:dyDescent="0.3">
      <c r="B91" s="290" t="s">
        <v>67</v>
      </c>
      <c r="C91" s="109" t="s">
        <v>70</v>
      </c>
      <c r="D91" s="109" t="s">
        <v>35</v>
      </c>
      <c r="E91" s="109" t="s">
        <v>71</v>
      </c>
    </row>
    <row r="92" spans="2:5" x14ac:dyDescent="0.3">
      <c r="B92" s="291"/>
      <c r="C92" s="109" t="s">
        <v>73</v>
      </c>
      <c r="D92" s="109" t="s">
        <v>22</v>
      </c>
      <c r="E92" s="4" t="s">
        <v>74</v>
      </c>
    </row>
    <row r="93" spans="2:5" ht="27.6" x14ac:dyDescent="0.3">
      <c r="B93" s="130" t="s">
        <v>75</v>
      </c>
      <c r="C93" s="109" t="s">
        <v>76</v>
      </c>
      <c r="D93" s="109" t="s">
        <v>35</v>
      </c>
      <c r="E93" s="4" t="s">
        <v>78</v>
      </c>
    </row>
  </sheetData>
  <autoFilter ref="A2:M38"/>
  <mergeCells count="18">
    <mergeCell ref="B79:E79"/>
    <mergeCell ref="B82:B83"/>
    <mergeCell ref="B86:E86"/>
    <mergeCell ref="B89:B90"/>
    <mergeCell ref="B91:B92"/>
    <mergeCell ref="B66:B69"/>
    <mergeCell ref="B58:B65"/>
    <mergeCell ref="B70:B77"/>
    <mergeCell ref="B25:B27"/>
    <mergeCell ref="B28:B37"/>
    <mergeCell ref="B55:E55"/>
    <mergeCell ref="B21:B24"/>
    <mergeCell ref="B1:M1"/>
    <mergeCell ref="B3:B20"/>
    <mergeCell ref="B51:B52"/>
    <mergeCell ref="B48:E48"/>
    <mergeCell ref="B40:E40"/>
    <mergeCell ref="B43:B4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zoomScale="57" zoomScaleNormal="57" workbookViewId="0">
      <selection sqref="A1:AF21"/>
    </sheetView>
  </sheetViews>
  <sheetFormatPr baseColWidth="10" defaultColWidth="11.44140625" defaultRowHeight="14.4" x14ac:dyDescent="0.3"/>
  <cols>
    <col min="1" max="1" width="10.109375" style="38" customWidth="1"/>
    <col min="2" max="2" width="56.44140625" style="38" customWidth="1"/>
    <col min="3" max="3" width="42.44140625" style="38" customWidth="1"/>
    <col min="4" max="4" width="22.6640625" style="38" customWidth="1"/>
    <col min="5" max="28" width="5.5546875" style="38" customWidth="1"/>
    <col min="29" max="29" width="5.88671875" style="38" customWidth="1"/>
    <col min="30" max="30" width="4" style="38" customWidth="1"/>
    <col min="31" max="31" width="13.6640625" style="38" customWidth="1"/>
    <col min="32" max="32" width="28.109375" style="38" customWidth="1"/>
    <col min="33" max="16384" width="11.44140625" style="38"/>
  </cols>
  <sheetData>
    <row r="1" spans="1:32" ht="27.75" customHeight="1" x14ac:dyDescent="0.3">
      <c r="A1" s="302"/>
      <c r="B1" s="302"/>
      <c r="C1" s="303" t="s">
        <v>236</v>
      </c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5"/>
    </row>
    <row r="2" spans="1:32" ht="23.25" customHeight="1" x14ac:dyDescent="0.3">
      <c r="A2" s="302"/>
      <c r="B2" s="302"/>
      <c r="C2" s="306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8"/>
    </row>
    <row r="3" spans="1:32" ht="51" customHeight="1" thickBot="1" x14ac:dyDescent="0.35">
      <c r="A3" s="302"/>
      <c r="B3" s="302"/>
      <c r="C3" s="309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07"/>
      <c r="AD3" s="307"/>
      <c r="AE3" s="307"/>
      <c r="AF3" s="311"/>
    </row>
    <row r="4" spans="1:32" ht="16.2" thickBot="1" x14ac:dyDescent="0.35">
      <c r="A4" s="312" t="s">
        <v>121</v>
      </c>
      <c r="B4" s="312"/>
      <c r="C4" s="313" t="s">
        <v>237</v>
      </c>
      <c r="D4" s="312" t="s">
        <v>123</v>
      </c>
      <c r="E4" s="317" t="s">
        <v>14</v>
      </c>
      <c r="F4" s="317"/>
      <c r="G4" s="317"/>
      <c r="H4" s="317"/>
      <c r="I4" s="317"/>
      <c r="J4" s="317"/>
      <c r="K4" s="317" t="s">
        <v>15</v>
      </c>
      <c r="L4" s="317"/>
      <c r="M4" s="317"/>
      <c r="N4" s="317"/>
      <c r="O4" s="317"/>
      <c r="P4" s="317"/>
      <c r="Q4" s="317" t="s">
        <v>16</v>
      </c>
      <c r="R4" s="317"/>
      <c r="S4" s="317"/>
      <c r="T4" s="317"/>
      <c r="U4" s="317"/>
      <c r="V4" s="317"/>
      <c r="W4" s="317" t="s">
        <v>17</v>
      </c>
      <c r="X4" s="317"/>
      <c r="Y4" s="317"/>
      <c r="Z4" s="317"/>
      <c r="AA4" s="317"/>
      <c r="AB4" s="318"/>
      <c r="AC4" s="319" t="s">
        <v>238</v>
      </c>
      <c r="AD4" s="320"/>
      <c r="AE4" s="321"/>
      <c r="AF4" s="332" t="s">
        <v>125</v>
      </c>
    </row>
    <row r="5" spans="1:32" ht="15.6" x14ac:dyDescent="0.3">
      <c r="A5" s="312"/>
      <c r="B5" s="312"/>
      <c r="C5" s="314"/>
      <c r="D5" s="316"/>
      <c r="E5" s="325" t="s">
        <v>126</v>
      </c>
      <c r="F5" s="326"/>
      <c r="G5" s="327" t="s">
        <v>127</v>
      </c>
      <c r="H5" s="328"/>
      <c r="I5" s="329" t="s">
        <v>128</v>
      </c>
      <c r="J5" s="330"/>
      <c r="K5" s="325" t="s">
        <v>129</v>
      </c>
      <c r="L5" s="326"/>
      <c r="M5" s="327" t="s">
        <v>130</v>
      </c>
      <c r="N5" s="328"/>
      <c r="O5" s="329" t="s">
        <v>131</v>
      </c>
      <c r="P5" s="333"/>
      <c r="Q5" s="325" t="s">
        <v>132</v>
      </c>
      <c r="R5" s="334"/>
      <c r="S5" s="327" t="s">
        <v>133</v>
      </c>
      <c r="T5" s="328"/>
      <c r="U5" s="329" t="s">
        <v>134</v>
      </c>
      <c r="V5" s="333"/>
      <c r="W5" s="325" t="s">
        <v>135</v>
      </c>
      <c r="X5" s="326"/>
      <c r="Y5" s="327" t="s">
        <v>136</v>
      </c>
      <c r="Z5" s="328"/>
      <c r="AA5" s="329" t="s">
        <v>137</v>
      </c>
      <c r="AB5" s="330"/>
      <c r="AC5" s="322"/>
      <c r="AD5" s="323"/>
      <c r="AE5" s="324"/>
      <c r="AF5" s="332"/>
    </row>
    <row r="6" spans="1:32" ht="15.6" x14ac:dyDescent="0.3">
      <c r="A6" s="312"/>
      <c r="B6" s="312"/>
      <c r="C6" s="315"/>
      <c r="D6" s="316"/>
      <c r="E6" s="39" t="s">
        <v>239</v>
      </c>
      <c r="F6" s="40" t="s">
        <v>240</v>
      </c>
      <c r="G6" s="39" t="s">
        <v>239</v>
      </c>
      <c r="H6" s="40" t="s">
        <v>240</v>
      </c>
      <c r="I6" s="39" t="s">
        <v>239</v>
      </c>
      <c r="J6" s="41" t="s">
        <v>240</v>
      </c>
      <c r="K6" s="39" t="s">
        <v>239</v>
      </c>
      <c r="L6" s="40" t="s">
        <v>240</v>
      </c>
      <c r="M6" s="39" t="s">
        <v>239</v>
      </c>
      <c r="N6" s="40" t="s">
        <v>240</v>
      </c>
      <c r="O6" s="39" t="s">
        <v>239</v>
      </c>
      <c r="P6" s="40" t="s">
        <v>240</v>
      </c>
      <c r="Q6" s="39" t="s">
        <v>239</v>
      </c>
      <c r="R6" s="41" t="s">
        <v>240</v>
      </c>
      <c r="S6" s="39" t="s">
        <v>239</v>
      </c>
      <c r="T6" s="40" t="s">
        <v>240</v>
      </c>
      <c r="U6" s="39" t="s">
        <v>239</v>
      </c>
      <c r="V6" s="40" t="s">
        <v>240</v>
      </c>
      <c r="W6" s="39" t="s">
        <v>239</v>
      </c>
      <c r="X6" s="40" t="s">
        <v>240</v>
      </c>
      <c r="Y6" s="39" t="s">
        <v>239</v>
      </c>
      <c r="Z6" s="40" t="s">
        <v>240</v>
      </c>
      <c r="AA6" s="39" t="s">
        <v>239</v>
      </c>
      <c r="AB6" s="41" t="s">
        <v>240</v>
      </c>
      <c r="AC6" s="42" t="s">
        <v>239</v>
      </c>
      <c r="AD6" s="43" t="s">
        <v>240</v>
      </c>
      <c r="AE6" s="44" t="s">
        <v>241</v>
      </c>
      <c r="AF6" s="332"/>
    </row>
    <row r="7" spans="1:32" x14ac:dyDescent="0.3">
      <c r="A7" s="45"/>
      <c r="B7" s="46"/>
      <c r="C7" s="46"/>
      <c r="D7" s="46"/>
      <c r="E7" s="47"/>
      <c r="F7" s="48"/>
      <c r="G7" s="49"/>
      <c r="H7" s="50"/>
      <c r="I7" s="49"/>
      <c r="J7" s="46"/>
      <c r="K7" s="49"/>
      <c r="L7" s="50"/>
      <c r="M7" s="49"/>
      <c r="N7" s="50"/>
      <c r="O7" s="49"/>
      <c r="P7" s="50"/>
      <c r="Q7" s="49"/>
      <c r="R7" s="46"/>
      <c r="S7" s="49"/>
      <c r="T7" s="50"/>
      <c r="U7" s="49"/>
      <c r="V7" s="50"/>
      <c r="W7" s="49"/>
      <c r="X7" s="50"/>
      <c r="Y7" s="49"/>
      <c r="Z7" s="50"/>
      <c r="AA7" s="49"/>
      <c r="AB7" s="46"/>
      <c r="AC7" s="49"/>
      <c r="AD7" s="46"/>
      <c r="AE7" s="50"/>
      <c r="AF7" s="51"/>
    </row>
    <row r="8" spans="1:32" ht="47.25" customHeight="1" x14ac:dyDescent="0.3">
      <c r="A8" s="52">
        <v>1</v>
      </c>
      <c r="B8" s="53" t="s">
        <v>242</v>
      </c>
      <c r="C8" s="54" t="s">
        <v>243</v>
      </c>
      <c r="D8" s="55" t="s">
        <v>244</v>
      </c>
      <c r="E8" s="56"/>
      <c r="F8" s="57"/>
      <c r="G8" s="58">
        <v>1</v>
      </c>
      <c r="H8" s="59">
        <v>1</v>
      </c>
      <c r="I8" s="60"/>
      <c r="J8" s="61"/>
      <c r="K8" s="56"/>
      <c r="L8" s="57"/>
      <c r="M8" s="56"/>
      <c r="N8" s="57"/>
      <c r="O8" s="56"/>
      <c r="P8" s="57"/>
      <c r="Q8" s="56"/>
      <c r="R8" s="61"/>
      <c r="S8" s="56"/>
      <c r="T8" s="57"/>
      <c r="U8" s="56"/>
      <c r="V8" s="57"/>
      <c r="W8" s="56"/>
      <c r="X8" s="62"/>
      <c r="Y8" s="56"/>
      <c r="Z8" s="57"/>
      <c r="AA8" s="56"/>
      <c r="AB8" s="61"/>
      <c r="AC8" s="63">
        <f>K8+M8+O8+Q8+S8+U8+W8+Y8+AA8</f>
        <v>0</v>
      </c>
      <c r="AD8" s="64">
        <f>L8+N8+P8+R8+T8+V8+X8+Z8+AB8</f>
        <v>0</v>
      </c>
      <c r="AE8" s="65" t="e">
        <f>AC8/AD8</f>
        <v>#DIV/0!</v>
      </c>
      <c r="AF8" s="331" t="s">
        <v>245</v>
      </c>
    </row>
    <row r="9" spans="1:32" ht="47.25" customHeight="1" x14ac:dyDescent="0.3">
      <c r="A9" s="66">
        <v>2</v>
      </c>
      <c r="B9" s="53" t="s">
        <v>246</v>
      </c>
      <c r="C9" s="54" t="s">
        <v>247</v>
      </c>
      <c r="D9" s="55" t="s">
        <v>244</v>
      </c>
      <c r="E9" s="56"/>
      <c r="F9" s="57"/>
      <c r="G9" s="67"/>
      <c r="H9" s="57"/>
      <c r="I9" s="60"/>
      <c r="J9" s="61"/>
      <c r="K9" s="68">
        <v>1</v>
      </c>
      <c r="L9" s="57"/>
      <c r="M9" s="56"/>
      <c r="N9" s="57"/>
      <c r="O9" s="56"/>
      <c r="P9" s="57"/>
      <c r="Q9" s="56"/>
      <c r="R9" s="61"/>
      <c r="S9" s="56"/>
      <c r="T9" s="57"/>
      <c r="U9" s="56"/>
      <c r="V9" s="57"/>
      <c r="W9" s="56"/>
      <c r="X9" s="62"/>
      <c r="Y9" s="56"/>
      <c r="Z9" s="57"/>
      <c r="AA9" s="56"/>
      <c r="AB9" s="61"/>
      <c r="AC9" s="63">
        <f>K9+M9+O9+Q9+S9+U9+W9+Y9+AA9</f>
        <v>1</v>
      </c>
      <c r="AD9" s="64">
        <f t="shared" ref="AD9:AD21" si="0">L9+N9+P9+R9+T9+V9+X9+Z9+AB9</f>
        <v>0</v>
      </c>
      <c r="AE9" s="65" t="e">
        <f t="shared" ref="AE9:AE21" si="1">AC9/AD9</f>
        <v>#DIV/0!</v>
      </c>
      <c r="AF9" s="331"/>
    </row>
    <row r="10" spans="1:32" ht="58.5" customHeight="1" x14ac:dyDescent="0.3">
      <c r="A10" s="66">
        <v>3</v>
      </c>
      <c r="B10" s="69" t="s">
        <v>248</v>
      </c>
      <c r="C10" s="54" t="s">
        <v>249</v>
      </c>
      <c r="D10" s="55" t="s">
        <v>244</v>
      </c>
      <c r="E10" s="56"/>
      <c r="F10" s="57"/>
      <c r="G10" s="67"/>
      <c r="H10" s="57"/>
      <c r="I10" s="60"/>
      <c r="J10" s="61"/>
      <c r="K10" s="56"/>
      <c r="L10" s="57"/>
      <c r="M10" s="68">
        <v>1</v>
      </c>
      <c r="N10" s="57"/>
      <c r="O10" s="56"/>
      <c r="P10" s="57"/>
      <c r="Q10" s="56"/>
      <c r="R10" s="61"/>
      <c r="S10" s="56"/>
      <c r="T10" s="57"/>
      <c r="U10" s="56"/>
      <c r="V10" s="57"/>
      <c r="W10" s="56"/>
      <c r="X10" s="62"/>
      <c r="Y10" s="56"/>
      <c r="Z10" s="57"/>
      <c r="AA10" s="56"/>
      <c r="AB10" s="61"/>
      <c r="AC10" s="63">
        <f t="shared" ref="AC10:AC20" si="2">K10+M10+O10+Q10+S10+U10+W10+Y10+AA10</f>
        <v>1</v>
      </c>
      <c r="AD10" s="64">
        <f t="shared" si="0"/>
        <v>0</v>
      </c>
      <c r="AE10" s="65" t="e">
        <f t="shared" si="1"/>
        <v>#DIV/0!</v>
      </c>
      <c r="AF10" s="331"/>
    </row>
    <row r="11" spans="1:32" ht="47.25" customHeight="1" x14ac:dyDescent="0.3">
      <c r="A11" s="70">
        <v>4</v>
      </c>
      <c r="B11" s="69" t="s">
        <v>250</v>
      </c>
      <c r="C11" s="54" t="s">
        <v>251</v>
      </c>
      <c r="D11" s="55" t="s">
        <v>244</v>
      </c>
      <c r="E11" s="56"/>
      <c r="F11" s="57"/>
      <c r="G11" s="67"/>
      <c r="H11" s="57"/>
      <c r="I11" s="68">
        <v>1</v>
      </c>
      <c r="J11" s="61"/>
      <c r="K11" s="56"/>
      <c r="L11" s="57"/>
      <c r="M11" s="56"/>
      <c r="N11" s="57"/>
      <c r="O11" s="56"/>
      <c r="P11" s="57"/>
      <c r="Q11" s="56"/>
      <c r="R11" s="61"/>
      <c r="S11" s="56"/>
      <c r="T11" s="57"/>
      <c r="U11" s="56"/>
      <c r="V11" s="57"/>
      <c r="W11" s="56"/>
      <c r="X11" s="62"/>
      <c r="Y11" s="56"/>
      <c r="Z11" s="57"/>
      <c r="AA11" s="56"/>
      <c r="AB11" s="61"/>
      <c r="AC11" s="63">
        <f t="shared" si="2"/>
        <v>0</v>
      </c>
      <c r="AD11" s="64">
        <f t="shared" si="0"/>
        <v>0</v>
      </c>
      <c r="AE11" s="65" t="e">
        <f t="shared" si="1"/>
        <v>#DIV/0!</v>
      </c>
      <c r="AF11" s="331"/>
    </row>
    <row r="12" spans="1:32" ht="46.5" customHeight="1" x14ac:dyDescent="0.3">
      <c r="A12" s="66">
        <v>5</v>
      </c>
      <c r="B12" s="53" t="s">
        <v>252</v>
      </c>
      <c r="C12" s="54" t="s">
        <v>253</v>
      </c>
      <c r="D12" s="55" t="s">
        <v>254</v>
      </c>
      <c r="E12" s="56"/>
      <c r="F12" s="57"/>
      <c r="G12" s="67"/>
      <c r="H12" s="57"/>
      <c r="I12" s="60"/>
      <c r="J12" s="61"/>
      <c r="K12" s="56"/>
      <c r="L12" s="57"/>
      <c r="M12" s="56"/>
      <c r="N12" s="57"/>
      <c r="O12" s="71">
        <v>1</v>
      </c>
      <c r="P12" s="57"/>
      <c r="Q12" s="56"/>
      <c r="R12" s="61"/>
      <c r="S12" s="56"/>
      <c r="T12" s="57"/>
      <c r="U12" s="56"/>
      <c r="V12" s="57"/>
      <c r="W12" s="56"/>
      <c r="X12" s="62"/>
      <c r="Y12" s="56"/>
      <c r="Z12" s="57"/>
      <c r="AA12" s="56"/>
      <c r="AB12" s="61"/>
      <c r="AC12" s="63">
        <f t="shared" si="2"/>
        <v>1</v>
      </c>
      <c r="AD12" s="64">
        <f t="shared" si="0"/>
        <v>0</v>
      </c>
      <c r="AE12" s="65" t="e">
        <f t="shared" si="1"/>
        <v>#DIV/0!</v>
      </c>
      <c r="AF12" s="331"/>
    </row>
    <row r="13" spans="1:32" ht="46.5" customHeight="1" x14ac:dyDescent="0.3">
      <c r="A13" s="66">
        <v>6</v>
      </c>
      <c r="B13" s="53" t="s">
        <v>255</v>
      </c>
      <c r="C13" s="54" t="s">
        <v>256</v>
      </c>
      <c r="D13" s="55" t="s">
        <v>244</v>
      </c>
      <c r="E13" s="56"/>
      <c r="F13" s="57"/>
      <c r="G13" s="67"/>
      <c r="H13" s="57"/>
      <c r="I13" s="60"/>
      <c r="J13" s="61"/>
      <c r="K13" s="56"/>
      <c r="L13" s="57"/>
      <c r="M13" s="56"/>
      <c r="N13" s="57"/>
      <c r="O13" s="56"/>
      <c r="P13" s="57"/>
      <c r="Q13" s="56"/>
      <c r="R13" s="61"/>
      <c r="S13" s="56"/>
      <c r="T13" s="57"/>
      <c r="U13" s="56"/>
      <c r="V13" s="57"/>
      <c r="W13" s="71">
        <v>1</v>
      </c>
      <c r="X13" s="62"/>
      <c r="Y13" s="56"/>
      <c r="Z13" s="57"/>
      <c r="AA13" s="56"/>
      <c r="AB13" s="61"/>
      <c r="AC13" s="63">
        <f t="shared" si="2"/>
        <v>1</v>
      </c>
      <c r="AD13" s="64">
        <f t="shared" si="0"/>
        <v>0</v>
      </c>
      <c r="AE13" s="65" t="e">
        <f t="shared" si="1"/>
        <v>#DIV/0!</v>
      </c>
      <c r="AF13" s="331"/>
    </row>
    <row r="14" spans="1:32" ht="46.5" customHeight="1" x14ac:dyDescent="0.3">
      <c r="A14" s="66">
        <v>7</v>
      </c>
      <c r="B14" s="72" t="s">
        <v>257</v>
      </c>
      <c r="C14" s="84" t="s">
        <v>258</v>
      </c>
      <c r="D14" s="55" t="s">
        <v>244</v>
      </c>
      <c r="E14" s="56"/>
      <c r="F14" s="57"/>
      <c r="G14" s="67"/>
      <c r="H14" s="57"/>
      <c r="I14" s="60"/>
      <c r="J14" s="61"/>
      <c r="K14" s="56"/>
      <c r="L14" s="57"/>
      <c r="M14" s="56"/>
      <c r="N14" s="57"/>
      <c r="O14" s="71">
        <v>1</v>
      </c>
      <c r="P14" s="57"/>
      <c r="Q14" s="56"/>
      <c r="R14" s="61"/>
      <c r="S14" s="56"/>
      <c r="T14" s="57"/>
      <c r="U14" s="56"/>
      <c r="V14" s="57"/>
      <c r="W14" s="56"/>
      <c r="X14" s="62"/>
      <c r="Y14" s="56"/>
      <c r="Z14" s="57"/>
      <c r="AA14" s="56"/>
      <c r="AB14" s="61"/>
      <c r="AC14" s="63">
        <f t="shared" si="2"/>
        <v>1</v>
      </c>
      <c r="AD14" s="64">
        <f t="shared" si="0"/>
        <v>0</v>
      </c>
      <c r="AE14" s="65" t="e">
        <f t="shared" si="1"/>
        <v>#DIV/0!</v>
      </c>
      <c r="AF14" s="331"/>
    </row>
    <row r="15" spans="1:32" ht="55.5" customHeight="1" x14ac:dyDescent="0.3">
      <c r="A15" s="66">
        <v>8</v>
      </c>
      <c r="B15" s="74" t="s">
        <v>259</v>
      </c>
      <c r="C15" s="54" t="s">
        <v>260</v>
      </c>
      <c r="D15" s="55" t="s">
        <v>254</v>
      </c>
      <c r="E15" s="56"/>
      <c r="F15" s="57"/>
      <c r="G15" s="67"/>
      <c r="H15" s="57"/>
      <c r="I15" s="60"/>
      <c r="J15" s="61"/>
      <c r="K15" s="56"/>
      <c r="L15" s="57"/>
      <c r="M15" s="56"/>
      <c r="N15" s="57"/>
      <c r="O15" s="56"/>
      <c r="P15" s="57"/>
      <c r="Q15" s="71">
        <v>1</v>
      </c>
      <c r="R15" s="61"/>
      <c r="S15" s="56"/>
      <c r="T15" s="57"/>
      <c r="U15" s="56"/>
      <c r="V15" s="57"/>
      <c r="W15" s="56"/>
      <c r="X15" s="62"/>
      <c r="Y15" s="56"/>
      <c r="Z15" s="57"/>
      <c r="AA15" s="56"/>
      <c r="AB15" s="61"/>
      <c r="AC15" s="63">
        <f t="shared" si="2"/>
        <v>1</v>
      </c>
      <c r="AD15" s="64">
        <f t="shared" si="0"/>
        <v>0</v>
      </c>
      <c r="AE15" s="65" t="e">
        <f t="shared" si="1"/>
        <v>#DIV/0!</v>
      </c>
      <c r="AF15" s="331"/>
    </row>
    <row r="16" spans="1:32" ht="48.75" customHeight="1" x14ac:dyDescent="0.3">
      <c r="A16" s="66">
        <v>9</v>
      </c>
      <c r="B16" s="53" t="s">
        <v>261</v>
      </c>
      <c r="C16" s="73" t="s">
        <v>262</v>
      </c>
      <c r="D16" s="55" t="s">
        <v>244</v>
      </c>
      <c r="E16" s="56"/>
      <c r="F16" s="57"/>
      <c r="G16" s="67"/>
      <c r="H16" s="57"/>
      <c r="I16" s="60"/>
      <c r="J16" s="61"/>
      <c r="K16" s="56"/>
      <c r="L16" s="57"/>
      <c r="M16" s="56"/>
      <c r="N16" s="57"/>
      <c r="O16" s="56"/>
      <c r="P16" s="57"/>
      <c r="Q16" s="56"/>
      <c r="R16" s="61"/>
      <c r="S16" s="56"/>
      <c r="T16" s="57"/>
      <c r="U16" s="71">
        <v>1</v>
      </c>
      <c r="V16" s="57"/>
      <c r="W16" s="56"/>
      <c r="X16" s="62"/>
      <c r="Y16" s="56"/>
      <c r="Z16" s="57"/>
      <c r="AA16" s="56"/>
      <c r="AB16" s="61"/>
      <c r="AC16" s="63">
        <f t="shared" si="2"/>
        <v>1</v>
      </c>
      <c r="AD16" s="64">
        <f t="shared" si="0"/>
        <v>0</v>
      </c>
      <c r="AE16" s="65" t="e">
        <f t="shared" si="1"/>
        <v>#DIV/0!</v>
      </c>
      <c r="AF16" s="331"/>
    </row>
    <row r="17" spans="1:33" ht="42" customHeight="1" x14ac:dyDescent="0.3">
      <c r="A17" s="66">
        <v>10</v>
      </c>
      <c r="B17" s="75" t="s">
        <v>263</v>
      </c>
      <c r="C17" s="73" t="s">
        <v>264</v>
      </c>
      <c r="D17" s="55" t="s">
        <v>254</v>
      </c>
      <c r="E17" s="56"/>
      <c r="F17" s="57"/>
      <c r="G17" s="67"/>
      <c r="H17" s="57"/>
      <c r="I17" s="60"/>
      <c r="J17" s="61"/>
      <c r="K17" s="76">
        <v>1</v>
      </c>
      <c r="L17" s="57"/>
      <c r="M17" s="56"/>
      <c r="N17" s="57"/>
      <c r="O17" s="56"/>
      <c r="P17" s="57"/>
      <c r="Q17" s="56"/>
      <c r="R17" s="61"/>
      <c r="S17" s="56"/>
      <c r="T17" s="57"/>
      <c r="U17" s="56"/>
      <c r="V17" s="57"/>
      <c r="W17" s="56"/>
      <c r="X17" s="62"/>
      <c r="Y17" s="56"/>
      <c r="Z17" s="57"/>
      <c r="AA17" s="56"/>
      <c r="AB17" s="61"/>
      <c r="AC17" s="63">
        <f t="shared" si="2"/>
        <v>1</v>
      </c>
      <c r="AD17" s="64">
        <f t="shared" si="0"/>
        <v>0</v>
      </c>
      <c r="AE17" s="65" t="e">
        <f t="shared" si="1"/>
        <v>#DIV/0!</v>
      </c>
      <c r="AF17" s="331"/>
      <c r="AG17" s="77"/>
    </row>
    <row r="18" spans="1:33" ht="42" customHeight="1" x14ac:dyDescent="0.3">
      <c r="A18" s="66">
        <v>11</v>
      </c>
      <c r="B18" s="53" t="s">
        <v>265</v>
      </c>
      <c r="C18" s="54" t="s">
        <v>251</v>
      </c>
      <c r="D18" s="55" t="s">
        <v>244</v>
      </c>
      <c r="E18" s="56"/>
      <c r="F18" s="57"/>
      <c r="G18" s="67"/>
      <c r="H18" s="57"/>
      <c r="I18" s="60"/>
      <c r="J18" s="61"/>
      <c r="K18" s="76">
        <v>1</v>
      </c>
      <c r="L18" s="57"/>
      <c r="M18" s="56"/>
      <c r="N18" s="57"/>
      <c r="O18" s="56"/>
      <c r="P18" s="57"/>
      <c r="Q18" s="56"/>
      <c r="R18" s="61"/>
      <c r="S18" s="56"/>
      <c r="T18" s="57"/>
      <c r="U18" s="56"/>
      <c r="V18" s="57"/>
      <c r="W18" s="56"/>
      <c r="X18" s="62"/>
      <c r="Y18" s="56"/>
      <c r="Z18" s="57"/>
      <c r="AA18" s="56"/>
      <c r="AB18" s="61"/>
      <c r="AC18" s="63">
        <f t="shared" si="2"/>
        <v>1</v>
      </c>
      <c r="AD18" s="64">
        <f t="shared" si="0"/>
        <v>0</v>
      </c>
      <c r="AE18" s="65" t="e">
        <f t="shared" si="1"/>
        <v>#DIV/0!</v>
      </c>
      <c r="AF18" s="331"/>
    </row>
    <row r="19" spans="1:33" ht="44.25" customHeight="1" x14ac:dyDescent="0.3">
      <c r="A19" s="66">
        <v>12</v>
      </c>
      <c r="B19" s="78" t="s">
        <v>266</v>
      </c>
      <c r="C19" s="54" t="s">
        <v>251</v>
      </c>
      <c r="D19" s="55" t="s">
        <v>244</v>
      </c>
      <c r="E19" s="56"/>
      <c r="F19" s="57"/>
      <c r="G19" s="67"/>
      <c r="H19" s="57"/>
      <c r="I19" s="60"/>
      <c r="J19" s="61"/>
      <c r="K19" s="56"/>
      <c r="L19" s="57"/>
      <c r="M19" s="56"/>
      <c r="N19" s="57"/>
      <c r="O19" s="56"/>
      <c r="P19" s="57"/>
      <c r="Q19" s="56"/>
      <c r="R19" s="61"/>
      <c r="S19" s="76">
        <v>1</v>
      </c>
      <c r="T19" s="57"/>
      <c r="U19" s="56"/>
      <c r="V19" s="57"/>
      <c r="W19" s="56"/>
      <c r="X19" s="62"/>
      <c r="Y19" s="56"/>
      <c r="Z19" s="57"/>
      <c r="AA19" s="56"/>
      <c r="AB19" s="61"/>
      <c r="AC19" s="63" t="e">
        <f>E19+G19+I19+S19+M19+O19+Q19+#REF!+U19+W19+Y19+AA19</f>
        <v>#REF!</v>
      </c>
      <c r="AD19" s="64">
        <f>F19+H19+J19+L19+N19+P19+R19+T19+V19+X19+Z19+AB19</f>
        <v>0</v>
      </c>
      <c r="AE19" s="65" t="e">
        <f t="shared" si="1"/>
        <v>#REF!</v>
      </c>
      <c r="AF19" s="331"/>
    </row>
    <row r="20" spans="1:33" ht="44.25" customHeight="1" x14ac:dyDescent="0.3">
      <c r="A20" s="66">
        <v>13</v>
      </c>
      <c r="B20" s="53" t="s">
        <v>267</v>
      </c>
      <c r="C20" s="73" t="s">
        <v>251</v>
      </c>
      <c r="D20" s="55" t="s">
        <v>244</v>
      </c>
      <c r="E20" s="56"/>
      <c r="F20" s="57"/>
      <c r="G20" s="67"/>
      <c r="H20" s="57"/>
      <c r="I20" s="60"/>
      <c r="J20" s="61"/>
      <c r="K20" s="56"/>
      <c r="L20" s="57"/>
      <c r="M20" s="56"/>
      <c r="N20" s="57"/>
      <c r="O20" s="76">
        <v>1</v>
      </c>
      <c r="P20" s="57"/>
      <c r="Q20" s="56"/>
      <c r="R20" s="61"/>
      <c r="S20" s="56"/>
      <c r="T20" s="57"/>
      <c r="U20" s="56"/>
      <c r="V20" s="57"/>
      <c r="W20" s="56"/>
      <c r="X20" s="62"/>
      <c r="Y20" s="56"/>
      <c r="Z20" s="57"/>
      <c r="AA20" s="56"/>
      <c r="AB20" s="61"/>
      <c r="AC20" s="63">
        <f t="shared" si="2"/>
        <v>1</v>
      </c>
      <c r="AD20" s="64">
        <f t="shared" si="0"/>
        <v>0</v>
      </c>
      <c r="AE20" s="65" t="e">
        <f t="shared" si="1"/>
        <v>#DIV/0!</v>
      </c>
      <c r="AF20" s="331"/>
    </row>
    <row r="21" spans="1:33" ht="53.25" customHeight="1" x14ac:dyDescent="0.3">
      <c r="A21" s="66">
        <v>14</v>
      </c>
      <c r="B21" s="75" t="s">
        <v>268</v>
      </c>
      <c r="C21" s="79" t="s">
        <v>269</v>
      </c>
      <c r="D21" s="55" t="s">
        <v>254</v>
      </c>
      <c r="E21" s="56"/>
      <c r="F21" s="57"/>
      <c r="G21" s="76">
        <v>1</v>
      </c>
      <c r="H21" s="59">
        <v>1</v>
      </c>
      <c r="I21" s="60"/>
      <c r="J21" s="61"/>
      <c r="K21" s="76">
        <v>1</v>
      </c>
      <c r="L21" s="57"/>
      <c r="M21" s="56"/>
      <c r="N21" s="57"/>
      <c r="O21" s="56"/>
      <c r="P21" s="57"/>
      <c r="Q21" s="56"/>
      <c r="R21" s="61"/>
      <c r="S21" s="56"/>
      <c r="T21" s="57"/>
      <c r="U21" s="56"/>
      <c r="V21" s="57"/>
      <c r="W21" s="56"/>
      <c r="X21" s="62"/>
      <c r="Y21" s="56"/>
      <c r="Z21" s="57"/>
      <c r="AA21" s="56"/>
      <c r="AB21" s="61"/>
      <c r="AC21" s="63">
        <f>E21+G21+I21+K21+M21+O21+Q21+S21+U21+W21+Y21+AA21</f>
        <v>2</v>
      </c>
      <c r="AD21" s="64">
        <f t="shared" si="0"/>
        <v>0</v>
      </c>
      <c r="AE21" s="65" t="e">
        <f t="shared" si="1"/>
        <v>#DIV/0!</v>
      </c>
      <c r="AF21" s="80"/>
    </row>
    <row r="28" spans="1:33" x14ac:dyDescent="0.3">
      <c r="C28" s="81"/>
      <c r="D28" s="81"/>
      <c r="E28" s="81"/>
    </row>
    <row r="29" spans="1:33" x14ac:dyDescent="0.3">
      <c r="C29" s="81"/>
      <c r="D29" s="81"/>
      <c r="E29" s="81"/>
    </row>
    <row r="41" spans="22:26" ht="15.6" x14ac:dyDescent="0.3">
      <c r="V41" s="82"/>
    </row>
    <row r="45" spans="22:26" ht="15.6" x14ac:dyDescent="0.3">
      <c r="Z45" s="82"/>
    </row>
    <row r="63" spans="3:5" x14ac:dyDescent="0.3">
      <c r="C63" s="83"/>
      <c r="D63" s="83"/>
      <c r="E63" s="83"/>
    </row>
    <row r="64" spans="3:5" x14ac:dyDescent="0.3">
      <c r="C64" s="83"/>
      <c r="D64" s="83"/>
      <c r="E64" s="83"/>
    </row>
  </sheetData>
  <mergeCells count="24">
    <mergeCell ref="AF8:AF20"/>
    <mergeCell ref="AF4:AF6"/>
    <mergeCell ref="I5:J5"/>
    <mergeCell ref="K5:L5"/>
    <mergeCell ref="M5:N5"/>
    <mergeCell ref="W5:X5"/>
    <mergeCell ref="Y5:Z5"/>
    <mergeCell ref="O5:P5"/>
    <mergeCell ref="Q5:R5"/>
    <mergeCell ref="S5:T5"/>
    <mergeCell ref="U5:V5"/>
    <mergeCell ref="A1:B3"/>
    <mergeCell ref="C1:AF3"/>
    <mergeCell ref="A4:B6"/>
    <mergeCell ref="C4:C6"/>
    <mergeCell ref="D4:D6"/>
    <mergeCell ref="E4:J4"/>
    <mergeCell ref="K4:P4"/>
    <mergeCell ref="Q4:V4"/>
    <mergeCell ref="W4:AB4"/>
    <mergeCell ref="AC4:AE5"/>
    <mergeCell ref="E5:F5"/>
    <mergeCell ref="G5:H5"/>
    <mergeCell ref="AA5:AB5"/>
  </mergeCells>
  <conditionalFormatting sqref="V41">
    <cfRule type="cellIs" dxfId="9" priority="3" operator="equal">
      <formula>"E"</formula>
    </cfRule>
  </conditionalFormatting>
  <conditionalFormatting sqref="Z45">
    <cfRule type="cellIs" dxfId="8" priority="2" operator="equal">
      <formula>"E"</formula>
    </cfRule>
  </conditionalFormatting>
  <conditionalFormatting sqref="V8:V21 N8:N21 R8:R21 L8:L21 T8:T21 AB8:AB21 Y8:Z21 J8:J21">
    <cfRule type="cellIs" dxfId="7" priority="1" operator="equal">
      <formula>"E"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showGridLines="0" topLeftCell="A97" workbookViewId="0">
      <selection sqref="A1:M31"/>
    </sheetView>
  </sheetViews>
  <sheetFormatPr baseColWidth="10" defaultColWidth="11.44140625" defaultRowHeight="14.4" x14ac:dyDescent="0.3"/>
  <cols>
    <col min="1" max="1" width="15.6640625" customWidth="1"/>
    <col min="2" max="2" width="30.88671875" customWidth="1"/>
    <col min="3" max="3" width="26.6640625" customWidth="1"/>
    <col min="4" max="4" width="29.33203125" customWidth="1"/>
  </cols>
  <sheetData>
    <row r="1" spans="1:4" ht="18" x14ac:dyDescent="0.35">
      <c r="A1" s="335" t="s">
        <v>270</v>
      </c>
      <c r="B1" s="335"/>
      <c r="C1" s="335"/>
      <c r="D1" s="335"/>
    </row>
    <row r="2" spans="1:4" ht="18" x14ac:dyDescent="0.35">
      <c r="B2" s="14"/>
      <c r="C2" s="14"/>
      <c r="D2" s="14"/>
    </row>
    <row r="3" spans="1:4" ht="28.8" x14ac:dyDescent="0.3">
      <c r="A3" s="22" t="s">
        <v>271</v>
      </c>
      <c r="B3" s="15" t="s">
        <v>272</v>
      </c>
      <c r="C3" s="15" t="s">
        <v>273</v>
      </c>
      <c r="D3" s="15" t="s">
        <v>274</v>
      </c>
    </row>
    <row r="4" spans="1:4" x14ac:dyDescent="0.3">
      <c r="A4" s="16" t="s">
        <v>26</v>
      </c>
      <c r="B4" s="17" t="s">
        <v>21</v>
      </c>
      <c r="C4" s="17" t="s">
        <v>22</v>
      </c>
      <c r="D4" s="18" t="s">
        <v>23</v>
      </c>
    </row>
    <row r="5" spans="1:4" x14ac:dyDescent="0.3">
      <c r="A5" s="16"/>
      <c r="B5" s="17" t="s">
        <v>206</v>
      </c>
      <c r="C5" s="17" t="s">
        <v>22</v>
      </c>
      <c r="D5" s="18" t="s">
        <v>206</v>
      </c>
    </row>
    <row r="6" spans="1:4" ht="27.6" x14ac:dyDescent="0.3">
      <c r="A6" s="19" t="s">
        <v>275</v>
      </c>
      <c r="B6" s="17" t="s">
        <v>30</v>
      </c>
      <c r="C6" s="17" t="s">
        <v>22</v>
      </c>
      <c r="D6" s="20" t="s">
        <v>276</v>
      </c>
    </row>
    <row r="7" spans="1:4" ht="69" x14ac:dyDescent="0.3">
      <c r="A7" s="19"/>
      <c r="B7" s="17" t="s">
        <v>30</v>
      </c>
      <c r="C7" s="17" t="s">
        <v>22</v>
      </c>
      <c r="D7" s="20" t="s">
        <v>277</v>
      </c>
    </row>
    <row r="8" spans="1:4" x14ac:dyDescent="0.3">
      <c r="A8" s="19"/>
      <c r="B8" s="17" t="s">
        <v>48</v>
      </c>
      <c r="C8" s="17" t="s">
        <v>35</v>
      </c>
      <c r="D8" s="20" t="s">
        <v>278</v>
      </c>
    </row>
    <row r="9" spans="1:4" x14ac:dyDescent="0.3">
      <c r="A9" s="19"/>
      <c r="B9" s="17" t="s">
        <v>48</v>
      </c>
      <c r="C9" s="17" t="s">
        <v>35</v>
      </c>
      <c r="D9" s="20" t="s">
        <v>279</v>
      </c>
    </row>
    <row r="10" spans="1:4" x14ac:dyDescent="0.3">
      <c r="A10" s="19"/>
      <c r="B10" s="17" t="s">
        <v>48</v>
      </c>
      <c r="C10" s="17" t="s">
        <v>35</v>
      </c>
      <c r="D10" s="20" t="s">
        <v>280</v>
      </c>
    </row>
    <row r="11" spans="1:4" x14ac:dyDescent="0.3">
      <c r="A11" s="19"/>
      <c r="B11" s="17" t="s">
        <v>281</v>
      </c>
      <c r="C11" s="17" t="s">
        <v>35</v>
      </c>
      <c r="D11" s="21" t="s">
        <v>282</v>
      </c>
    </row>
    <row r="13" spans="1:4" ht="18" x14ac:dyDescent="0.35">
      <c r="A13" s="335" t="s">
        <v>59</v>
      </c>
      <c r="B13" s="335" t="s">
        <v>59</v>
      </c>
      <c r="C13" s="335"/>
      <c r="D13" s="335"/>
    </row>
    <row r="14" spans="1:4" ht="28.8" x14ac:dyDescent="0.3">
      <c r="A14" s="28" t="s">
        <v>271</v>
      </c>
      <c r="B14" s="29" t="s">
        <v>272</v>
      </c>
      <c r="C14" s="29" t="s">
        <v>273</v>
      </c>
      <c r="D14" s="29" t="s">
        <v>274</v>
      </c>
    </row>
    <row r="15" spans="1:4" x14ac:dyDescent="0.3">
      <c r="A15" s="23" t="s">
        <v>26</v>
      </c>
      <c r="B15" s="24" t="s">
        <v>21</v>
      </c>
      <c r="C15" s="24" t="s">
        <v>35</v>
      </c>
      <c r="D15" s="25" t="s">
        <v>283</v>
      </c>
    </row>
    <row r="16" spans="1:4" ht="27.6" x14ac:dyDescent="0.3">
      <c r="A16" s="16" t="s">
        <v>26</v>
      </c>
      <c r="B16" s="17" t="s">
        <v>284</v>
      </c>
      <c r="C16" s="17" t="s">
        <v>22</v>
      </c>
      <c r="D16" s="18" t="s">
        <v>285</v>
      </c>
    </row>
    <row r="17" spans="1:4" x14ac:dyDescent="0.3">
      <c r="A17" s="26" t="s">
        <v>26</v>
      </c>
      <c r="B17" s="24" t="s">
        <v>63</v>
      </c>
      <c r="C17" s="24" t="s">
        <v>35</v>
      </c>
      <c r="D17" s="27" t="s">
        <v>286</v>
      </c>
    </row>
    <row r="18" spans="1:4" x14ac:dyDescent="0.3">
      <c r="A18" s="19" t="s">
        <v>26</v>
      </c>
      <c r="B18" s="17" t="s">
        <v>63</v>
      </c>
      <c r="C18" s="17" t="s">
        <v>35</v>
      </c>
      <c r="D18" s="20" t="s">
        <v>287</v>
      </c>
    </row>
    <row r="19" spans="1:4" ht="27.6" x14ac:dyDescent="0.3">
      <c r="A19" s="26" t="s">
        <v>26</v>
      </c>
      <c r="B19" s="24" t="s">
        <v>63</v>
      </c>
      <c r="C19" s="24" t="s">
        <v>35</v>
      </c>
      <c r="D19" s="27" t="s">
        <v>288</v>
      </c>
    </row>
    <row r="20" spans="1:4" x14ac:dyDescent="0.3">
      <c r="A20" s="19" t="s">
        <v>26</v>
      </c>
      <c r="B20" s="17" t="s">
        <v>63</v>
      </c>
      <c r="C20" s="17" t="s">
        <v>22</v>
      </c>
      <c r="D20" s="20" t="s">
        <v>289</v>
      </c>
    </row>
    <row r="21" spans="1:4" x14ac:dyDescent="0.3">
      <c r="A21" s="26" t="s">
        <v>290</v>
      </c>
      <c r="B21" s="24" t="s">
        <v>30</v>
      </c>
      <c r="C21" s="24" t="s">
        <v>22</v>
      </c>
      <c r="D21" s="27" t="s">
        <v>291</v>
      </c>
    </row>
    <row r="22" spans="1:4" ht="41.4" x14ac:dyDescent="0.3">
      <c r="A22" s="19" t="s">
        <v>290</v>
      </c>
      <c r="B22" s="17" t="s">
        <v>73</v>
      </c>
      <c r="C22" s="17" t="s">
        <v>22</v>
      </c>
      <c r="D22" s="20" t="s">
        <v>292</v>
      </c>
    </row>
    <row r="23" spans="1:4" x14ac:dyDescent="0.3">
      <c r="A23" s="23" t="s">
        <v>290</v>
      </c>
      <c r="B23" s="24" t="s">
        <v>293</v>
      </c>
      <c r="C23" s="24" t="s">
        <v>22</v>
      </c>
      <c r="D23" s="25" t="s">
        <v>294</v>
      </c>
    </row>
    <row r="24" spans="1:4" ht="27.6" x14ac:dyDescent="0.3">
      <c r="A24" s="16" t="s">
        <v>290</v>
      </c>
      <c r="B24" s="17" t="s">
        <v>293</v>
      </c>
      <c r="C24" s="17" t="s">
        <v>22</v>
      </c>
      <c r="D24" s="18" t="s">
        <v>295</v>
      </c>
    </row>
    <row r="25" spans="1:4" x14ac:dyDescent="0.3">
      <c r="A25" s="26" t="s">
        <v>290</v>
      </c>
      <c r="B25" s="24" t="s">
        <v>293</v>
      </c>
      <c r="C25" s="24" t="s">
        <v>22</v>
      </c>
      <c r="D25" s="27" t="s">
        <v>296</v>
      </c>
    </row>
    <row r="26" spans="1:4" x14ac:dyDescent="0.3">
      <c r="A26" s="19" t="s">
        <v>290</v>
      </c>
      <c r="B26" s="17" t="s">
        <v>293</v>
      </c>
      <c r="C26" s="17" t="s">
        <v>22</v>
      </c>
      <c r="D26" s="20" t="s">
        <v>297</v>
      </c>
    </row>
    <row r="27" spans="1:4" ht="55.2" x14ac:dyDescent="0.3">
      <c r="A27" s="26" t="s">
        <v>290</v>
      </c>
      <c r="B27" s="24" t="s">
        <v>293</v>
      </c>
      <c r="C27" s="24" t="s">
        <v>22</v>
      </c>
      <c r="D27" s="27" t="s">
        <v>298</v>
      </c>
    </row>
    <row r="28" spans="1:4" x14ac:dyDescent="0.3">
      <c r="A28" s="19" t="s">
        <v>290</v>
      </c>
      <c r="B28" s="17" t="s">
        <v>293</v>
      </c>
      <c r="C28" s="17" t="s">
        <v>22</v>
      </c>
      <c r="D28" s="20" t="s">
        <v>299</v>
      </c>
    </row>
    <row r="29" spans="1:4" x14ac:dyDescent="0.3">
      <c r="A29" s="26" t="s">
        <v>290</v>
      </c>
      <c r="B29" s="24" t="s">
        <v>300</v>
      </c>
      <c r="C29" s="24" t="s">
        <v>22</v>
      </c>
      <c r="D29" s="27" t="s">
        <v>301</v>
      </c>
    </row>
    <row r="30" spans="1:4" x14ac:dyDescent="0.3">
      <c r="A30" s="19" t="s">
        <v>290</v>
      </c>
      <c r="B30" s="17" t="s">
        <v>21</v>
      </c>
      <c r="C30" s="17" t="s">
        <v>35</v>
      </c>
      <c r="D30" s="21" t="s">
        <v>302</v>
      </c>
    </row>
    <row r="31" spans="1:4" ht="27.6" x14ac:dyDescent="0.3">
      <c r="A31" s="23" t="s">
        <v>290</v>
      </c>
      <c r="B31" s="24" t="s">
        <v>42</v>
      </c>
      <c r="C31" s="24" t="s">
        <v>22</v>
      </c>
      <c r="D31" s="25" t="s">
        <v>303</v>
      </c>
    </row>
    <row r="32" spans="1:4" ht="27.6" x14ac:dyDescent="0.3">
      <c r="A32" s="16" t="s">
        <v>290</v>
      </c>
      <c r="B32" s="17" t="s">
        <v>304</v>
      </c>
      <c r="C32" s="17" t="s">
        <v>22</v>
      </c>
      <c r="D32" s="18" t="s">
        <v>305</v>
      </c>
    </row>
    <row r="33" spans="1:4" ht="27.6" x14ac:dyDescent="0.3">
      <c r="A33" s="26" t="s">
        <v>290</v>
      </c>
      <c r="B33" s="24" t="s">
        <v>304</v>
      </c>
      <c r="C33" s="24" t="s">
        <v>35</v>
      </c>
      <c r="D33" s="27" t="s">
        <v>306</v>
      </c>
    </row>
    <row r="34" spans="1:4" x14ac:dyDescent="0.3">
      <c r="A34" s="19" t="s">
        <v>290</v>
      </c>
      <c r="B34" s="17" t="s">
        <v>48</v>
      </c>
      <c r="C34" s="17" t="s">
        <v>22</v>
      </c>
      <c r="D34" s="20" t="s">
        <v>307</v>
      </c>
    </row>
    <row r="35" spans="1:4" x14ac:dyDescent="0.3">
      <c r="A35" s="26" t="s">
        <v>290</v>
      </c>
      <c r="B35" s="24" t="s">
        <v>48</v>
      </c>
      <c r="C35" s="24" t="s">
        <v>22</v>
      </c>
      <c r="D35" s="27" t="s">
        <v>308</v>
      </c>
    </row>
    <row r="36" spans="1:4" x14ac:dyDescent="0.3">
      <c r="A36" s="19" t="s">
        <v>290</v>
      </c>
      <c r="B36" s="17" t="s">
        <v>48</v>
      </c>
      <c r="C36" s="17" t="s">
        <v>22</v>
      </c>
      <c r="D36" s="20" t="s">
        <v>51</v>
      </c>
    </row>
    <row r="37" spans="1:4" ht="27.6" x14ac:dyDescent="0.3">
      <c r="A37" s="26" t="s">
        <v>290</v>
      </c>
      <c r="B37" s="24" t="s">
        <v>63</v>
      </c>
      <c r="C37" s="24" t="s">
        <v>22</v>
      </c>
      <c r="D37" s="27" t="s">
        <v>309</v>
      </c>
    </row>
    <row r="38" spans="1:4" ht="27.6" x14ac:dyDescent="0.3">
      <c r="A38" s="19" t="s">
        <v>290</v>
      </c>
      <c r="B38" s="17" t="s">
        <v>63</v>
      </c>
      <c r="C38" s="17" t="s">
        <v>22</v>
      </c>
      <c r="D38" s="20" t="s">
        <v>310</v>
      </c>
    </row>
    <row r="39" spans="1:4" ht="27.6" x14ac:dyDescent="0.3">
      <c r="A39" s="23" t="s">
        <v>290</v>
      </c>
      <c r="B39" s="24" t="s">
        <v>63</v>
      </c>
      <c r="C39" s="24" t="s">
        <v>22</v>
      </c>
      <c r="D39" s="25" t="s">
        <v>311</v>
      </c>
    </row>
    <row r="40" spans="1:4" x14ac:dyDescent="0.3">
      <c r="A40" s="16" t="s">
        <v>290</v>
      </c>
      <c r="B40" s="17" t="s">
        <v>304</v>
      </c>
      <c r="C40" s="17" t="s">
        <v>35</v>
      </c>
      <c r="D40" s="18" t="s">
        <v>312</v>
      </c>
    </row>
    <row r="41" spans="1:4" ht="27.6" x14ac:dyDescent="0.3">
      <c r="A41" s="26" t="s">
        <v>290</v>
      </c>
      <c r="B41" s="24" t="s">
        <v>304</v>
      </c>
      <c r="C41" s="24" t="s">
        <v>35</v>
      </c>
      <c r="D41" s="27" t="s">
        <v>313</v>
      </c>
    </row>
    <row r="42" spans="1:4" ht="27.6" x14ac:dyDescent="0.3">
      <c r="A42" s="19" t="s">
        <v>290</v>
      </c>
      <c r="B42" s="17" t="s">
        <v>53</v>
      </c>
      <c r="C42" s="17" t="s">
        <v>35</v>
      </c>
      <c r="D42" s="20" t="s">
        <v>314</v>
      </c>
    </row>
    <row r="43" spans="1:4" ht="27.6" x14ac:dyDescent="0.3">
      <c r="A43" s="26" t="s">
        <v>290</v>
      </c>
      <c r="B43" s="24" t="s">
        <v>63</v>
      </c>
      <c r="C43" s="24" t="s">
        <v>22</v>
      </c>
      <c r="D43" s="27" t="s">
        <v>315</v>
      </c>
    </row>
    <row r="44" spans="1:4" ht="41.4" x14ac:dyDescent="0.3">
      <c r="A44" s="19" t="s">
        <v>290</v>
      </c>
      <c r="B44" s="17" t="s">
        <v>63</v>
      </c>
      <c r="C44" s="17" t="s">
        <v>22</v>
      </c>
      <c r="D44" s="20" t="s">
        <v>316</v>
      </c>
    </row>
    <row r="45" spans="1:4" x14ac:dyDescent="0.3">
      <c r="A45" s="26" t="s">
        <v>290</v>
      </c>
      <c r="B45" s="24" t="s">
        <v>63</v>
      </c>
      <c r="C45" s="24" t="s">
        <v>22</v>
      </c>
      <c r="D45" s="27" t="s">
        <v>317</v>
      </c>
    </row>
    <row r="46" spans="1:4" ht="27.6" x14ac:dyDescent="0.3">
      <c r="A46" s="19" t="s">
        <v>290</v>
      </c>
      <c r="B46" s="17" t="s">
        <v>63</v>
      </c>
      <c r="C46" s="17" t="s">
        <v>22</v>
      </c>
      <c r="D46" s="20" t="s">
        <v>318</v>
      </c>
    </row>
    <row r="47" spans="1:4" ht="27.6" x14ac:dyDescent="0.3">
      <c r="A47" s="23" t="s">
        <v>290</v>
      </c>
      <c r="B47" s="24" t="s">
        <v>63</v>
      </c>
      <c r="C47" s="24" t="s">
        <v>22</v>
      </c>
      <c r="D47" s="25" t="s">
        <v>319</v>
      </c>
    </row>
    <row r="48" spans="1:4" ht="55.2" x14ac:dyDescent="0.3">
      <c r="A48" s="16" t="s">
        <v>290</v>
      </c>
      <c r="B48" s="17" t="s">
        <v>63</v>
      </c>
      <c r="C48" s="17" t="s">
        <v>22</v>
      </c>
      <c r="D48" s="18" t="s">
        <v>320</v>
      </c>
    </row>
    <row r="49" spans="1:4" x14ac:dyDescent="0.3">
      <c r="A49" s="26" t="s">
        <v>290</v>
      </c>
      <c r="B49" s="24" t="s">
        <v>63</v>
      </c>
      <c r="C49" s="24" t="s">
        <v>22</v>
      </c>
      <c r="D49" s="27" t="s">
        <v>321</v>
      </c>
    </row>
    <row r="50" spans="1:4" ht="27.6" x14ac:dyDescent="0.3">
      <c r="A50" s="19" t="s">
        <v>290</v>
      </c>
      <c r="B50" s="17" t="s">
        <v>63</v>
      </c>
      <c r="C50" s="17" t="s">
        <v>22</v>
      </c>
      <c r="D50" s="20" t="s">
        <v>322</v>
      </c>
    </row>
    <row r="51" spans="1:4" ht="27.6" x14ac:dyDescent="0.3">
      <c r="A51" s="26" t="s">
        <v>290</v>
      </c>
      <c r="B51" s="24" t="s">
        <v>63</v>
      </c>
      <c r="C51" s="24" t="s">
        <v>22</v>
      </c>
      <c r="D51" s="27" t="s">
        <v>323</v>
      </c>
    </row>
    <row r="52" spans="1:4" ht="27.6" x14ac:dyDescent="0.3">
      <c r="A52" s="19" t="s">
        <v>290</v>
      </c>
      <c r="B52" s="17" t="s">
        <v>63</v>
      </c>
      <c r="C52" s="17" t="s">
        <v>22</v>
      </c>
      <c r="D52" s="20" t="s">
        <v>324</v>
      </c>
    </row>
    <row r="53" spans="1:4" ht="55.2" x14ac:dyDescent="0.3">
      <c r="A53" s="26" t="s">
        <v>290</v>
      </c>
      <c r="B53" s="24" t="s">
        <v>63</v>
      </c>
      <c r="C53" s="24" t="s">
        <v>22</v>
      </c>
      <c r="D53" s="27" t="s">
        <v>325</v>
      </c>
    </row>
    <row r="54" spans="1:4" x14ac:dyDescent="0.3">
      <c r="A54" s="19" t="s">
        <v>290</v>
      </c>
      <c r="B54" s="17" t="s">
        <v>63</v>
      </c>
      <c r="C54" s="17" t="s">
        <v>22</v>
      </c>
      <c r="D54" s="21" t="s">
        <v>326</v>
      </c>
    </row>
    <row r="55" spans="1:4" ht="27.6" x14ac:dyDescent="0.3">
      <c r="A55" s="23" t="s">
        <v>290</v>
      </c>
      <c r="B55" s="24" t="s">
        <v>63</v>
      </c>
      <c r="C55" s="24" t="s">
        <v>22</v>
      </c>
      <c r="D55" s="25" t="s">
        <v>327</v>
      </c>
    </row>
    <row r="56" spans="1:4" ht="69" x14ac:dyDescent="0.3">
      <c r="A56" s="16" t="s">
        <v>290</v>
      </c>
      <c r="B56" s="17" t="s">
        <v>63</v>
      </c>
      <c r="C56" s="17" t="s">
        <v>22</v>
      </c>
      <c r="D56" s="18" t="s">
        <v>328</v>
      </c>
    </row>
    <row r="57" spans="1:4" ht="55.2" x14ac:dyDescent="0.3">
      <c r="A57" s="26" t="s">
        <v>290</v>
      </c>
      <c r="B57" s="24" t="s">
        <v>63</v>
      </c>
      <c r="C57" s="24" t="s">
        <v>22</v>
      </c>
      <c r="D57" s="27" t="s">
        <v>329</v>
      </c>
    </row>
    <row r="58" spans="1:4" x14ac:dyDescent="0.3">
      <c r="A58" s="19" t="s">
        <v>290</v>
      </c>
      <c r="B58" s="17" t="s">
        <v>63</v>
      </c>
      <c r="C58" s="17" t="s">
        <v>22</v>
      </c>
      <c r="D58" s="20" t="s">
        <v>330</v>
      </c>
    </row>
    <row r="59" spans="1:4" ht="27.6" x14ac:dyDescent="0.3">
      <c r="A59" s="26" t="s">
        <v>290</v>
      </c>
      <c r="B59" s="24" t="s">
        <v>63</v>
      </c>
      <c r="C59" s="24" t="s">
        <v>22</v>
      </c>
      <c r="D59" s="27" t="s">
        <v>331</v>
      </c>
    </row>
    <row r="60" spans="1:4" ht="27.6" x14ac:dyDescent="0.3">
      <c r="A60" s="19" t="s">
        <v>290</v>
      </c>
      <c r="B60" s="17" t="s">
        <v>63</v>
      </c>
      <c r="C60" s="17" t="s">
        <v>22</v>
      </c>
      <c r="D60" s="20" t="s">
        <v>332</v>
      </c>
    </row>
    <row r="61" spans="1:4" ht="41.4" x14ac:dyDescent="0.3">
      <c r="A61" s="26" t="s">
        <v>290</v>
      </c>
      <c r="B61" s="24" t="s">
        <v>63</v>
      </c>
      <c r="C61" s="24" t="s">
        <v>22</v>
      </c>
      <c r="D61" s="27" t="s">
        <v>333</v>
      </c>
    </row>
    <row r="62" spans="1:4" ht="69" x14ac:dyDescent="0.3">
      <c r="A62" s="19" t="s">
        <v>290</v>
      </c>
      <c r="B62" s="17" t="s">
        <v>63</v>
      </c>
      <c r="C62" s="17" t="s">
        <v>22</v>
      </c>
      <c r="D62" s="20" t="s">
        <v>334</v>
      </c>
    </row>
    <row r="63" spans="1:4" ht="27.6" x14ac:dyDescent="0.3">
      <c r="A63" s="23" t="s">
        <v>290</v>
      </c>
      <c r="B63" s="24" t="s">
        <v>63</v>
      </c>
      <c r="C63" s="24" t="s">
        <v>22</v>
      </c>
      <c r="D63" s="25" t="s">
        <v>335</v>
      </c>
    </row>
    <row r="64" spans="1:4" ht="96.6" x14ac:dyDescent="0.3">
      <c r="A64" s="16" t="s">
        <v>290</v>
      </c>
      <c r="B64" s="17" t="s">
        <v>63</v>
      </c>
      <c r="C64" s="17" t="s">
        <v>22</v>
      </c>
      <c r="D64" s="18" t="s">
        <v>336</v>
      </c>
    </row>
    <row r="65" spans="1:4" x14ac:dyDescent="0.3">
      <c r="A65" s="26" t="s">
        <v>290</v>
      </c>
      <c r="B65" s="24" t="s">
        <v>63</v>
      </c>
      <c r="C65" s="24" t="s">
        <v>22</v>
      </c>
      <c r="D65" s="27" t="s">
        <v>337</v>
      </c>
    </row>
    <row r="66" spans="1:4" x14ac:dyDescent="0.3">
      <c r="A66" s="19" t="s">
        <v>290</v>
      </c>
      <c r="B66" s="17" t="s">
        <v>63</v>
      </c>
      <c r="C66" s="17" t="s">
        <v>22</v>
      </c>
      <c r="D66" s="20" t="s">
        <v>338</v>
      </c>
    </row>
    <row r="67" spans="1:4" ht="41.4" x14ac:dyDescent="0.3">
      <c r="A67" s="26" t="s">
        <v>290</v>
      </c>
      <c r="B67" s="24" t="s">
        <v>63</v>
      </c>
      <c r="C67" s="24" t="s">
        <v>22</v>
      </c>
      <c r="D67" s="27" t="s">
        <v>339</v>
      </c>
    </row>
    <row r="68" spans="1:4" ht="55.2" x14ac:dyDescent="0.3">
      <c r="A68" s="19" t="s">
        <v>290</v>
      </c>
      <c r="B68" s="17" t="s">
        <v>63</v>
      </c>
      <c r="C68" s="17" t="s">
        <v>22</v>
      </c>
      <c r="D68" s="20" t="s">
        <v>340</v>
      </c>
    </row>
    <row r="69" spans="1:4" ht="41.4" x14ac:dyDescent="0.3">
      <c r="A69" s="26" t="s">
        <v>290</v>
      </c>
      <c r="B69" s="24" t="s">
        <v>63</v>
      </c>
      <c r="C69" s="24" t="s">
        <v>22</v>
      </c>
      <c r="D69" s="27" t="s">
        <v>341</v>
      </c>
    </row>
    <row r="70" spans="1:4" ht="69" x14ac:dyDescent="0.3">
      <c r="A70" s="19" t="s">
        <v>290</v>
      </c>
      <c r="B70" s="17" t="s">
        <v>63</v>
      </c>
      <c r="C70" s="17" t="s">
        <v>22</v>
      </c>
      <c r="D70" s="20" t="s">
        <v>342</v>
      </c>
    </row>
    <row r="71" spans="1:4" ht="27.6" x14ac:dyDescent="0.3">
      <c r="A71" s="23" t="s">
        <v>290</v>
      </c>
      <c r="B71" s="24" t="s">
        <v>63</v>
      </c>
      <c r="C71" s="24" t="s">
        <v>22</v>
      </c>
      <c r="D71" s="25" t="s">
        <v>343</v>
      </c>
    </row>
    <row r="72" spans="1:4" x14ac:dyDescent="0.3">
      <c r="A72" s="16" t="s">
        <v>290</v>
      </c>
      <c r="B72" s="17" t="s">
        <v>63</v>
      </c>
      <c r="C72" s="17" t="s">
        <v>22</v>
      </c>
      <c r="D72" s="18" t="s">
        <v>344</v>
      </c>
    </row>
    <row r="73" spans="1:4" ht="41.4" x14ac:dyDescent="0.3">
      <c r="A73" s="26" t="s">
        <v>290</v>
      </c>
      <c r="B73" s="24" t="s">
        <v>63</v>
      </c>
      <c r="C73" s="24" t="s">
        <v>22</v>
      </c>
      <c r="D73" s="27" t="s">
        <v>345</v>
      </c>
    </row>
    <row r="74" spans="1:4" x14ac:dyDescent="0.3">
      <c r="A74" s="19" t="s">
        <v>290</v>
      </c>
      <c r="B74" s="17" t="s">
        <v>63</v>
      </c>
      <c r="C74" s="17" t="s">
        <v>22</v>
      </c>
      <c r="D74" s="20" t="s">
        <v>346</v>
      </c>
    </row>
    <row r="75" spans="1:4" ht="55.2" x14ac:dyDescent="0.3">
      <c r="A75" s="26" t="s">
        <v>290</v>
      </c>
      <c r="B75" s="24" t="s">
        <v>63</v>
      </c>
      <c r="C75" s="24" t="s">
        <v>22</v>
      </c>
      <c r="D75" s="27" t="s">
        <v>347</v>
      </c>
    </row>
    <row r="76" spans="1:4" ht="27.6" x14ac:dyDescent="0.3">
      <c r="A76" s="19" t="s">
        <v>290</v>
      </c>
      <c r="B76" s="17" t="s">
        <v>63</v>
      </c>
      <c r="C76" s="17" t="s">
        <v>22</v>
      </c>
      <c r="D76" s="20" t="s">
        <v>348</v>
      </c>
    </row>
    <row r="77" spans="1:4" ht="41.4" x14ac:dyDescent="0.3">
      <c r="A77" s="26" t="s">
        <v>290</v>
      </c>
      <c r="B77" s="24" t="s">
        <v>63</v>
      </c>
      <c r="C77" s="24" t="s">
        <v>22</v>
      </c>
      <c r="D77" s="27" t="s">
        <v>349</v>
      </c>
    </row>
    <row r="78" spans="1:4" ht="55.2" x14ac:dyDescent="0.3">
      <c r="A78" s="19" t="s">
        <v>290</v>
      </c>
      <c r="B78" s="17" t="s">
        <v>63</v>
      </c>
      <c r="C78" s="17" t="s">
        <v>22</v>
      </c>
      <c r="D78" s="20" t="s">
        <v>350</v>
      </c>
    </row>
    <row r="79" spans="1:4" ht="41.4" x14ac:dyDescent="0.3">
      <c r="A79" s="23" t="s">
        <v>290</v>
      </c>
      <c r="B79" s="24" t="s">
        <v>63</v>
      </c>
      <c r="C79" s="24" t="s">
        <v>22</v>
      </c>
      <c r="D79" s="25" t="s">
        <v>351</v>
      </c>
    </row>
    <row r="80" spans="1:4" ht="41.4" x14ac:dyDescent="0.3">
      <c r="A80" s="16" t="s">
        <v>290</v>
      </c>
      <c r="B80" s="17" t="s">
        <v>63</v>
      </c>
      <c r="C80" s="17" t="s">
        <v>22</v>
      </c>
      <c r="D80" s="18" t="s">
        <v>352</v>
      </c>
    </row>
    <row r="81" spans="1:4" ht="27.6" x14ac:dyDescent="0.3">
      <c r="A81" s="26" t="s">
        <v>290</v>
      </c>
      <c r="B81" s="24" t="s">
        <v>63</v>
      </c>
      <c r="C81" s="24" t="s">
        <v>22</v>
      </c>
      <c r="D81" s="27" t="s">
        <v>353</v>
      </c>
    </row>
    <row r="82" spans="1:4" ht="27.6" x14ac:dyDescent="0.3">
      <c r="A82" s="19" t="s">
        <v>290</v>
      </c>
      <c r="B82" s="17" t="s">
        <v>63</v>
      </c>
      <c r="C82" s="17" t="s">
        <v>22</v>
      </c>
      <c r="D82" s="20" t="s">
        <v>354</v>
      </c>
    </row>
    <row r="83" spans="1:4" ht="27.6" x14ac:dyDescent="0.3">
      <c r="A83" s="26" t="s">
        <v>290</v>
      </c>
      <c r="B83" s="24" t="s">
        <v>63</v>
      </c>
      <c r="C83" s="24" t="s">
        <v>22</v>
      </c>
      <c r="D83" s="27" t="s">
        <v>355</v>
      </c>
    </row>
    <row r="84" spans="1:4" ht="27.6" x14ac:dyDescent="0.3">
      <c r="A84" s="19" t="s">
        <v>290</v>
      </c>
      <c r="B84" s="17" t="s">
        <v>63</v>
      </c>
      <c r="C84" s="17" t="s">
        <v>22</v>
      </c>
      <c r="D84" s="20" t="s">
        <v>356</v>
      </c>
    </row>
    <row r="85" spans="1:4" ht="27.6" x14ac:dyDescent="0.3">
      <c r="A85" s="26" t="s">
        <v>290</v>
      </c>
      <c r="B85" s="24" t="s">
        <v>63</v>
      </c>
      <c r="C85" s="24" t="s">
        <v>22</v>
      </c>
      <c r="D85" s="27" t="s">
        <v>357</v>
      </c>
    </row>
    <row r="86" spans="1:4" ht="55.2" x14ac:dyDescent="0.3">
      <c r="A86" s="19" t="s">
        <v>290</v>
      </c>
      <c r="B86" s="17" t="s">
        <v>63</v>
      </c>
      <c r="C86" s="17" t="s">
        <v>22</v>
      </c>
      <c r="D86" s="20" t="s">
        <v>358</v>
      </c>
    </row>
    <row r="87" spans="1:4" ht="27.6" x14ac:dyDescent="0.3">
      <c r="A87" s="23" t="s">
        <v>290</v>
      </c>
      <c r="B87" s="24" t="s">
        <v>63</v>
      </c>
      <c r="C87" s="24" t="s">
        <v>22</v>
      </c>
      <c r="D87" s="25" t="s">
        <v>359</v>
      </c>
    </row>
    <row r="88" spans="1:4" ht="27.6" x14ac:dyDescent="0.3">
      <c r="A88" s="16" t="s">
        <v>290</v>
      </c>
      <c r="B88" s="17" t="s">
        <v>63</v>
      </c>
      <c r="C88" s="17" t="s">
        <v>22</v>
      </c>
      <c r="D88" s="18" t="s">
        <v>360</v>
      </c>
    </row>
    <row r="89" spans="1:4" x14ac:dyDescent="0.3">
      <c r="A89" s="26" t="s">
        <v>290</v>
      </c>
      <c r="B89" s="24" t="s">
        <v>63</v>
      </c>
      <c r="C89" s="24" t="s">
        <v>22</v>
      </c>
      <c r="D89" s="27" t="s">
        <v>361</v>
      </c>
    </row>
    <row r="90" spans="1:4" x14ac:dyDescent="0.3">
      <c r="A90" s="19" t="s">
        <v>37</v>
      </c>
      <c r="B90" s="17" t="s">
        <v>21</v>
      </c>
      <c r="C90" s="17" t="s">
        <v>22</v>
      </c>
      <c r="D90" s="20" t="s">
        <v>362</v>
      </c>
    </row>
    <row r="92" spans="1:4" ht="18" x14ac:dyDescent="0.35">
      <c r="A92" s="335" t="s">
        <v>207</v>
      </c>
      <c r="B92" s="335" t="s">
        <v>59</v>
      </c>
      <c r="C92" s="335"/>
      <c r="D92" s="335"/>
    </row>
    <row r="93" spans="1:4" ht="28.8" x14ac:dyDescent="0.3">
      <c r="A93" s="28" t="s">
        <v>271</v>
      </c>
      <c r="B93" s="29" t="s">
        <v>272</v>
      </c>
      <c r="C93" s="29" t="s">
        <v>273</v>
      </c>
      <c r="D93" s="29" t="s">
        <v>274</v>
      </c>
    </row>
    <row r="94" spans="1:4" x14ac:dyDescent="0.3">
      <c r="A94" s="23" t="s">
        <v>37</v>
      </c>
      <c r="B94" s="24" t="s">
        <v>21</v>
      </c>
      <c r="C94" s="24" t="s">
        <v>22</v>
      </c>
      <c r="D94" s="25" t="s">
        <v>363</v>
      </c>
    </row>
    <row r="95" spans="1:4" x14ac:dyDescent="0.3">
      <c r="A95" s="16" t="s">
        <v>37</v>
      </c>
      <c r="B95" s="17" t="s">
        <v>21</v>
      </c>
      <c r="C95" s="17" t="s">
        <v>22</v>
      </c>
      <c r="D95" s="18" t="s">
        <v>364</v>
      </c>
    </row>
    <row r="96" spans="1:4" x14ac:dyDescent="0.3">
      <c r="A96" s="26" t="s">
        <v>37</v>
      </c>
      <c r="B96" s="24" t="s">
        <v>21</v>
      </c>
      <c r="C96" s="24" t="s">
        <v>22</v>
      </c>
      <c r="D96" s="27" t="s">
        <v>365</v>
      </c>
    </row>
    <row r="97" spans="1:4" x14ac:dyDescent="0.3">
      <c r="A97" s="19" t="s">
        <v>37</v>
      </c>
      <c r="B97" s="17" t="s">
        <v>21</v>
      </c>
      <c r="C97" s="17" t="s">
        <v>22</v>
      </c>
      <c r="D97" s="20" t="s">
        <v>366</v>
      </c>
    </row>
    <row r="98" spans="1:4" x14ac:dyDescent="0.3">
      <c r="A98" s="26" t="s">
        <v>37</v>
      </c>
      <c r="B98" s="24" t="s">
        <v>21</v>
      </c>
      <c r="C98" s="24" t="s">
        <v>22</v>
      </c>
      <c r="D98" s="27" t="s">
        <v>157</v>
      </c>
    </row>
    <row r="99" spans="1:4" ht="27.6" x14ac:dyDescent="0.3">
      <c r="A99" s="19" t="s">
        <v>290</v>
      </c>
      <c r="B99" s="17" t="s">
        <v>73</v>
      </c>
      <c r="C99" s="17" t="s">
        <v>22</v>
      </c>
      <c r="D99" s="20" t="s">
        <v>367</v>
      </c>
    </row>
    <row r="100" spans="1:4" ht="41.4" x14ac:dyDescent="0.3">
      <c r="A100" s="26" t="s">
        <v>290</v>
      </c>
      <c r="B100" s="24" t="s">
        <v>73</v>
      </c>
      <c r="C100" s="24" t="s">
        <v>22</v>
      </c>
      <c r="D100" s="27" t="s">
        <v>368</v>
      </c>
    </row>
    <row r="101" spans="1:4" s="6" customFormat="1" x14ac:dyDescent="0.3">
      <c r="A101" s="30"/>
      <c r="B101" s="31"/>
      <c r="C101" s="31"/>
      <c r="D101" s="32"/>
    </row>
    <row r="102" spans="1:4" ht="18" x14ac:dyDescent="0.35">
      <c r="A102" s="335" t="s">
        <v>369</v>
      </c>
      <c r="B102" s="335" t="s">
        <v>59</v>
      </c>
      <c r="C102" s="335"/>
      <c r="D102" s="335"/>
    </row>
    <row r="103" spans="1:4" ht="28.8" x14ac:dyDescent="0.3">
      <c r="A103" s="28" t="s">
        <v>271</v>
      </c>
      <c r="B103" s="29" t="s">
        <v>272</v>
      </c>
      <c r="C103" s="29" t="s">
        <v>273</v>
      </c>
      <c r="D103" s="29" t="s">
        <v>274</v>
      </c>
    </row>
    <row r="104" spans="1:4" ht="15" customHeight="1" x14ac:dyDescent="0.3">
      <c r="A104" s="16" t="s">
        <v>290</v>
      </c>
      <c r="B104" s="17" t="s">
        <v>370</v>
      </c>
      <c r="C104" s="17" t="s">
        <v>22</v>
      </c>
      <c r="D104" s="18" t="s">
        <v>371</v>
      </c>
    </row>
    <row r="105" spans="1:4" x14ac:dyDescent="0.3">
      <c r="A105" s="26" t="s">
        <v>290</v>
      </c>
      <c r="B105" s="24" t="s">
        <v>370</v>
      </c>
      <c r="C105" s="24" t="s">
        <v>35</v>
      </c>
      <c r="D105" s="27" t="s">
        <v>372</v>
      </c>
    </row>
    <row r="106" spans="1:4" ht="27.6" x14ac:dyDescent="0.3">
      <c r="A106" s="19" t="s">
        <v>290</v>
      </c>
      <c r="B106" s="17" t="s">
        <v>370</v>
      </c>
      <c r="C106" s="17" t="s">
        <v>35</v>
      </c>
      <c r="D106" s="20" t="s">
        <v>373</v>
      </c>
    </row>
    <row r="107" spans="1:4" x14ac:dyDescent="0.3">
      <c r="A107" s="26" t="s">
        <v>290</v>
      </c>
      <c r="B107" s="24" t="s">
        <v>370</v>
      </c>
      <c r="C107" s="24" t="s">
        <v>35</v>
      </c>
      <c r="D107" s="27" t="s">
        <v>374</v>
      </c>
    </row>
    <row r="108" spans="1:4" ht="27.6" x14ac:dyDescent="0.3">
      <c r="A108" s="19" t="s">
        <v>290</v>
      </c>
      <c r="B108" s="17" t="s">
        <v>370</v>
      </c>
      <c r="C108" s="17" t="s">
        <v>35</v>
      </c>
      <c r="D108" s="20" t="s">
        <v>375</v>
      </c>
    </row>
    <row r="109" spans="1:4" ht="27.6" x14ac:dyDescent="0.3">
      <c r="A109" s="26" t="s">
        <v>290</v>
      </c>
      <c r="B109" s="24" t="s">
        <v>370</v>
      </c>
      <c r="C109" s="24" t="s">
        <v>35</v>
      </c>
      <c r="D109" s="27" t="s">
        <v>376</v>
      </c>
    </row>
    <row r="110" spans="1:4" x14ac:dyDescent="0.3">
      <c r="A110" s="16" t="s">
        <v>290</v>
      </c>
      <c r="B110" s="17" t="s">
        <v>370</v>
      </c>
      <c r="C110" s="17" t="s">
        <v>35</v>
      </c>
      <c r="D110" s="18" t="s">
        <v>377</v>
      </c>
    </row>
    <row r="111" spans="1:4" ht="41.4" x14ac:dyDescent="0.3">
      <c r="A111" s="26" t="s">
        <v>290</v>
      </c>
      <c r="B111" s="24" t="s">
        <v>370</v>
      </c>
      <c r="C111" s="24" t="s">
        <v>35</v>
      </c>
      <c r="D111" s="27" t="s">
        <v>378</v>
      </c>
    </row>
    <row r="112" spans="1:4" ht="27.6" x14ac:dyDescent="0.3">
      <c r="A112" s="19" t="s">
        <v>290</v>
      </c>
      <c r="B112" s="17" t="s">
        <v>370</v>
      </c>
      <c r="C112" s="17" t="s">
        <v>35</v>
      </c>
      <c r="D112" s="20" t="s">
        <v>379</v>
      </c>
    </row>
    <row r="113" spans="1:4" x14ac:dyDescent="0.3">
      <c r="A113" s="26" t="s">
        <v>290</v>
      </c>
      <c r="B113" s="24" t="s">
        <v>370</v>
      </c>
      <c r="C113" s="24" t="s">
        <v>35</v>
      </c>
      <c r="D113" s="27" t="s">
        <v>380</v>
      </c>
    </row>
    <row r="114" spans="1:4" ht="27.6" x14ac:dyDescent="0.3">
      <c r="A114" s="19" t="s">
        <v>290</v>
      </c>
      <c r="B114" s="17" t="s">
        <v>370</v>
      </c>
      <c r="C114" s="17" t="s">
        <v>35</v>
      </c>
      <c r="D114" s="20" t="s">
        <v>381</v>
      </c>
    </row>
    <row r="115" spans="1:4" x14ac:dyDescent="0.3">
      <c r="A115" s="26" t="s">
        <v>290</v>
      </c>
      <c r="B115" s="24" t="s">
        <v>370</v>
      </c>
      <c r="C115" s="24" t="s">
        <v>35</v>
      </c>
      <c r="D115" s="27" t="s">
        <v>382</v>
      </c>
    </row>
    <row r="116" spans="1:4" x14ac:dyDescent="0.3">
      <c r="A116" s="16" t="s">
        <v>290</v>
      </c>
      <c r="B116" s="17" t="s">
        <v>370</v>
      </c>
      <c r="C116" s="17" t="s">
        <v>35</v>
      </c>
      <c r="D116" s="18" t="s">
        <v>383</v>
      </c>
    </row>
    <row r="117" spans="1:4" x14ac:dyDescent="0.3">
      <c r="A117" s="26" t="s">
        <v>290</v>
      </c>
      <c r="B117" s="24" t="s">
        <v>370</v>
      </c>
      <c r="C117" s="24" t="s">
        <v>35</v>
      </c>
      <c r="D117" s="27" t="s">
        <v>384</v>
      </c>
    </row>
    <row r="118" spans="1:4" x14ac:dyDescent="0.3">
      <c r="A118" s="19" t="s">
        <v>26</v>
      </c>
      <c r="B118" s="17" t="s">
        <v>370</v>
      </c>
      <c r="C118" s="17" t="s">
        <v>35</v>
      </c>
      <c r="D118" s="20" t="s">
        <v>385</v>
      </c>
    </row>
    <row r="119" spans="1:4" x14ac:dyDescent="0.3">
      <c r="A119" s="26" t="s">
        <v>26</v>
      </c>
      <c r="B119" s="24" t="s">
        <v>370</v>
      </c>
      <c r="C119" s="24" t="s">
        <v>35</v>
      </c>
      <c r="D119" s="27" t="s">
        <v>386</v>
      </c>
    </row>
  </sheetData>
  <mergeCells count="4">
    <mergeCell ref="A102:D102"/>
    <mergeCell ref="A13:D13"/>
    <mergeCell ref="A92:D92"/>
    <mergeCell ref="A1:D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Cronograma</vt:lpstr>
      <vt:lpstr>Ambiental</vt:lpstr>
      <vt:lpstr>SST FINAL</vt:lpstr>
      <vt:lpstr>PRIORIZACIÓN</vt:lpstr>
      <vt:lpstr>Todas</vt:lpstr>
      <vt:lpstr>SST</vt:lpstr>
      <vt:lpstr>ejes temáticos</vt:lpstr>
      <vt:lpstr>Ambiental!Área_de_impresión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Johana</dc:creator>
  <cp:keywords/>
  <dc:description/>
  <cp:lastModifiedBy>Diana Parra</cp:lastModifiedBy>
  <cp:revision/>
  <cp:lastPrinted>2022-12-29T15:15:20Z</cp:lastPrinted>
  <dcterms:created xsi:type="dcterms:W3CDTF">2021-01-12T16:37:18Z</dcterms:created>
  <dcterms:modified xsi:type="dcterms:W3CDTF">2022-12-29T15:17:33Z</dcterms:modified>
  <cp:category/>
  <cp:contentStatus/>
</cp:coreProperties>
</file>