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nformacion Institucional\Informacion Institucional\backup financiera\Mis documentos\ADMINISTRATIVA Y FINANCIERA 2019\PLANEACION\EJECUCIONES\"/>
    </mc:Choice>
  </mc:AlternateContent>
  <bookViews>
    <workbookView xWindow="0" yWindow="0" windowWidth="28800" windowHeight="12330" activeTab="1"/>
  </bookViews>
  <sheets>
    <sheet name="EJECUCION PRESUPUESTAL  " sheetId="2" r:id="rId1"/>
    <sheet name="ANALISIS" sheetId="1" r:id="rId2"/>
  </sheets>
  <externalReferences>
    <externalReference r:id="rId3"/>
    <externalReference r:id="rId4"/>
    <externalReference r:id="rId5"/>
    <externalReference r:id="rId6"/>
    <externalReference r:id="rId7"/>
  </externalReferences>
  <definedNames>
    <definedName name="AA">[1]Hoja2!$H$2:$H$62</definedName>
    <definedName name="AAA">[1]Hoja2!$H$2:$H$62</definedName>
    <definedName name="as" localSheetId="1">#REF!</definedName>
    <definedName name="as" localSheetId="0">#REF!</definedName>
    <definedName name="as">#REF!</definedName>
    <definedName name="asad">'[2]Listas PE'!$AA$2:$AA$162</definedName>
    <definedName name="asigbas">#REF!</definedName>
    <definedName name="asigbasisten">#REF!</definedName>
    <definedName name="asigbastotal">#REF!</definedName>
    <definedName name="asigmen">#REF!</definedName>
    <definedName name="auxalm">#REF!</definedName>
    <definedName name="boncom">#REF!</definedName>
    <definedName name="bonrec">#REF!</definedName>
    <definedName name="bonser">#REF!</definedName>
    <definedName name="cargo">#REF!</definedName>
    <definedName name="CATEGORIA">[3]SALARIOS!$H$3:$H$7</definedName>
    <definedName name="cesfna">#REF!</definedName>
    <definedName name="CODSUB" localSheetId="1">#REF!</definedName>
    <definedName name="CODSUB" localSheetId="0">#REF!</definedName>
    <definedName name="CODSUB">#REF!</definedName>
    <definedName name="comfam">#REF!</definedName>
    <definedName name="compln1">#REF!</definedName>
    <definedName name="compln2">#REF!</definedName>
    <definedName name="conpln1">#REF!</definedName>
    <definedName name="conpln2">#REF!</definedName>
    <definedName name="conpln3">#REF!</definedName>
    <definedName name="conpln4">#REF!</definedName>
    <definedName name="conpln5">#REF!</definedName>
    <definedName name="cua">#REF!</definedName>
    <definedName name="d">[4]Hoja2!$E$2:$E$18</definedName>
    <definedName name="DENOMINACIONES">#REF!</definedName>
    <definedName name="dfdffd" localSheetId="1">#REF!</definedName>
    <definedName name="dfdffd" localSheetId="0">#REF!</definedName>
    <definedName name="dfdffd">#REF!</definedName>
    <definedName name="dfdjuhgb" localSheetId="1">#REF!</definedName>
    <definedName name="dfdjuhgb" localSheetId="0">#REF!</definedName>
    <definedName name="dfdjuhgb">#REF!</definedName>
    <definedName name="DFSSDF" localSheetId="1">#REF!</definedName>
    <definedName name="DFSSDF" localSheetId="0">#REF!</definedName>
    <definedName name="DFSSDF">#REF!</definedName>
    <definedName name="DIMENSIÓN" localSheetId="1">#REF!</definedName>
    <definedName name="DIMENSIÓN" localSheetId="0">#REF!</definedName>
    <definedName name="DIMENSIÓN">#REF!</definedName>
    <definedName name="ds" localSheetId="1">#REF!</definedName>
    <definedName name="ds" localSheetId="0">#REF!</definedName>
    <definedName name="ds">#REF!</definedName>
    <definedName name="dsfg" localSheetId="1">#REF!</definedName>
    <definedName name="dsfg" localSheetId="0">#REF!</definedName>
    <definedName name="dsfg">#REF!</definedName>
    <definedName name="DSFS" localSheetId="1">#REF!</definedName>
    <definedName name="DSFS" localSheetId="0">#REF!</definedName>
    <definedName name="DSFS">#REF!</definedName>
    <definedName name="dss" localSheetId="1">#REF!</definedName>
    <definedName name="dss" localSheetId="0">#REF!</definedName>
    <definedName name="dss">#REF!</definedName>
    <definedName name="dssds" comment="Esta es la lista de regiones" localSheetId="1">#REF!</definedName>
    <definedName name="dssds" comment="Esta es la lista de regiones" localSheetId="0">#REF!</definedName>
    <definedName name="dssds" comment="Esta es la lista de regiones">#REF!</definedName>
    <definedName name="emppln">#REF!</definedName>
    <definedName name="ESTRATEGIAS_PND" localSheetId="1">#REF!</definedName>
    <definedName name="ESTRATEGIAS_PND" localSheetId="0">#REF!</definedName>
    <definedName name="ESTRATEGIAS_PND">#REF!</definedName>
    <definedName name="fdf" localSheetId="1">#REF!</definedName>
    <definedName name="fdf" localSheetId="0">#REF!</definedName>
    <definedName name="fdf">#REF!</definedName>
    <definedName name="fdgf" localSheetId="1">#REF!</definedName>
    <definedName name="fdgf" localSheetId="0">#REF!</definedName>
    <definedName name="fdgf">#REF!</definedName>
    <definedName name="ffff">#REF!</definedName>
    <definedName name="FG">[4]Hoja2!$A$2:$A$15</definedName>
    <definedName name="gasrep">#REF!</definedName>
    <definedName name="GASTO" localSheetId="1">#REF!</definedName>
    <definedName name="GASTO" localSheetId="0">#REF!</definedName>
    <definedName name="GASTO">#REF!</definedName>
    <definedName name="GASTOS_REPRESENTACION">#REF!</definedName>
    <definedName name="ggfdh" localSheetId="1">#REF!</definedName>
    <definedName name="ggfdh" localSheetId="0">#REF!</definedName>
    <definedName name="ggfdh">#REF!</definedName>
    <definedName name="grado">#REF!</definedName>
    <definedName name="GRADOS">#REF!</definedName>
    <definedName name="hfgfhg" localSheetId="1">#REF!</definedName>
    <definedName name="hfgfhg" localSheetId="0">#REF!</definedName>
    <definedName name="hfgfhg">#REF!</definedName>
    <definedName name="horext">#REF!</definedName>
    <definedName name="icbf">#REF!</definedName>
    <definedName name="ILK" localSheetId="1">#REF!</definedName>
    <definedName name="ILK" localSheetId="0">#REF!</definedName>
    <definedName name="ILK">#REF!</definedName>
    <definedName name="indvac">#REF!</definedName>
    <definedName name="instec">#REF!</definedName>
    <definedName name="META" localSheetId="1">#REF!</definedName>
    <definedName name="META" localSheetId="0">#REF!</definedName>
    <definedName name="META">#REF!</definedName>
    <definedName name="MODALIDAD" localSheetId="1">#REF!</definedName>
    <definedName name="MODALIDAD" localSheetId="0">#REF!</definedName>
    <definedName name="MODALIDAD">#REF!</definedName>
    <definedName name="nivcar">#REF!</definedName>
    <definedName name="NIVELES">#REF!</definedName>
    <definedName name="nomcar">#REF!</definedName>
    <definedName name="NUEVA">'[5]planta base'!$C$504:$AA$803</definedName>
    <definedName name="PAA">[1]Hoja2!$H$2:$H$62</definedName>
    <definedName name="prevarp">#REF!</definedName>
    <definedName name="prevpen">#REF!</definedName>
    <definedName name="prevsal">#REF!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tecf">#REF!</definedName>
    <definedName name="primtfac">#REF!</definedName>
    <definedName name="primtnofac">#REF!</definedName>
    <definedName name="primvac">#REF!</definedName>
    <definedName name="PROCESO" localSheetId="1">#REF!</definedName>
    <definedName name="PROCESO" localSheetId="0">#REF!</definedName>
    <definedName name="PROCESO">#REF!</definedName>
    <definedName name="PROCESOS" localSheetId="1">#REF!</definedName>
    <definedName name="PROCESOS" localSheetId="0">#REF!</definedName>
    <definedName name="PROCESOS">#REF!</definedName>
    <definedName name="PROGRAMAS_MEN" localSheetId="1">#REF!</definedName>
    <definedName name="PROGRAMAS_MEN" localSheetId="0">#REF!</definedName>
    <definedName name="PROGRAMAS_MEN">#REF!</definedName>
    <definedName name="PROYECTO" localSheetId="1">#REF!</definedName>
    <definedName name="PROYECTO" localSheetId="0">#REF!</definedName>
    <definedName name="PROYECTO">#REF!</definedName>
    <definedName name="reccor">#REF!</definedName>
    <definedName name="REGIÓN" localSheetId="1">#REF!</definedName>
    <definedName name="REGIÓN" localSheetId="0">#REF!</definedName>
    <definedName name="REGIÓN">#REF!</definedName>
    <definedName name="REGIONES" comment="Esta es la lista de regiones" localSheetId="1">#REF!</definedName>
    <definedName name="REGIONES" comment="Esta es la lista de regiones" localSheetId="0">#REF!</definedName>
    <definedName name="REGIONES" comment="Esta es la lista de regiones">#REF!</definedName>
    <definedName name="RESPUESTAS" localSheetId="1">#REF!</definedName>
    <definedName name="RESPUESTAS" localSheetId="0">#REF!</definedName>
    <definedName name="RESPUESTAS">#REF!</definedName>
    <definedName name="s">[4]Hoja2!$A$2:$A$15</definedName>
    <definedName name="sal">[5]tablas!$D$1:$H$814</definedName>
    <definedName name="sd" localSheetId="1">#REF!</definedName>
    <definedName name="sd" localSheetId="0">#REF!</definedName>
    <definedName name="sd">#REF!</definedName>
    <definedName name="seccion">#REF!</definedName>
    <definedName name="sena">#REF!</definedName>
    <definedName name="SERVIDOR" localSheetId="1">#REF!</definedName>
    <definedName name="SERVIDOR" localSheetId="0">#REF!</definedName>
    <definedName name="SERVIDOR">#REF!</definedName>
    <definedName name="SFDS" comment="Esta es la lista de regiones" localSheetId="1">#REF!</definedName>
    <definedName name="SFDS" comment="Esta es la lista de regiones" localSheetId="0">#REF!</definedName>
    <definedName name="SFDS" comment="Esta es la lista de regiones">#REF!</definedName>
    <definedName name="sss" localSheetId="1">#REF!</definedName>
    <definedName name="sss" localSheetId="0">#REF!</definedName>
    <definedName name="sss">#REF!</definedName>
    <definedName name="subtrn">#REF!</definedName>
    <definedName name="SUPERVISOR" localSheetId="1">#REF!</definedName>
    <definedName name="SUPERVISOR" localSheetId="0">#REF!</definedName>
    <definedName name="SUPERVISOR">#REF!</definedName>
    <definedName name="sw" localSheetId="1">#REF!</definedName>
    <definedName name="sw" localSheetId="0">#REF!</definedName>
    <definedName name="sw">#REF!</definedName>
    <definedName name="tothorext">#REF!</definedName>
    <definedName name="tres">#REF!</definedName>
    <definedName name="tres1">#REF!</definedName>
    <definedName name="V">[4]Hoja2!$A$2:$A$15</definedName>
    <definedName name="VIÁTICOS" localSheetId="1">#REF!</definedName>
    <definedName name="VIÁTICOS" localSheetId="0">#REF!</definedName>
    <definedName name="VIÁTICOS">#REF!</definedName>
    <definedName name="vieja">'[5]planta base'!$C$2:$AC$503</definedName>
    <definedName name="VV" localSheetId="1">#REF!</definedName>
    <definedName name="VV" localSheetId="0">#REF!</definedName>
    <definedName name="VV">#REF!</definedName>
    <definedName name="wwwww">#REF!</definedName>
    <definedName name="x" localSheetId="1">#REF!</definedName>
    <definedName name="x" localSheetId="0">#REF!</definedName>
    <definedName name="x">#REF!</definedName>
    <definedName name="z" localSheetId="1">#REF!</definedName>
    <definedName name="z" localSheetId="0">#REF!</definedName>
    <definedName name="z">#REF!</definedName>
    <definedName name="zsz" localSheetId="1">#REF!</definedName>
    <definedName name="zsz" localSheetId="0">#REF!</definedName>
    <definedName name="zs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7" i="1" l="1"/>
  <c r="AS97" i="1"/>
  <c r="AR97" i="1"/>
  <c r="AQ97" i="1"/>
  <c r="AP97" i="1"/>
  <c r="AO97" i="1"/>
  <c r="AN97" i="1"/>
  <c r="AK97" i="1"/>
  <c r="AJ97" i="1"/>
  <c r="AI97" i="1"/>
  <c r="AZ97" i="1" s="1"/>
  <c r="AU79" i="1"/>
  <c r="AT79" i="1"/>
  <c r="AS79" i="1"/>
  <c r="AR79" i="1"/>
  <c r="AQ79" i="1"/>
  <c r="AP79" i="1"/>
  <c r="AO79" i="1"/>
  <c r="AN79" i="1"/>
  <c r="AK79" i="1"/>
  <c r="AJ79" i="1"/>
  <c r="AI79" i="1"/>
  <c r="AZ79" i="1" s="1"/>
  <c r="AS49" i="1"/>
  <c r="AU49" i="1"/>
  <c r="AT49" i="1"/>
  <c r="AR49" i="1"/>
  <c r="AQ49" i="1"/>
  <c r="AP49" i="1"/>
  <c r="AO49" i="1"/>
  <c r="AN49" i="1"/>
  <c r="AJ49" i="1"/>
  <c r="AK49" i="1"/>
  <c r="AI49" i="1"/>
  <c r="AZ49" i="1" s="1"/>
  <c r="AX49" i="1"/>
  <c r="AU39" i="1"/>
  <c r="AS39" i="1"/>
  <c r="AR39" i="1"/>
  <c r="AQ39" i="1"/>
  <c r="AP39" i="1"/>
  <c r="AO39" i="1"/>
  <c r="AN39" i="1"/>
  <c r="AK39" i="1"/>
  <c r="AJ39" i="1"/>
  <c r="AI39" i="1"/>
  <c r="AX39" i="1" s="1"/>
  <c r="BD124" i="2"/>
  <c r="BC124" i="2"/>
  <c r="BC126" i="2" s="1"/>
  <c r="BB124" i="2"/>
  <c r="BG124" i="2" s="1"/>
  <c r="BA124" i="2"/>
  <c r="BA126" i="2" s="1"/>
  <c r="AZ124" i="2"/>
  <c r="AY124" i="2"/>
  <c r="AY126" i="2" s="1"/>
  <c r="AX124" i="2"/>
  <c r="AW124" i="2"/>
  <c r="AW126" i="2" s="1"/>
  <c r="AU124" i="2"/>
  <c r="AS124" i="2"/>
  <c r="AS126" i="2" s="1"/>
  <c r="AR124" i="2"/>
  <c r="AQ124" i="2"/>
  <c r="AQ126" i="2" s="1"/>
  <c r="AP124" i="2"/>
  <c r="BG123" i="2"/>
  <c r="BF123" i="2"/>
  <c r="BE123" i="2"/>
  <c r="BG122" i="2"/>
  <c r="BF122" i="2"/>
  <c r="BE122" i="2"/>
  <c r="BG121" i="2"/>
  <c r="BF121" i="2"/>
  <c r="BE121" i="2"/>
  <c r="BG120" i="2"/>
  <c r="BF120" i="2"/>
  <c r="BE120" i="2"/>
  <c r="BG119" i="2"/>
  <c r="BF119" i="2"/>
  <c r="BE119" i="2"/>
  <c r="BG118" i="2"/>
  <c r="BF118" i="2"/>
  <c r="BE118" i="2"/>
  <c r="BG117" i="2"/>
  <c r="BF117" i="2"/>
  <c r="BE117" i="2"/>
  <c r="BG116" i="2"/>
  <c r="BF116" i="2"/>
  <c r="BE116" i="2"/>
  <c r="BG115" i="2"/>
  <c r="BF115" i="2"/>
  <c r="BE115" i="2"/>
  <c r="BG114" i="2"/>
  <c r="BF114" i="2"/>
  <c r="BE114" i="2"/>
  <c r="BG113" i="2"/>
  <c r="BF113" i="2"/>
  <c r="BE113" i="2"/>
  <c r="BG112" i="2"/>
  <c r="BF112" i="2"/>
  <c r="BE112" i="2"/>
  <c r="BG111" i="2"/>
  <c r="BF111" i="2"/>
  <c r="BE111" i="2"/>
  <c r="BG110" i="2"/>
  <c r="BF110" i="2"/>
  <c r="BE110" i="2"/>
  <c r="BG109" i="2"/>
  <c r="BF109" i="2"/>
  <c r="BE109" i="2"/>
  <c r="BG108" i="2"/>
  <c r="BF108" i="2"/>
  <c r="BE108" i="2"/>
  <c r="BG107" i="2"/>
  <c r="BF107" i="2"/>
  <c r="BE107" i="2"/>
  <c r="BG106" i="2"/>
  <c r="BF106" i="2"/>
  <c r="BE106" i="2"/>
  <c r="BG105" i="2"/>
  <c r="BF105" i="2"/>
  <c r="BE105" i="2"/>
  <c r="BG104" i="2"/>
  <c r="BF104" i="2"/>
  <c r="BE104" i="2"/>
  <c r="BG103" i="2"/>
  <c r="BF103" i="2"/>
  <c r="BE103" i="2"/>
  <c r="BG102" i="2"/>
  <c r="BF102" i="2"/>
  <c r="BE102" i="2"/>
  <c r="BG101" i="2"/>
  <c r="BF101" i="2"/>
  <c r="BE101" i="2"/>
  <c r="BG100" i="2"/>
  <c r="BF100" i="2"/>
  <c r="BE100" i="2"/>
  <c r="BG99" i="2"/>
  <c r="BF99" i="2"/>
  <c r="BE99" i="2"/>
  <c r="BG98" i="2"/>
  <c r="BF98" i="2"/>
  <c r="BE98" i="2"/>
  <c r="BG97" i="2"/>
  <c r="BF97" i="2"/>
  <c r="BE97" i="2"/>
  <c r="BG96" i="2"/>
  <c r="BF96" i="2"/>
  <c r="BE96" i="2"/>
  <c r="BG95" i="2"/>
  <c r="BF95" i="2"/>
  <c r="BE95" i="2"/>
  <c r="BG94" i="2"/>
  <c r="BF94" i="2"/>
  <c r="BE94" i="2"/>
  <c r="BG93" i="2"/>
  <c r="BF93" i="2"/>
  <c r="BE93" i="2"/>
  <c r="BG92" i="2"/>
  <c r="BF92" i="2"/>
  <c r="BE92" i="2"/>
  <c r="BG91" i="2"/>
  <c r="BF91" i="2"/>
  <c r="BE91" i="2"/>
  <c r="BG89" i="2"/>
  <c r="BD89" i="2"/>
  <c r="BD90" i="2" s="1"/>
  <c r="BC89" i="2"/>
  <c r="BC90" i="2" s="1"/>
  <c r="BB89" i="2"/>
  <c r="BB90" i="2" s="1"/>
  <c r="BA89" i="2"/>
  <c r="BA90" i="2" s="1"/>
  <c r="AZ89" i="2"/>
  <c r="AZ90" i="2" s="1"/>
  <c r="AY89" i="2"/>
  <c r="AY90" i="2" s="1"/>
  <c r="AX89" i="2"/>
  <c r="AX90" i="2" s="1"/>
  <c r="AW89" i="2"/>
  <c r="AW90" i="2" s="1"/>
  <c r="AU89" i="2"/>
  <c r="AU90" i="2" s="1"/>
  <c r="AS89" i="2"/>
  <c r="AS90" i="2" s="1"/>
  <c r="AR89" i="2"/>
  <c r="AR90" i="2" s="1"/>
  <c r="AQ89" i="2"/>
  <c r="AQ90" i="2" s="1"/>
  <c r="AP89" i="2"/>
  <c r="AP90" i="2" s="1"/>
  <c r="BG88" i="2"/>
  <c r="BF88" i="2"/>
  <c r="BE88" i="2"/>
  <c r="BG87" i="2"/>
  <c r="BF87" i="2"/>
  <c r="BE87" i="2"/>
  <c r="BG86" i="2"/>
  <c r="BF86" i="2"/>
  <c r="BE86" i="2"/>
  <c r="BG85" i="2"/>
  <c r="BF85" i="2"/>
  <c r="BE85" i="2"/>
  <c r="BG84" i="2"/>
  <c r="BF84" i="2"/>
  <c r="BE84" i="2"/>
  <c r="BG83" i="2"/>
  <c r="BF83" i="2"/>
  <c r="BE83" i="2"/>
  <c r="BG82" i="2"/>
  <c r="BF82" i="2"/>
  <c r="BE82" i="2"/>
  <c r="BG81" i="2"/>
  <c r="BF81" i="2"/>
  <c r="BE81" i="2"/>
  <c r="BG80" i="2"/>
  <c r="BF80" i="2"/>
  <c r="BE80" i="2"/>
  <c r="BG79" i="2"/>
  <c r="BF79" i="2"/>
  <c r="BE79" i="2"/>
  <c r="BG78" i="2"/>
  <c r="BF78" i="2"/>
  <c r="BE78" i="2"/>
  <c r="BG77" i="2"/>
  <c r="BF77" i="2"/>
  <c r="BE77" i="2"/>
  <c r="BG76" i="2"/>
  <c r="BF76" i="2"/>
  <c r="BE76" i="2"/>
  <c r="BG75" i="2"/>
  <c r="BF75" i="2"/>
  <c r="BE75" i="2"/>
  <c r="BG74" i="2"/>
  <c r="BD74" i="2"/>
  <c r="BC74" i="2"/>
  <c r="BB74" i="2"/>
  <c r="BA74" i="2"/>
  <c r="AZ74" i="2"/>
  <c r="AY74" i="2"/>
  <c r="AX74" i="2"/>
  <c r="AW74" i="2"/>
  <c r="AU74" i="2"/>
  <c r="BF74" i="2" s="1"/>
  <c r="AS74" i="2"/>
  <c r="AR74" i="2"/>
  <c r="AQ74" i="2"/>
  <c r="BE74" i="2" s="1"/>
  <c r="AP74" i="2"/>
  <c r="BG73" i="2"/>
  <c r="BF73" i="2"/>
  <c r="BE73" i="2"/>
  <c r="BG72" i="2"/>
  <c r="BF72" i="2"/>
  <c r="BE72" i="2"/>
  <c r="BG71" i="2"/>
  <c r="BF71" i="2"/>
  <c r="BE71" i="2"/>
  <c r="BG70" i="2"/>
  <c r="BF70" i="2"/>
  <c r="BE70" i="2"/>
  <c r="BG69" i="2"/>
  <c r="BF69" i="2"/>
  <c r="BE69" i="2"/>
  <c r="BG68" i="2"/>
  <c r="BF68" i="2"/>
  <c r="BE68" i="2"/>
  <c r="BG67" i="2"/>
  <c r="BF67" i="2"/>
  <c r="BE67" i="2"/>
  <c r="BG66" i="2"/>
  <c r="BF66" i="2"/>
  <c r="BE66" i="2"/>
  <c r="BG65" i="2"/>
  <c r="BF65" i="2"/>
  <c r="BE65" i="2"/>
  <c r="BG64" i="2"/>
  <c r="BF64" i="2"/>
  <c r="BE64" i="2"/>
  <c r="BG63" i="2"/>
  <c r="BF63" i="2"/>
  <c r="BE63" i="2"/>
  <c r="BG62" i="2"/>
  <c r="BF62" i="2"/>
  <c r="BE62" i="2"/>
  <c r="BG61" i="2"/>
  <c r="BF61" i="2"/>
  <c r="BE61" i="2"/>
  <c r="BG60" i="2"/>
  <c r="BF60" i="2"/>
  <c r="BE60" i="2"/>
  <c r="BG59" i="2"/>
  <c r="BF59" i="2"/>
  <c r="BE59" i="2"/>
  <c r="BG58" i="2"/>
  <c r="BF58" i="2"/>
  <c r="BE58" i="2"/>
  <c r="BG57" i="2"/>
  <c r="BF57" i="2"/>
  <c r="BE57" i="2"/>
  <c r="BG56" i="2"/>
  <c r="BF56" i="2"/>
  <c r="BE56" i="2"/>
  <c r="BG55" i="2"/>
  <c r="BF55" i="2"/>
  <c r="BE55" i="2"/>
  <c r="BG54" i="2"/>
  <c r="BF54" i="2"/>
  <c r="BE54" i="2"/>
  <c r="BG53" i="2"/>
  <c r="BF53" i="2"/>
  <c r="BE53" i="2"/>
  <c r="BG52" i="2"/>
  <c r="BF52" i="2"/>
  <c r="BE52" i="2"/>
  <c r="BG51" i="2"/>
  <c r="BF51" i="2"/>
  <c r="BE51" i="2"/>
  <c r="BG50" i="2"/>
  <c r="BF50" i="2"/>
  <c r="BE50" i="2"/>
  <c r="BG49" i="2"/>
  <c r="BF49" i="2"/>
  <c r="BE49" i="2"/>
  <c r="BG48" i="2"/>
  <c r="BF48" i="2"/>
  <c r="BE48" i="2"/>
  <c r="BG47" i="2"/>
  <c r="BD47" i="2"/>
  <c r="BC47" i="2"/>
  <c r="BB47" i="2"/>
  <c r="BA47" i="2"/>
  <c r="AZ47" i="2"/>
  <c r="AY47" i="2"/>
  <c r="AX47" i="2"/>
  <c r="AW47" i="2"/>
  <c r="AU47" i="2"/>
  <c r="BF47" i="2" s="1"/>
  <c r="AS47" i="2"/>
  <c r="AR47" i="2"/>
  <c r="AQ47" i="2"/>
  <c r="BE47" i="2" s="1"/>
  <c r="AP47" i="2"/>
  <c r="BG46" i="2"/>
  <c r="BF46" i="2"/>
  <c r="BE46" i="2"/>
  <c r="BG45" i="2"/>
  <c r="BF45" i="2"/>
  <c r="BE45" i="2"/>
  <c r="BG44" i="2"/>
  <c r="BF44" i="2"/>
  <c r="BE44" i="2"/>
  <c r="BG43" i="2"/>
  <c r="BF43" i="2"/>
  <c r="BE43" i="2"/>
  <c r="BG42" i="2"/>
  <c r="BF42" i="2"/>
  <c r="BE42" i="2"/>
  <c r="BG41" i="2"/>
  <c r="BF41" i="2"/>
  <c r="BE41" i="2"/>
  <c r="BG40" i="2"/>
  <c r="BF40" i="2"/>
  <c r="BE40" i="2"/>
  <c r="BG39" i="2"/>
  <c r="BF39" i="2"/>
  <c r="BE39" i="2"/>
  <c r="BG38" i="2"/>
  <c r="BF38" i="2"/>
  <c r="BE38" i="2"/>
  <c r="BG37" i="2"/>
  <c r="BF37" i="2"/>
  <c r="BE37" i="2"/>
  <c r="BG36" i="2"/>
  <c r="BF36" i="2"/>
  <c r="BE36" i="2"/>
  <c r="BG35" i="2"/>
  <c r="BF35" i="2"/>
  <c r="BE35" i="2"/>
  <c r="BG34" i="2"/>
  <c r="BF34" i="2"/>
  <c r="BE34" i="2"/>
  <c r="BG33" i="2"/>
  <c r="BF33" i="2"/>
  <c r="BE33" i="2"/>
  <c r="BG32" i="2"/>
  <c r="BF32" i="2"/>
  <c r="BE32" i="2"/>
  <c r="BG31" i="2"/>
  <c r="BF31" i="2"/>
  <c r="BE31" i="2"/>
  <c r="BG30" i="2"/>
  <c r="BF30" i="2"/>
  <c r="BE30" i="2"/>
  <c r="BG29" i="2"/>
  <c r="BF29" i="2"/>
  <c r="BE29" i="2"/>
  <c r="BG28" i="2"/>
  <c r="BF28" i="2"/>
  <c r="BE28" i="2"/>
  <c r="BG27" i="2"/>
  <c r="BF27" i="2"/>
  <c r="BE27" i="2"/>
  <c r="BG26" i="2"/>
  <c r="BF26" i="2"/>
  <c r="BE26" i="2"/>
  <c r="BG25" i="2"/>
  <c r="BF25" i="2"/>
  <c r="BE25" i="2"/>
  <c r="BG24" i="2"/>
  <c r="BF24" i="2"/>
  <c r="BE24" i="2"/>
  <c r="BG23" i="2"/>
  <c r="BF23" i="2"/>
  <c r="BE23" i="2"/>
  <c r="BG22" i="2"/>
  <c r="BF22" i="2"/>
  <c r="BE22" i="2"/>
  <c r="BG21" i="2"/>
  <c r="BF21" i="2"/>
  <c r="BE21" i="2"/>
  <c r="BG20" i="2"/>
  <c r="BF20" i="2"/>
  <c r="BE20" i="2"/>
  <c r="BG19" i="2"/>
  <c r="BF19" i="2"/>
  <c r="BE19" i="2"/>
  <c r="BG18" i="2"/>
  <c r="BF18" i="2"/>
  <c r="BE18" i="2"/>
  <c r="AY49" i="1" l="1"/>
  <c r="AY79" i="1"/>
  <c r="AX79" i="1"/>
  <c r="AX97" i="1"/>
  <c r="AY97" i="1"/>
  <c r="AZ39" i="1"/>
  <c r="AY39" i="1"/>
  <c r="BF90" i="2"/>
  <c r="BG90" i="2"/>
  <c r="BE90" i="2"/>
  <c r="AP126" i="2"/>
  <c r="BE126" i="2" s="1"/>
  <c r="AR126" i="2"/>
  <c r="AU126" i="2"/>
  <c r="BF126" i="2" s="1"/>
  <c r="AX126" i="2"/>
  <c r="AZ126" i="2"/>
  <c r="BD126" i="2"/>
  <c r="BE89" i="2"/>
  <c r="BF124" i="2"/>
  <c r="BB126" i="2"/>
  <c r="BG126" i="2" s="1"/>
  <c r="BF89" i="2"/>
  <c r="BE124" i="2"/>
  <c r="AW114" i="1"/>
  <c r="AV114" i="1"/>
  <c r="AU114" i="1"/>
  <c r="AT114" i="1"/>
  <c r="AS114" i="1"/>
  <c r="AR114" i="1"/>
  <c r="AQ114" i="1"/>
  <c r="AP114" i="1"/>
  <c r="AN114" i="1"/>
  <c r="AL114" i="1"/>
  <c r="AK114" i="1"/>
  <c r="AJ114" i="1"/>
  <c r="AI114" i="1"/>
  <c r="AZ113" i="1"/>
  <c r="AY113" i="1"/>
  <c r="AX113" i="1"/>
  <c r="AZ112" i="1"/>
  <c r="AY112" i="1"/>
  <c r="AX112" i="1"/>
  <c r="AZ111" i="1"/>
  <c r="AY111" i="1"/>
  <c r="AX111" i="1"/>
  <c r="AZ110" i="1"/>
  <c r="AY110" i="1"/>
  <c r="AX110" i="1"/>
  <c r="AZ109" i="1"/>
  <c r="AY109" i="1"/>
  <c r="AX109" i="1"/>
  <c r="AZ108" i="1"/>
  <c r="AY108" i="1"/>
  <c r="AX108" i="1"/>
  <c r="AZ107" i="1"/>
  <c r="AY107" i="1"/>
  <c r="AX107" i="1"/>
  <c r="AZ106" i="1"/>
  <c r="AY106" i="1"/>
  <c r="AX106" i="1"/>
  <c r="AZ105" i="1"/>
  <c r="AY105" i="1"/>
  <c r="AX105" i="1"/>
  <c r="AZ104" i="1"/>
  <c r="AY104" i="1"/>
  <c r="AX104" i="1"/>
  <c r="AZ103" i="1"/>
  <c r="AY103" i="1"/>
  <c r="AX103" i="1"/>
  <c r="AZ102" i="1"/>
  <c r="AY102" i="1"/>
  <c r="AX102" i="1"/>
  <c r="AZ101" i="1"/>
  <c r="AY101" i="1"/>
  <c r="AX101" i="1"/>
  <c r="AZ100" i="1"/>
  <c r="AY100" i="1"/>
  <c r="AX100" i="1"/>
  <c r="AZ99" i="1"/>
  <c r="AY99" i="1"/>
  <c r="AX99" i="1"/>
  <c r="AZ98" i="1"/>
  <c r="AY98" i="1"/>
  <c r="AX98" i="1"/>
  <c r="AZ96" i="1"/>
  <c r="AY96" i="1"/>
  <c r="AX96" i="1"/>
  <c r="AZ95" i="1"/>
  <c r="AY95" i="1"/>
  <c r="AX95" i="1"/>
  <c r="AZ94" i="1"/>
  <c r="AY94" i="1"/>
  <c r="AX94" i="1"/>
  <c r="AZ93" i="1"/>
  <c r="AY93" i="1"/>
  <c r="AX93" i="1"/>
  <c r="AZ92" i="1"/>
  <c r="AY92" i="1"/>
  <c r="AX92" i="1"/>
  <c r="AZ91" i="1"/>
  <c r="AY91" i="1"/>
  <c r="AX91" i="1"/>
  <c r="AZ90" i="1"/>
  <c r="AY90" i="1"/>
  <c r="AX90" i="1"/>
  <c r="AZ89" i="1"/>
  <c r="AY89" i="1"/>
  <c r="AX89" i="1"/>
  <c r="AZ88" i="1"/>
  <c r="AY88" i="1"/>
  <c r="AX88" i="1"/>
  <c r="AZ87" i="1"/>
  <c r="AY87" i="1"/>
  <c r="AX87" i="1"/>
  <c r="AZ86" i="1"/>
  <c r="AY86" i="1"/>
  <c r="AX86" i="1"/>
  <c r="AZ85" i="1"/>
  <c r="AY85" i="1"/>
  <c r="AX85" i="1"/>
  <c r="AZ84" i="1"/>
  <c r="AY84" i="1"/>
  <c r="AX84" i="1"/>
  <c r="AZ83" i="1"/>
  <c r="AY83" i="1"/>
  <c r="AX83" i="1"/>
  <c r="AZ82" i="1"/>
  <c r="AY82" i="1"/>
  <c r="AX82" i="1"/>
  <c r="AZ81" i="1"/>
  <c r="AY81" i="1"/>
  <c r="AX81" i="1"/>
  <c r="AZ80" i="1"/>
  <c r="AY80" i="1"/>
  <c r="AX80" i="1"/>
  <c r="AW77" i="1"/>
  <c r="AV77" i="1"/>
  <c r="AU77" i="1"/>
  <c r="AT77" i="1"/>
  <c r="AS77" i="1"/>
  <c r="AR77" i="1"/>
  <c r="AQ77" i="1"/>
  <c r="AP77" i="1"/>
  <c r="AN77" i="1"/>
  <c r="AL77" i="1"/>
  <c r="AK77" i="1"/>
  <c r="AJ77" i="1"/>
  <c r="AI77" i="1"/>
  <c r="AZ76" i="1"/>
  <c r="AY76" i="1"/>
  <c r="AX76" i="1"/>
  <c r="AZ75" i="1"/>
  <c r="AY75" i="1"/>
  <c r="AX75" i="1"/>
  <c r="AZ74" i="1"/>
  <c r="AY74" i="1"/>
  <c r="AX74" i="1"/>
  <c r="AZ73" i="1"/>
  <c r="AY73" i="1"/>
  <c r="AX73" i="1"/>
  <c r="AZ72" i="1"/>
  <c r="AY72" i="1"/>
  <c r="AX72" i="1"/>
  <c r="AZ71" i="1"/>
  <c r="AY71" i="1"/>
  <c r="AX71" i="1"/>
  <c r="AZ70" i="1"/>
  <c r="AY70" i="1"/>
  <c r="AX70" i="1"/>
  <c r="AZ69" i="1"/>
  <c r="AY69" i="1"/>
  <c r="AX69" i="1"/>
  <c r="AZ68" i="1"/>
  <c r="AY68" i="1"/>
  <c r="AX68" i="1"/>
  <c r="AZ67" i="1"/>
  <c r="AY67" i="1"/>
  <c r="AX67" i="1"/>
  <c r="AZ66" i="1"/>
  <c r="AY66" i="1"/>
  <c r="AX66" i="1"/>
  <c r="AZ65" i="1"/>
  <c r="AY65" i="1"/>
  <c r="AX65" i="1"/>
  <c r="AZ64" i="1"/>
  <c r="AY64" i="1"/>
  <c r="AX64" i="1"/>
  <c r="AZ63" i="1"/>
  <c r="AY63" i="1"/>
  <c r="AX63" i="1"/>
  <c r="AW62" i="1"/>
  <c r="AV62" i="1"/>
  <c r="AU62" i="1"/>
  <c r="AT62" i="1"/>
  <c r="AS62" i="1"/>
  <c r="AR62" i="1"/>
  <c r="AQ62" i="1"/>
  <c r="AP62" i="1"/>
  <c r="AN62" i="1"/>
  <c r="AL62" i="1"/>
  <c r="AK62" i="1"/>
  <c r="AJ62" i="1"/>
  <c r="AI62" i="1"/>
  <c r="AZ61" i="1"/>
  <c r="AY61" i="1"/>
  <c r="AX61" i="1"/>
  <c r="AZ60" i="1"/>
  <c r="AY60" i="1"/>
  <c r="AX60" i="1"/>
  <c r="AZ59" i="1"/>
  <c r="AY59" i="1"/>
  <c r="AX59" i="1"/>
  <c r="AZ58" i="1"/>
  <c r="AY58" i="1"/>
  <c r="AX58" i="1"/>
  <c r="AZ57" i="1"/>
  <c r="AY57" i="1"/>
  <c r="AX57" i="1"/>
  <c r="AZ56" i="1"/>
  <c r="AY56" i="1"/>
  <c r="AX56" i="1"/>
  <c r="AZ55" i="1"/>
  <c r="AY55" i="1"/>
  <c r="AX55" i="1"/>
  <c r="AZ54" i="1"/>
  <c r="AY54" i="1"/>
  <c r="AX54" i="1"/>
  <c r="AZ53" i="1"/>
  <c r="AY53" i="1"/>
  <c r="AX53" i="1"/>
  <c r="AZ52" i="1"/>
  <c r="AY52" i="1"/>
  <c r="AX52" i="1"/>
  <c r="AZ51" i="1"/>
  <c r="AY51" i="1"/>
  <c r="AX51" i="1"/>
  <c r="AZ50" i="1"/>
  <c r="AY50" i="1"/>
  <c r="AX50" i="1"/>
  <c r="AZ48" i="1"/>
  <c r="AY48" i="1"/>
  <c r="AX48" i="1"/>
  <c r="AZ47" i="1"/>
  <c r="AY47" i="1"/>
  <c r="AX47" i="1"/>
  <c r="AZ46" i="1"/>
  <c r="AY46" i="1"/>
  <c r="AX46" i="1"/>
  <c r="AZ45" i="1"/>
  <c r="AY45" i="1"/>
  <c r="AX45" i="1"/>
  <c r="AZ44" i="1"/>
  <c r="AY44" i="1"/>
  <c r="AX44" i="1"/>
  <c r="AZ43" i="1"/>
  <c r="AY43" i="1"/>
  <c r="AX43" i="1"/>
  <c r="AZ42" i="1"/>
  <c r="AY42" i="1"/>
  <c r="AX42" i="1"/>
  <c r="AZ41" i="1"/>
  <c r="AY41" i="1"/>
  <c r="AX41" i="1"/>
  <c r="AZ40" i="1"/>
  <c r="AY40" i="1"/>
  <c r="AX40" i="1"/>
  <c r="AZ38" i="1"/>
  <c r="AY38" i="1"/>
  <c r="AX38" i="1"/>
  <c r="AZ37" i="1"/>
  <c r="AY37" i="1"/>
  <c r="AX37" i="1"/>
  <c r="AZ36" i="1"/>
  <c r="AY36" i="1"/>
  <c r="AX36" i="1"/>
  <c r="AZ35" i="1"/>
  <c r="AY35" i="1"/>
  <c r="AX35" i="1"/>
  <c r="AZ34" i="1"/>
  <c r="AY34" i="1"/>
  <c r="AX34" i="1"/>
  <c r="AW33" i="1"/>
  <c r="AV33" i="1"/>
  <c r="AU33" i="1"/>
  <c r="AT33" i="1"/>
  <c r="AS33" i="1"/>
  <c r="AR33" i="1"/>
  <c r="AQ33" i="1"/>
  <c r="AP33" i="1"/>
  <c r="AN33" i="1"/>
  <c r="AL33" i="1"/>
  <c r="AK33" i="1"/>
  <c r="AJ33" i="1"/>
  <c r="AI33" i="1"/>
  <c r="AZ32" i="1"/>
  <c r="AY32" i="1"/>
  <c r="AX32" i="1"/>
  <c r="AZ31" i="1"/>
  <c r="AY31" i="1"/>
  <c r="AX31" i="1"/>
  <c r="AZ30" i="1"/>
  <c r="AY30" i="1"/>
  <c r="AX30" i="1"/>
  <c r="AZ29" i="1"/>
  <c r="AY29" i="1"/>
  <c r="AX29" i="1"/>
  <c r="AZ28" i="1"/>
  <c r="AY28" i="1"/>
  <c r="AX28" i="1"/>
  <c r="AZ27" i="1"/>
  <c r="AY27" i="1"/>
  <c r="AX27" i="1"/>
  <c r="AZ26" i="1"/>
  <c r="AY26" i="1"/>
  <c r="AX26" i="1"/>
  <c r="AZ25" i="1"/>
  <c r="AY25" i="1"/>
  <c r="AX25" i="1"/>
  <c r="AZ24" i="1"/>
  <c r="AY24" i="1"/>
  <c r="AX24" i="1"/>
  <c r="AZ23" i="1"/>
  <c r="AY23" i="1"/>
  <c r="AX23" i="1"/>
  <c r="AZ22" i="1"/>
  <c r="AY22" i="1"/>
  <c r="AX22" i="1"/>
  <c r="AZ21" i="1"/>
  <c r="AY21" i="1"/>
  <c r="AX21" i="1"/>
  <c r="AZ20" i="1"/>
  <c r="AY20" i="1"/>
  <c r="AX20" i="1"/>
  <c r="AZ19" i="1"/>
  <c r="AY19" i="1"/>
  <c r="AX19" i="1"/>
  <c r="AZ18" i="1"/>
  <c r="AY18" i="1"/>
  <c r="AX18" i="1"/>
  <c r="AZ17" i="1"/>
  <c r="AY17" i="1"/>
  <c r="AX17" i="1"/>
  <c r="AZ16" i="1"/>
  <c r="AY16" i="1"/>
  <c r="AX16" i="1"/>
  <c r="AZ15" i="1"/>
  <c r="AY15" i="1"/>
  <c r="AX15" i="1"/>
  <c r="AZ14" i="1"/>
  <c r="AY14" i="1"/>
  <c r="AX14" i="1"/>
  <c r="AZ13" i="1"/>
  <c r="AY13" i="1"/>
  <c r="AX13" i="1"/>
  <c r="AZ12" i="1"/>
  <c r="AY12" i="1"/>
  <c r="AX12" i="1"/>
  <c r="AZ11" i="1"/>
  <c r="AY11" i="1"/>
  <c r="AX11" i="1"/>
  <c r="AZ10" i="1"/>
  <c r="AY10" i="1"/>
  <c r="AX10" i="1"/>
  <c r="AZ9" i="1"/>
  <c r="AY9" i="1"/>
  <c r="AX9" i="1"/>
  <c r="AZ8" i="1"/>
  <c r="AY8" i="1"/>
  <c r="AX8" i="1"/>
  <c r="AZ7" i="1"/>
  <c r="AY7" i="1"/>
  <c r="AX7" i="1"/>
  <c r="AZ6" i="1"/>
  <c r="AY6" i="1"/>
  <c r="AX6" i="1"/>
  <c r="AZ5" i="1"/>
  <c r="AY5" i="1"/>
  <c r="AX5" i="1"/>
  <c r="AZ4" i="1"/>
  <c r="AY4" i="1"/>
  <c r="AX4" i="1"/>
  <c r="AZ77" i="1" l="1"/>
  <c r="AJ78" i="1"/>
  <c r="AL78" i="1"/>
  <c r="AP78" i="1"/>
  <c r="AP116" i="1" s="1"/>
  <c r="AR78" i="1"/>
  <c r="AR116" i="1" s="1"/>
  <c r="AT78" i="1"/>
  <c r="AT116" i="1" s="1"/>
  <c r="AV78" i="1"/>
  <c r="AV116" i="1" s="1"/>
  <c r="AZ33" i="1"/>
  <c r="AY33" i="1"/>
  <c r="AY62" i="1"/>
  <c r="AZ62" i="1"/>
  <c r="AZ114" i="1"/>
  <c r="AX33" i="1"/>
  <c r="AX62" i="1"/>
  <c r="AI78" i="1"/>
  <c r="AI116" i="1" s="1"/>
  <c r="AK78" i="1"/>
  <c r="AK116" i="1" s="1"/>
  <c r="AY77" i="1"/>
  <c r="AQ78" i="1"/>
  <c r="AQ116" i="1" s="1"/>
  <c r="AS78" i="1"/>
  <c r="AS116" i="1" s="1"/>
  <c r="AU78" i="1"/>
  <c r="AU116" i="1" s="1"/>
  <c r="AW78" i="1"/>
  <c r="AW116" i="1" s="1"/>
  <c r="AJ116" i="1"/>
  <c r="AL116" i="1"/>
  <c r="AN78" i="1"/>
  <c r="AX114" i="1"/>
  <c r="AX77" i="1"/>
  <c r="AY114" i="1"/>
  <c r="AY78" i="1" l="1"/>
  <c r="AZ116" i="1"/>
  <c r="AX78" i="1"/>
  <c r="AX116" i="1"/>
  <c r="AZ78" i="1"/>
  <c r="AN116" i="1"/>
  <c r="AY116" i="1" s="1"/>
</calcChain>
</file>

<file path=xl/sharedStrings.xml><?xml version="1.0" encoding="utf-8"?>
<sst xmlns="http://schemas.openxmlformats.org/spreadsheetml/2006/main" count="2285" uniqueCount="177">
  <si>
    <t>Reporte de ejecución presupuestal</t>
  </si>
  <si>
    <t>Usuario Solicitante:</t>
  </si>
  <si>
    <t>MHspmarin Sinthya Pamela Marin Rodriguez</t>
  </si>
  <si>
    <t>Unidad ó Subunidad Ejecutora  Solicitante:</t>
  </si>
  <si>
    <t>22-10-00 INSTITUTO NACIONAL PARA CIEGOS (INCI)</t>
  </si>
  <si>
    <t>Fecha y Hora Sistema:</t>
  </si>
  <si>
    <t>2019-10-03-8:17 a. m.</t>
  </si>
  <si>
    <t>AÑO FISCAL:</t>
  </si>
  <si>
    <t>2019</t>
  </si>
  <si>
    <t>VIGENCIA PRESUPUESTAL:</t>
  </si>
  <si>
    <t>ACTUAL</t>
  </si>
  <si>
    <t>FECHA MOVIMIENTOS:</t>
  </si>
  <si>
    <t>01/01/2019 A 30/09/2019</t>
  </si>
  <si>
    <t/>
  </si>
  <si>
    <t>UNIDAD O SUBUNIDAD EJECUTORA:</t>
  </si>
  <si>
    <t>DEPENDENCIA DE AFECTACION DE GASTOS:</t>
  </si>
  <si>
    <t>000 INCI GESTION GENERAL</t>
  </si>
  <si>
    <t>TIPO</t>
  </si>
  <si>
    <t>CTA</t>
  </si>
  <si>
    <t>SUBC</t>
  </si>
  <si>
    <t>OBJG</t>
  </si>
  <si>
    <t>ORD</t>
  </si>
  <si>
    <t>SORD</t>
  </si>
  <si>
    <t>ITEM</t>
  </si>
  <si>
    <t>SITEM</t>
  </si>
  <si>
    <t>CONCEPTO</t>
  </si>
  <si>
    <t>FUENTE</t>
  </si>
  <si>
    <t>SITUACION</t>
  </si>
  <si>
    <t>REC.</t>
  </si>
  <si>
    <t>RECURSO</t>
  </si>
  <si>
    <t>APROPIACION
VIGENTE DEP.GSTO.</t>
  </si>
  <si>
    <t>TOTAL CDP
DEP.GSTOS</t>
  </si>
  <si>
    <t>APROPIACION
DISPONIBLE DEP.GSTO.</t>
  </si>
  <si>
    <t>TOTAL CDP
MODIFICACION DEP.GSTOS</t>
  </si>
  <si>
    <t>TOTAL
COMPROMISO DEP.GSTOS</t>
  </si>
  <si>
    <t>CDP POR COMPROMETER
DEP.GSTOS</t>
  </si>
  <si>
    <t>TOTAL
OBLIGACIONES DEP.GSTOS</t>
  </si>
  <si>
    <t>COMPROMISO POR OBLIGAR
DEP.GSTOS</t>
  </si>
  <si>
    <t>TOTAL
ORDENES DE PAGO DEP.GSTOS</t>
  </si>
  <si>
    <t>OBLIGACIONES
POR ORDENAR DEP.GSTOS</t>
  </si>
  <si>
    <t>PAGOS
DEP.GSTOS</t>
  </si>
  <si>
    <t>ORDENES DE PAGO
POR PAGAR DEP.GSTOS</t>
  </si>
  <si>
    <t>TOTAL REINTEGROS
DEP.GSTOS</t>
  </si>
  <si>
    <t>% CDP VS APROPIACIÓN</t>
  </si>
  <si>
    <t>% RP VS APROPIACIÓN</t>
  </si>
  <si>
    <t>% PAGOS VS APROPIACIÓN</t>
  </si>
  <si>
    <t>A</t>
  </si>
  <si>
    <t>01</t>
  </si>
  <si>
    <t>GASTOS DE PERSONAL</t>
  </si>
  <si>
    <t>Nación</t>
  </si>
  <si>
    <t>CSF</t>
  </si>
  <si>
    <t>10</t>
  </si>
  <si>
    <t>RECURSOS CORRIENTES</t>
  </si>
  <si>
    <t>PLANTA DE PERSONAL PERMANENTE</t>
  </si>
  <si>
    <t>SALARIO</t>
  </si>
  <si>
    <t>001</t>
  </si>
  <si>
    <t>FACTORES SALARIALES COMUNES</t>
  </si>
  <si>
    <t>SUELDO BÁSICO</t>
  </si>
  <si>
    <t>003</t>
  </si>
  <si>
    <t>PRIMA TÉCNICA SALARIAL</t>
  </si>
  <si>
    <t>004</t>
  </si>
  <si>
    <t>SUBSIDIO DE ALIMENTACIÓN</t>
  </si>
  <si>
    <t>005</t>
  </si>
  <si>
    <t xml:space="preserve">AUXILIO DE TRANSPORTE </t>
  </si>
  <si>
    <t>006</t>
  </si>
  <si>
    <t>PRIMA DE SERVICIO</t>
  </si>
  <si>
    <t>007</t>
  </si>
  <si>
    <t>BONIFICACIÓN POR SERVICIOS PRESTADOS</t>
  </si>
  <si>
    <t>008</t>
  </si>
  <si>
    <t>HORAS EXTRAS, DOMINICALES, FESTIVOS Y RECARGOS</t>
  </si>
  <si>
    <t>009</t>
  </si>
  <si>
    <t>PRIMA DE NAVIDAD</t>
  </si>
  <si>
    <t>010</t>
  </si>
  <si>
    <t>PRIMA DE VACACIONES</t>
  </si>
  <si>
    <t>02</t>
  </si>
  <si>
    <t>CONTRIBUCIONES INHERENTES A LA NÓMINA</t>
  </si>
  <si>
    <t>PENSIONES</t>
  </si>
  <si>
    <t>002</t>
  </si>
  <si>
    <t>SALUD</t>
  </si>
  <si>
    <t>APORTES DE CESANTÍAS</t>
  </si>
  <si>
    <t>CAJAS DE COMPENSACIÓN FAMILIAR</t>
  </si>
  <si>
    <t>APORTES GENERALES AL SISTEMA DE RIESGOS LABORALES</t>
  </si>
  <si>
    <t>APORTES AL ICBF</t>
  </si>
  <si>
    <t>APORTES AL SENA</t>
  </si>
  <si>
    <t>03</t>
  </si>
  <si>
    <t>REMUNERACIONES NO CONSTITUTIVAS DE FACTOR SALARIAL</t>
  </si>
  <si>
    <t>PRESTACIONES SOCIALES SEGÚN DEFINICIÓN LEGAL</t>
  </si>
  <si>
    <t>SUELDO DE VACACIONES</t>
  </si>
  <si>
    <t>INDEMNIZACIÓN POR VACACIONES</t>
  </si>
  <si>
    <t>BONIFICACIÓN ESPECIAL DE RECREACIÓN</t>
  </si>
  <si>
    <t>PRIMA TÉCNICA NO SALARIAL</t>
  </si>
  <si>
    <t>016</t>
  </si>
  <si>
    <t>PRIMA DE COORDINACIÓN</t>
  </si>
  <si>
    <t>030</t>
  </si>
  <si>
    <t>BONIFICACIÓN DE DIRECCIÓN</t>
  </si>
  <si>
    <t>TOTAL GASTOS DE PERSONAL</t>
  </si>
  <si>
    <t>ADQUISICIÓN DE ACTIVOS NO FINANCIEROS</t>
  </si>
  <si>
    <t>Propios</t>
  </si>
  <si>
    <t>20</t>
  </si>
  <si>
    <t>INGRESOS CORRIENTES</t>
  </si>
  <si>
    <t>ACTIVOS FIJOS</t>
  </si>
  <si>
    <t>ACTIVOS FIJOS NO CLASIFICADOS COMO MAQUINARIA Y EQUIPO</t>
  </si>
  <si>
    <t>ADQUISICIONES DIFERENTES DE ACTIVOS</t>
  </si>
  <si>
    <t>MATERIALES Y SUMINISTROS</t>
  </si>
  <si>
    <t>000</t>
  </si>
  <si>
    <t>AGRICULTURA, SILVICULTURA Y PRODUCTOS DE LA PESCA</t>
  </si>
  <si>
    <t>PRODUCTOS ALIMENTICIOS, BEBIDAS Y TABACO; TEXTILES, PRENDAS DE VESTIR Y PRODUCTOS DE CUERO</t>
  </si>
  <si>
    <t>OTROS BIENES TRANSPORTABLES (EXCEPTO PRODUCTOS METÁLICOS, MAQUINARIA Y EQUIPO)</t>
  </si>
  <si>
    <t>PRODUCTOS METÁLICOS Y PAQUETES DE SOFTWARE</t>
  </si>
  <si>
    <t>ADQUISICIÓN DE SERVICIOS</t>
  </si>
  <si>
    <t>SERVICIOS DE LA CONSTRUCCIÓN</t>
  </si>
  <si>
    <t>SERVICIOS DE ALOJAMIENTO; SERVICIOS DE SUMINISTRO DE COMIDAS Y BEBIDAS; SERVICIOS DE TRANSPORTE; Y SERVICIOS DE DISTRIBUCIÓN DE ELECTRICIDAD, GAS Y AGUA</t>
  </si>
  <si>
    <t>SERVICIOS FINANCIEROS Y SERVICIOS CONEXOS, SERVICIOS INMOBILIARIOS Y SERVICIOS DE LEASING</t>
  </si>
  <si>
    <t>SERVICIOS PRESTADOS A LAS EMPRESAS Y SERVICIOS DE PRODUCCIÓN</t>
  </si>
  <si>
    <t>SERVICIOS PARA LA COMUNIDAD, SOCIALES Y PERSONALES</t>
  </si>
  <si>
    <t>TOTAL GASTOS DE ADQUISICION DE BIENES Y SERVICIOS</t>
  </si>
  <si>
    <t>04</t>
  </si>
  <si>
    <t>PRESTACIONES SOCIALES</t>
  </si>
  <si>
    <t>PRESTACIONES SOCIALES RELACIONADAS CON EL EMPLEO</t>
  </si>
  <si>
    <t>012</t>
  </si>
  <si>
    <t>INCAPACIDADES Y LICENCIAS DE MATERNIDAD Y PATERNIDAD (NO DE PENSIONES)</t>
  </si>
  <si>
    <t>INCAPACIDADES (NO DE PENSIONES)</t>
  </si>
  <si>
    <t>LICENCIAS DE MATERNIDAD Y PATERNIDAD (NO DE PENSIONES)</t>
  </si>
  <si>
    <t>SENTENCIAS Y CONCILIACIONES</t>
  </si>
  <si>
    <t>11</t>
  </si>
  <si>
    <t>OTROS RECURSOS DEL TESORO</t>
  </si>
  <si>
    <t>FALLOS NACIONALES</t>
  </si>
  <si>
    <t>SENTENCIAS</t>
  </si>
  <si>
    <t>08</t>
  </si>
  <si>
    <t>IMPUESTOS</t>
  </si>
  <si>
    <t>IMPUESTOS TERRITORIALES</t>
  </si>
  <si>
    <t>IMPUESTO PREDIAL Y SOBRETASA AMBIENTAL</t>
  </si>
  <si>
    <t>TASAS Y DERECHOS ADMINISTRATIVOS</t>
  </si>
  <si>
    <t>CONTRIBUCIONES</t>
  </si>
  <si>
    <t>SSF</t>
  </si>
  <si>
    <t>CUOTA DE FISCALIZACIÓN Y AUDITAJE</t>
  </si>
  <si>
    <t>TOTAL GASTOS DE TRANSFERENCIAS</t>
  </si>
  <si>
    <t>TOTAL GASTOS DE FUNCIONAMIENTO</t>
  </si>
  <si>
    <t>C</t>
  </si>
  <si>
    <t>2203</t>
  </si>
  <si>
    <t>0700</t>
  </si>
  <si>
    <t>5</t>
  </si>
  <si>
    <t>0</t>
  </si>
  <si>
    <t>MEJORAMIENTO DE LAS CONDICIONES PARA LA GARANTIA DE LOS DERECHOS DE LAS PERSONAS CON DISCAPACIDAD VISUAL EN EL PAÍS.  NACIONAL</t>
  </si>
  <si>
    <t>2203016</t>
  </si>
  <si>
    <t>SERVICIO DE PROMOCIÓN Y DIVULGACIÓN DE LOS DERECHOS DE LAS PERSONAS CON DISCAPACIDAD</t>
  </si>
  <si>
    <t>ADQUISICIÓN DE BIENES Y SERVICIOS</t>
  </si>
  <si>
    <t>2203018</t>
  </si>
  <si>
    <t>SERVICIO DE PRODUCCIÓN DE CONTENIDOS Y AJUSTES RAZONABLES PARA PROMOVER Y GARANTIZAR EL ACCESO A LA INFORMACIÓN Y A LA COMUNICACIÓN PARA PERSONAS DISCAPACITADAS</t>
  </si>
  <si>
    <t>2203003</t>
  </si>
  <si>
    <t>SERVICIO DE ASISTENCIA TÉCNICA EN EDUCACIÓN CON ENFOQUE INCLUYENTE Y DE CALIDAD</t>
  </si>
  <si>
    <t>21</t>
  </si>
  <si>
    <t>OTROS RECURSOS DE TESORERIA</t>
  </si>
  <si>
    <t>2299</t>
  </si>
  <si>
    <t>3</t>
  </si>
  <si>
    <t>FORTALECIMIENTO DE PROCESOS Y RECURSOS DEL INCI PARA CONTRIBUIR CON EL MEJORAMIENTO DE SERVICIOS A LAS PERSONAS CON DISCAPACIDAD VISUAL  NACIONAL</t>
  </si>
  <si>
    <t>2299011</t>
  </si>
  <si>
    <t>SEDES ADECUADAS</t>
  </si>
  <si>
    <t>2299058</t>
  </si>
  <si>
    <t>SERVICIO DE EDUCACIÓN INFORMAL PARA LA GESTIÓN ADMINISTRATIVA</t>
  </si>
  <si>
    <t>2299060</t>
  </si>
  <si>
    <t>SERVICIO DE IMPLEMENTACIÓN SISTEMAS DE GESTIÓN</t>
  </si>
  <si>
    <t>2299062</t>
  </si>
  <si>
    <t>SERVICIOS DE INFORMACIÓN ACTUALIZADOS</t>
  </si>
  <si>
    <t>2299052</t>
  </si>
  <si>
    <t>SERVICIO DE GESTIÓN DOCUMENTAL</t>
  </si>
  <si>
    <t xml:space="preserve">TOTAL GASTOS DE INVERSION </t>
  </si>
  <si>
    <t>TOTAL GASTOS INCI</t>
  </si>
  <si>
    <t>GLADYS MIREYA PARDO MORALES</t>
  </si>
  <si>
    <t>SINTHYA PAMELA MARIN RODRIGUEZ</t>
  </si>
  <si>
    <t>Profesional Especializado - Secretaria General</t>
  </si>
  <si>
    <t>Tecnico Administrativo- Presupuesto</t>
  </si>
  <si>
    <t xml:space="preserve">APROPIACION
VIGENTE </t>
  </si>
  <si>
    <t xml:space="preserve">OBLIGACIONES
POR ORDENAR </t>
  </si>
  <si>
    <t xml:space="preserve">PAGOS
</t>
  </si>
  <si>
    <t>EJECUCION   DEL   GASTO   A   SEPTIEMBRE  30    DE   2019</t>
  </si>
  <si>
    <t xml:space="preserve">La ejecución presupuestal del gasto en el tercer  trimestre por concepto de pagos  se ha ejecutado en total dl presupuesto del INCI en el 52% y su mayor ejecución es  el 66% en Gastos de Personal sin embargo los gastos de adquisicioón bienes y servicio sse encuentran comprometidos en el 71%  , peeo sus pagos son del 489% porque n etos gastos en su mayoria sonpactados c a pagos mensuales por o tao el avance del pagos no puede ser igual al motnto de cntratacion realziada y que cuenta con  compromiso presupuestal pero se encuentra en ejecución. En cuanto a INVERSION los compromios son del 67% y los PAGos del  32% po a mima situacion s deir oncepto de pagos y 44% en cuanto a compromisos, debe avanzarse en la ejecución de estos recursos , aunque aumentó su ejecución  con respecto al trimestre anterior, es necesario  seguir avanzando en el compromiso de recursos, actividad que se adelanta, tal es el caso de recursos para fortalecimiento institucional que se comprometeran en el mes de Julio para adelantar adecuaciones fisicas , lo que ayudará en la ejecución presupuestal y cumplimiento de metas  en en los proyectos de inversion.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</si>
</sst>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1" x14ac:knownFonts="1">
    <font>
      <sz val="11"/>
      <color rgb="FF000000"/>
      <name val="Calibri"/>
      <family val="2"/>
      <scheme val="minor"/>
    </font>
    <font>
      <sz val="11"/>
      <color theme="1"/>
      <name val="Calibri"/>
      <family val="2"/>
      <scheme val="minor"/>
    </font>
    <font>
      <sz val="11"/>
      <color rgb="FF000000"/>
      <name val="Calibri"/>
      <family val="2"/>
      <scheme val="minor"/>
    </font>
    <font>
      <sz val="9"/>
      <name val="Calibri"/>
      <family val="2"/>
    </font>
    <font>
      <sz val="9"/>
      <color rgb="FF2D77C2"/>
      <name val="Arial"/>
      <family val="2"/>
    </font>
    <font>
      <sz val="9"/>
      <color rgb="FF000000"/>
      <name val="Arial"/>
      <family val="2"/>
    </font>
    <font>
      <sz val="9"/>
      <color rgb="FF000000"/>
      <name val="Arial Narrow"/>
      <family val="2"/>
    </font>
    <font>
      <sz val="9"/>
      <name val="Arial Narrow"/>
      <family val="2"/>
    </font>
    <font>
      <sz val="11"/>
      <name val="Calibri"/>
      <family val="2"/>
    </font>
    <font>
      <b/>
      <sz val="9"/>
      <color rgb="FF000000"/>
      <name val="Arial Narrow"/>
      <family val="2"/>
    </font>
    <font>
      <b/>
      <sz val="9"/>
      <name val="Calibri"/>
      <family val="2"/>
    </font>
    <font>
      <b/>
      <sz val="11"/>
      <name val="Calibri"/>
      <family val="2"/>
    </font>
    <font>
      <b/>
      <sz val="10"/>
      <color rgb="FF000000"/>
      <name val="Arial Narrow"/>
      <family val="2"/>
    </font>
    <font>
      <b/>
      <sz val="10"/>
      <name val="Calibri"/>
      <family val="2"/>
    </font>
    <font>
      <b/>
      <sz val="10"/>
      <name val="Arial Narrow"/>
      <family val="2"/>
    </font>
    <font>
      <b/>
      <sz val="9"/>
      <name val="Arial Narrow"/>
      <family val="2"/>
    </font>
    <font>
      <sz val="10"/>
      <name val="Arial"/>
      <family val="2"/>
    </font>
    <font>
      <sz val="9"/>
      <color theme="1"/>
      <name val="Arial Narrow"/>
      <family val="2"/>
    </font>
    <font>
      <sz val="12"/>
      <color theme="1"/>
      <name val="Calibri"/>
      <family val="2"/>
      <scheme val="minor"/>
    </font>
    <font>
      <b/>
      <sz val="14"/>
      <name val="Calibri"/>
      <family val="2"/>
    </font>
    <font>
      <sz val="12"/>
      <name val="Calibri"/>
      <family val="2"/>
    </font>
  </fonts>
  <fills count="8">
    <fill>
      <patternFill patternType="none"/>
    </fill>
    <fill>
      <patternFill patternType="gray125"/>
    </fill>
    <fill>
      <patternFill patternType="solid">
        <fgColor rgb="FFDCDCDC"/>
        <bgColor rgb="FFDCDCDC"/>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41" fontId="2" fillId="0" borderId="0" applyFont="0" applyFill="0" applyBorder="0" applyAlignment="0" applyProtection="0"/>
    <xf numFmtId="9" fontId="2" fillId="0" borderId="0" applyFont="0" applyFill="0" applyBorder="0" applyAlignment="0" applyProtection="0"/>
    <xf numFmtId="0" fontId="16" fillId="0" borderId="0"/>
    <xf numFmtId="0" fontId="1" fillId="0" borderId="0"/>
    <xf numFmtId="0" fontId="18" fillId="0" borderId="0"/>
  </cellStyleXfs>
  <cellXfs count="164">
    <xf numFmtId="0" fontId="0" fillId="0" borderId="0" xfId="0"/>
    <xf numFmtId="0" fontId="3" fillId="0" borderId="0" xfId="0" applyFont="1" applyFill="1" applyBorder="1"/>
    <xf numFmtId="0" fontId="3" fillId="0" borderId="0" xfId="0" applyFont="1" applyFill="1" applyBorder="1" applyAlignment="1"/>
    <xf numFmtId="0" fontId="3" fillId="0" borderId="0" xfId="0" applyFont="1" applyFill="1" applyBorder="1"/>
    <xf numFmtId="0" fontId="3" fillId="0" borderId="0" xfId="0" applyFont="1" applyFill="1" applyBorder="1" applyAlignment="1"/>
    <xf numFmtId="0" fontId="5" fillId="0" borderId="0" xfId="0" applyNumberFormat="1" applyFont="1" applyFill="1" applyBorder="1" applyAlignment="1">
      <alignment wrapText="1"/>
    </xf>
    <xf numFmtId="0" fontId="5" fillId="0" borderId="0" xfId="0" applyNumberFormat="1" applyFont="1" applyFill="1" applyBorder="1" applyAlignment="1">
      <alignment vertical="top" wrapText="1" readingOrder="1"/>
    </xf>
    <xf numFmtId="0" fontId="5" fillId="0" borderId="4" xfId="0" applyNumberFormat="1" applyFont="1" applyFill="1" applyBorder="1" applyAlignment="1">
      <alignment wrapText="1"/>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readingOrder="1"/>
    </xf>
    <xf numFmtId="0" fontId="7" fillId="3" borderId="8" xfId="0" applyFont="1" applyFill="1" applyBorder="1" applyAlignment="1">
      <alignment horizontal="center" vertical="center" wrapText="1" readingOrder="1"/>
    </xf>
    <xf numFmtId="0" fontId="3" fillId="0" borderId="0" xfId="0" applyFont="1" applyFill="1" applyBorder="1" applyAlignment="1">
      <alignment vertical="center"/>
    </xf>
    <xf numFmtId="0" fontId="6" fillId="0" borderId="8" xfId="0" applyNumberFormat="1" applyFont="1" applyFill="1" applyBorder="1" applyAlignment="1">
      <alignment horizontal="center" wrapText="1"/>
    </xf>
    <xf numFmtId="41" fontId="6" fillId="0" borderId="8" xfId="1" applyFont="1" applyFill="1" applyBorder="1" applyAlignment="1">
      <alignment horizontal="right" vertical="center" wrapText="1" readingOrder="1"/>
    </xf>
    <xf numFmtId="9" fontId="8" fillId="4" borderId="8" xfId="2" applyFont="1" applyFill="1" applyBorder="1" applyAlignment="1">
      <alignment vertical="top"/>
    </xf>
    <xf numFmtId="0" fontId="9" fillId="5" borderId="8" xfId="0" applyNumberFormat="1" applyFont="1" applyFill="1" applyBorder="1" applyAlignment="1">
      <alignment wrapText="1"/>
    </xf>
    <xf numFmtId="0" fontId="9" fillId="5" borderId="8" xfId="0" applyNumberFormat="1" applyFont="1" applyFill="1" applyBorder="1" applyAlignment="1">
      <alignment horizontal="center" wrapText="1"/>
    </xf>
    <xf numFmtId="41" fontId="9" fillId="5" borderId="8" xfId="1" applyFont="1" applyFill="1" applyBorder="1" applyAlignment="1">
      <alignment horizontal="right" vertical="center" wrapText="1" readingOrder="1"/>
    </xf>
    <xf numFmtId="9" fontId="11" fillId="5" borderId="8" xfId="2" applyFont="1" applyFill="1" applyBorder="1" applyAlignment="1">
      <alignment vertical="top"/>
    </xf>
    <xf numFmtId="0" fontId="10" fillId="5" borderId="0" xfId="0" applyFont="1" applyFill="1" applyBorder="1"/>
    <xf numFmtId="0" fontId="13" fillId="4" borderId="0" xfId="0" applyFont="1" applyFill="1" applyBorder="1"/>
    <xf numFmtId="41" fontId="3" fillId="0" borderId="0" xfId="1" applyFont="1" applyFill="1" applyBorder="1"/>
    <xf numFmtId="41" fontId="3" fillId="4" borderId="0" xfId="1" applyFont="1" applyFill="1" applyBorder="1"/>
    <xf numFmtId="9" fontId="8" fillId="4" borderId="11" xfId="2" applyFont="1" applyFill="1" applyBorder="1" applyAlignment="1">
      <alignment vertical="top"/>
    </xf>
    <xf numFmtId="0" fontId="15" fillId="0" borderId="0" xfId="0" applyFont="1" applyFill="1" applyBorder="1" applyAlignment="1">
      <alignment vertical="top"/>
    </xf>
    <xf numFmtId="0" fontId="17" fillId="0" borderId="0" xfId="3" applyFont="1" applyFill="1" applyAlignment="1">
      <alignment vertical="top" wrapText="1"/>
    </xf>
    <xf numFmtId="41" fontId="3" fillId="0" borderId="0" xfId="1" applyFont="1" applyFill="1" applyBorder="1" applyAlignment="1">
      <alignment vertical="top"/>
    </xf>
    <xf numFmtId="41" fontId="12" fillId="6" borderId="8" xfId="1" applyFont="1" applyFill="1" applyBorder="1" applyAlignment="1">
      <alignment horizontal="right" vertical="center" wrapText="1" readingOrder="1"/>
    </xf>
    <xf numFmtId="9" fontId="11" fillId="6" borderId="8" xfId="2" applyFont="1" applyFill="1" applyBorder="1" applyAlignment="1">
      <alignment vertical="top"/>
    </xf>
    <xf numFmtId="0" fontId="3" fillId="6" borderId="0" xfId="0" applyFont="1" applyFill="1" applyBorder="1"/>
    <xf numFmtId="0" fontId="13" fillId="6" borderId="8" xfId="0" applyFont="1" applyFill="1" applyBorder="1"/>
    <xf numFmtId="41" fontId="12" fillId="7" borderId="8" xfId="1" applyFont="1" applyFill="1" applyBorder="1" applyAlignment="1">
      <alignment horizontal="right" vertical="center" wrapText="1" readingOrder="1"/>
    </xf>
    <xf numFmtId="9" fontId="11" fillId="7" borderId="8" xfId="2" applyFont="1" applyFill="1" applyBorder="1" applyAlignment="1">
      <alignment vertical="top"/>
    </xf>
    <xf numFmtId="0" fontId="3" fillId="7" borderId="0" xfId="0" applyFont="1" applyFill="1" applyBorder="1"/>
    <xf numFmtId="0" fontId="14" fillId="7" borderId="8" xfId="0" applyFont="1" applyFill="1" applyBorder="1"/>
    <xf numFmtId="0" fontId="13" fillId="7" borderId="0" xfId="0" applyFont="1" applyFill="1" applyBorder="1"/>
    <xf numFmtId="0" fontId="13" fillId="7" borderId="8" xfId="0" applyFont="1" applyFill="1" applyBorder="1"/>
    <xf numFmtId="41" fontId="10" fillId="7" borderId="8" xfId="1" applyFont="1" applyFill="1" applyBorder="1" applyAlignment="1">
      <alignment vertical="center"/>
    </xf>
    <xf numFmtId="9" fontId="11" fillId="7" borderId="8" xfId="2" applyFont="1" applyFill="1" applyBorder="1" applyAlignment="1">
      <alignment vertical="center"/>
    </xf>
    <xf numFmtId="0" fontId="3" fillId="7" borderId="0" xfId="0" applyFont="1" applyFill="1" applyBorder="1" applyAlignment="1">
      <alignment vertical="center"/>
    </xf>
    <xf numFmtId="0" fontId="10" fillId="7" borderId="8" xfId="0" applyFont="1" applyFill="1" applyBorder="1" applyAlignment="1">
      <alignment vertical="center"/>
    </xf>
    <xf numFmtId="0" fontId="6" fillId="4" borderId="8" xfId="0" applyNumberFormat="1" applyFont="1" applyFill="1" applyBorder="1" applyAlignment="1">
      <alignment horizontal="center" wrapText="1"/>
    </xf>
    <xf numFmtId="41" fontId="6" fillId="4" borderId="8" xfId="1" applyFont="1" applyFill="1" applyBorder="1" applyAlignment="1">
      <alignment horizontal="right" vertical="center" wrapText="1" readingOrder="1"/>
    </xf>
    <xf numFmtId="0" fontId="9" fillId="4" borderId="8" xfId="0" applyNumberFormat="1" applyFont="1" applyFill="1" applyBorder="1" applyAlignment="1">
      <alignment horizontal="center" wrapText="1"/>
    </xf>
    <xf numFmtId="41" fontId="9" fillId="4" borderId="8" xfId="1" applyFont="1" applyFill="1" applyBorder="1" applyAlignment="1">
      <alignment horizontal="right" vertical="center" wrapText="1" readingOrder="1"/>
    </xf>
    <xf numFmtId="9" fontId="11" fillId="4" borderId="8" xfId="2" applyFont="1" applyFill="1" applyBorder="1" applyAlignment="1">
      <alignment vertical="top"/>
    </xf>
    <xf numFmtId="41" fontId="12" fillId="4" borderId="12" xfId="1" applyFont="1" applyFill="1" applyBorder="1" applyAlignment="1">
      <alignment vertical="top" wrapText="1"/>
    </xf>
    <xf numFmtId="41" fontId="12" fillId="4" borderId="10" xfId="1" applyFont="1" applyFill="1" applyBorder="1" applyAlignment="1">
      <alignment vertical="top" wrapText="1"/>
    </xf>
    <xf numFmtId="41" fontId="12" fillId="4" borderId="8" xfId="1" applyFont="1" applyFill="1" applyBorder="1" applyAlignment="1">
      <alignment horizontal="right" vertical="center" wrapText="1" readingOrder="1"/>
    </xf>
    <xf numFmtId="0" fontId="9" fillId="4" borderId="8" xfId="0" applyNumberFormat="1" applyFont="1" applyFill="1" applyBorder="1" applyAlignment="1">
      <alignment wrapText="1"/>
    </xf>
    <xf numFmtId="0" fontId="14" fillId="4" borderId="12" xfId="0" applyNumberFormat="1" applyFont="1" applyFill="1" applyBorder="1" applyAlignment="1">
      <alignment vertical="top" wrapText="1"/>
    </xf>
    <xf numFmtId="0" fontId="3" fillId="4" borderId="0" xfId="0" applyFont="1" applyFill="1" applyBorder="1" applyAlignment="1"/>
    <xf numFmtId="0" fontId="14" fillId="4" borderId="12" xfId="0" applyNumberFormat="1" applyFont="1" applyFill="1" applyBorder="1" applyAlignment="1">
      <alignment vertical="center" wrapText="1"/>
    </xf>
    <xf numFmtId="0" fontId="3" fillId="4" borderId="0" xfId="0" applyFont="1" applyFill="1" applyBorder="1"/>
    <xf numFmtId="0" fontId="9" fillId="2" borderId="5"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readingOrder="1"/>
    </xf>
    <xf numFmtId="0" fontId="15" fillId="3" borderId="8" xfId="0" applyFont="1" applyFill="1" applyBorder="1" applyAlignment="1">
      <alignment horizontal="center" vertical="center" wrapText="1" readingOrder="1"/>
    </xf>
    <xf numFmtId="0" fontId="10" fillId="4" borderId="0" xfId="0" applyFont="1" applyFill="1" applyBorder="1" applyAlignment="1"/>
    <xf numFmtId="0" fontId="10" fillId="4" borderId="0" xfId="0" applyFont="1" applyFill="1" applyBorder="1"/>
    <xf numFmtId="41" fontId="12" fillId="4" borderId="9" xfId="1" applyFont="1" applyFill="1" applyBorder="1" applyAlignment="1">
      <alignment vertical="top" wrapText="1"/>
    </xf>
    <xf numFmtId="0" fontId="13" fillId="4" borderId="8" xfId="0" applyFont="1" applyFill="1" applyBorder="1"/>
    <xf numFmtId="0" fontId="14" fillId="4" borderId="8" xfId="0" applyFont="1" applyFill="1" applyBorder="1"/>
    <xf numFmtId="0" fontId="14" fillId="4" borderId="9" xfId="0" applyNumberFormat="1" applyFont="1" applyFill="1" applyBorder="1" applyAlignment="1">
      <alignment vertical="top" wrapText="1"/>
    </xf>
    <xf numFmtId="0" fontId="14" fillId="4" borderId="9" xfId="0" applyNumberFormat="1" applyFont="1" applyFill="1" applyBorder="1" applyAlignment="1">
      <alignment vertical="center" wrapText="1"/>
    </xf>
    <xf numFmtId="0" fontId="3" fillId="4" borderId="0" xfId="0" applyFont="1" applyFill="1" applyBorder="1" applyAlignment="1">
      <alignment vertical="center"/>
    </xf>
    <xf numFmtId="0" fontId="10" fillId="4" borderId="8" xfId="0" applyFont="1" applyFill="1" applyBorder="1" applyAlignment="1">
      <alignment vertical="center"/>
    </xf>
    <xf numFmtId="0" fontId="6" fillId="5" borderId="8" xfId="0" applyNumberFormat="1" applyFont="1" applyFill="1" applyBorder="1" applyAlignment="1">
      <alignment horizontal="center" wrapText="1"/>
    </xf>
    <xf numFmtId="41" fontId="6" fillId="5" borderId="8" xfId="1" applyFont="1" applyFill="1" applyBorder="1" applyAlignment="1">
      <alignment horizontal="right" vertical="center" wrapText="1" readingOrder="1"/>
    </xf>
    <xf numFmtId="9" fontId="8" fillId="5" borderId="8" xfId="2" applyFont="1" applyFill="1" applyBorder="1" applyAlignment="1">
      <alignment vertical="top"/>
    </xf>
    <xf numFmtId="41" fontId="12" fillId="5" borderId="12" xfId="1" applyFont="1" applyFill="1" applyBorder="1" applyAlignment="1">
      <alignment vertical="top" wrapText="1"/>
    </xf>
    <xf numFmtId="41" fontId="12" fillId="5" borderId="10" xfId="1" applyFont="1" applyFill="1" applyBorder="1" applyAlignment="1">
      <alignment vertical="top" wrapText="1"/>
    </xf>
    <xf numFmtId="41" fontId="12" fillId="5" borderId="8" xfId="1" applyFont="1" applyFill="1" applyBorder="1" applyAlignment="1">
      <alignment horizontal="right" vertical="center" wrapText="1" readingOrder="1"/>
    </xf>
    <xf numFmtId="0" fontId="14" fillId="5" borderId="12" xfId="0" applyNumberFormat="1" applyFont="1" applyFill="1" applyBorder="1" applyAlignment="1">
      <alignment vertical="top" wrapText="1"/>
    </xf>
    <xf numFmtId="0" fontId="14" fillId="5" borderId="10" xfId="0" applyNumberFormat="1" applyFont="1" applyFill="1" applyBorder="1" applyAlignment="1">
      <alignment vertical="top" wrapText="1"/>
    </xf>
    <xf numFmtId="0" fontId="14" fillId="5" borderId="12" xfId="0" applyNumberFormat="1" applyFont="1" applyFill="1" applyBorder="1" applyAlignment="1">
      <alignment vertical="center" wrapText="1"/>
    </xf>
    <xf numFmtId="0" fontId="14" fillId="5" borderId="10" xfId="0" applyNumberFormat="1" applyFont="1" applyFill="1" applyBorder="1" applyAlignment="1">
      <alignment vertical="center" wrapText="1"/>
    </xf>
    <xf numFmtId="41" fontId="10" fillId="5" borderId="8" xfId="1" applyFont="1" applyFill="1" applyBorder="1" applyAlignment="1">
      <alignment vertical="center"/>
    </xf>
    <xf numFmtId="9" fontId="11" fillId="5" borderId="8" xfId="2" applyFont="1" applyFill="1" applyBorder="1" applyAlignment="1">
      <alignment vertical="center"/>
    </xf>
    <xf numFmtId="41" fontId="6" fillId="0" borderId="8" xfId="1" applyFont="1" applyFill="1" applyBorder="1" applyAlignment="1">
      <alignment horizontal="right" vertical="center" wrapText="1" readingOrder="1"/>
    </xf>
    <xf numFmtId="41" fontId="3" fillId="0" borderId="8" xfId="1" applyFont="1" applyFill="1" applyBorder="1"/>
    <xf numFmtId="0" fontId="14" fillId="7" borderId="8" xfId="0" applyNumberFormat="1" applyFont="1" applyFill="1" applyBorder="1" applyAlignment="1">
      <alignment horizontal="center" vertical="top" wrapText="1"/>
    </xf>
    <xf numFmtId="41" fontId="12" fillId="7" borderId="9" xfId="1" applyFont="1" applyFill="1" applyBorder="1" applyAlignment="1">
      <alignment horizontal="right" vertical="center" wrapText="1" readingOrder="1"/>
    </xf>
    <xf numFmtId="41" fontId="12" fillId="7" borderId="10" xfId="1" applyFont="1" applyFill="1" applyBorder="1" applyAlignment="1">
      <alignment horizontal="right" vertical="center" wrapText="1" readingOrder="1"/>
    </xf>
    <xf numFmtId="0" fontId="14" fillId="7" borderId="8" xfId="0" applyNumberFormat="1" applyFont="1" applyFill="1" applyBorder="1" applyAlignment="1">
      <alignment horizontal="center" vertical="center" wrapText="1"/>
    </xf>
    <xf numFmtId="41" fontId="10" fillId="7" borderId="9" xfId="1" applyFont="1" applyFill="1" applyBorder="1" applyAlignment="1">
      <alignment vertical="center"/>
    </xf>
    <xf numFmtId="41" fontId="10" fillId="7" borderId="10" xfId="1" applyFont="1" applyFill="1" applyBorder="1" applyAlignment="1">
      <alignment vertical="center"/>
    </xf>
    <xf numFmtId="0" fontId="6" fillId="0" borderId="8" xfId="0" applyNumberFormat="1" applyFont="1" applyFill="1" applyBorder="1" applyAlignment="1">
      <alignment horizontal="center" vertical="center" wrapText="1" readingOrder="1"/>
    </xf>
    <xf numFmtId="0" fontId="3" fillId="0" borderId="8" xfId="0" applyFont="1" applyFill="1" applyBorder="1"/>
    <xf numFmtId="0" fontId="6" fillId="0" borderId="8" xfId="0" applyNumberFormat="1" applyFont="1" applyFill="1" applyBorder="1" applyAlignment="1">
      <alignment wrapText="1"/>
    </xf>
    <xf numFmtId="0" fontId="3" fillId="0" borderId="8" xfId="0" applyFont="1" applyFill="1" applyBorder="1" applyAlignment="1"/>
    <xf numFmtId="0" fontId="6" fillId="0" borderId="8" xfId="0" applyNumberFormat="1" applyFont="1" applyFill="1" applyBorder="1" applyAlignment="1">
      <alignment horizontal="center" wrapText="1"/>
    </xf>
    <xf numFmtId="0" fontId="6" fillId="0" borderId="8" xfId="0" applyNumberFormat="1" applyFont="1" applyFill="1" applyBorder="1" applyAlignment="1">
      <alignment horizontal="left" wrapText="1"/>
    </xf>
    <xf numFmtId="41" fontId="9" fillId="5" borderId="8" xfId="1" applyFont="1" applyFill="1" applyBorder="1" applyAlignment="1">
      <alignment horizontal="right" vertical="center" wrapText="1" readingOrder="1"/>
    </xf>
    <xf numFmtId="41" fontId="10" fillId="5" borderId="8" xfId="1" applyFont="1" applyFill="1" applyBorder="1"/>
    <xf numFmtId="0" fontId="9" fillId="5" borderId="8" xfId="0" applyNumberFormat="1" applyFont="1" applyFill="1" applyBorder="1" applyAlignment="1">
      <alignment horizontal="center" vertical="center" wrapText="1" readingOrder="1"/>
    </xf>
    <xf numFmtId="0" fontId="10" fillId="5" borderId="8" xfId="0" applyFont="1" applyFill="1" applyBorder="1"/>
    <xf numFmtId="0" fontId="9" fillId="5" borderId="8" xfId="0" applyNumberFormat="1" applyFont="1" applyFill="1" applyBorder="1" applyAlignment="1">
      <alignment wrapText="1"/>
    </xf>
    <xf numFmtId="0" fontId="10" fillId="5" borderId="8" xfId="0" applyFont="1" applyFill="1" applyBorder="1" applyAlignment="1"/>
    <xf numFmtId="0" fontId="9" fillId="5" borderId="8" xfId="0" applyNumberFormat="1" applyFont="1" applyFill="1" applyBorder="1" applyAlignment="1">
      <alignment horizontal="center" wrapText="1"/>
    </xf>
    <xf numFmtId="0" fontId="9" fillId="5" borderId="8" xfId="0" applyNumberFormat="1" applyFont="1" applyFill="1" applyBorder="1" applyAlignment="1">
      <alignment horizontal="left" wrapText="1"/>
    </xf>
    <xf numFmtId="0" fontId="14" fillId="6" borderId="8" xfId="0" applyNumberFormat="1" applyFont="1" applyFill="1" applyBorder="1" applyAlignment="1">
      <alignment horizontal="center" vertical="top" wrapText="1"/>
    </xf>
    <xf numFmtId="41" fontId="12" fillId="6" borderId="8" xfId="1" applyFont="1" applyFill="1" applyBorder="1" applyAlignment="1">
      <alignment horizontal="right" vertical="center" wrapText="1" readingOrder="1"/>
    </xf>
    <xf numFmtId="41" fontId="12" fillId="7" borderId="8" xfId="1" applyFont="1" applyFill="1" applyBorder="1" applyAlignment="1">
      <alignment horizontal="center" vertical="top" wrapText="1"/>
    </xf>
    <xf numFmtId="41" fontId="12" fillId="7" borderId="9" xfId="1" applyFont="1" applyFill="1" applyBorder="1" applyAlignment="1">
      <alignment horizontal="center" vertical="center" wrapText="1" readingOrder="1"/>
    </xf>
    <xf numFmtId="41" fontId="12" fillId="7" borderId="10" xfId="1" applyFont="1" applyFill="1" applyBorder="1" applyAlignment="1">
      <alignment horizontal="center" vertical="center" wrapText="1" readingOrder="1"/>
    </xf>
    <xf numFmtId="0" fontId="6" fillId="2" borderId="5" xfId="0" applyNumberFormat="1" applyFont="1" applyFill="1" applyBorder="1" applyAlignment="1">
      <alignment horizontal="center" vertical="center" wrapText="1" readingOrder="1"/>
    </xf>
    <xf numFmtId="0" fontId="3" fillId="0" borderId="6" xfId="0" applyNumberFormat="1" applyFont="1" applyFill="1" applyBorder="1" applyAlignment="1">
      <alignment vertical="center" wrapText="1"/>
    </xf>
    <xf numFmtId="0" fontId="6" fillId="2" borderId="5" xfId="0" applyNumberFormat="1" applyFont="1" applyFill="1" applyBorder="1" applyAlignment="1">
      <alignment horizontal="center" vertical="center" wrapText="1"/>
    </xf>
    <xf numFmtId="0" fontId="3" fillId="0" borderId="7" xfId="0" applyNumberFormat="1" applyFont="1" applyFill="1" applyBorder="1" applyAlignment="1">
      <alignment vertical="center" wrapText="1"/>
    </xf>
    <xf numFmtId="0" fontId="6" fillId="2" borderId="1" xfId="0" applyNumberFormat="1" applyFont="1" applyFill="1" applyBorder="1" applyAlignment="1">
      <alignment horizontal="left" vertical="top" wrapText="1" readingOrder="1"/>
    </xf>
    <xf numFmtId="0" fontId="3" fillId="0" borderId="2" xfId="0" applyNumberFormat="1" applyFont="1" applyFill="1" applyBorder="1" applyAlignment="1">
      <alignment vertical="top" wrapText="1"/>
    </xf>
    <xf numFmtId="0" fontId="3" fillId="0" borderId="3" xfId="0" applyNumberFormat="1" applyFont="1" applyFill="1" applyBorder="1" applyAlignment="1">
      <alignment vertical="top" wrapText="1"/>
    </xf>
    <xf numFmtId="0" fontId="6" fillId="0" borderId="3" xfId="0" applyNumberFormat="1" applyFont="1" applyFill="1" applyBorder="1" applyAlignment="1">
      <alignment horizontal="left" vertical="top" wrapText="1" readingOrder="1"/>
    </xf>
    <xf numFmtId="0" fontId="5" fillId="0" borderId="0" xfId="0" applyNumberFormat="1" applyFont="1" applyFill="1" applyBorder="1" applyAlignment="1">
      <alignment vertical="top" wrapText="1" readingOrder="1"/>
    </xf>
    <xf numFmtId="0" fontId="3" fillId="0" borderId="0" xfId="0" applyFont="1" applyFill="1" applyBorder="1"/>
    <xf numFmtId="0" fontId="6" fillId="2" borderId="6" xfId="0" applyNumberFormat="1" applyFont="1" applyFill="1" applyBorder="1" applyAlignment="1">
      <alignment horizontal="center" vertical="center" wrapText="1" readingOrder="1"/>
    </xf>
    <xf numFmtId="0" fontId="5" fillId="0" borderId="4" xfId="0" applyNumberFormat="1" applyFont="1" applyFill="1" applyBorder="1" applyAlignment="1">
      <alignment wrapText="1"/>
    </xf>
    <xf numFmtId="0" fontId="3" fillId="0" borderId="4" xfId="0" applyNumberFormat="1" applyFont="1" applyFill="1" applyBorder="1" applyAlignment="1">
      <alignment wrapText="1"/>
    </xf>
    <xf numFmtId="0" fontId="4" fillId="0" borderId="0" xfId="0" applyNumberFormat="1" applyFont="1" applyFill="1" applyBorder="1" applyAlignment="1">
      <alignment wrapText="1"/>
    </xf>
    <xf numFmtId="0" fontId="3" fillId="0" borderId="0" xfId="0" applyFont="1" applyFill="1" applyBorder="1" applyAlignment="1"/>
    <xf numFmtId="0" fontId="5" fillId="0" borderId="0" xfId="0" applyNumberFormat="1" applyFont="1" applyFill="1" applyBorder="1" applyAlignment="1">
      <alignment horizontal="left" vertical="top" wrapText="1" readingOrder="1"/>
    </xf>
    <xf numFmtId="0" fontId="6" fillId="2" borderId="1" xfId="0" applyNumberFormat="1" applyFont="1" applyFill="1" applyBorder="1" applyAlignment="1">
      <alignment horizontal="left" vertical="center" wrapText="1" readingOrder="1"/>
    </xf>
    <xf numFmtId="0" fontId="6" fillId="0" borderId="3" xfId="0" applyNumberFormat="1" applyFont="1" applyFill="1" applyBorder="1" applyAlignment="1">
      <alignment horizontal="left" vertical="center" wrapText="1" readingOrder="1"/>
    </xf>
    <xf numFmtId="0" fontId="6" fillId="0" borderId="1" xfId="0" applyNumberFormat="1" applyFont="1" applyFill="1" applyBorder="1" applyAlignment="1">
      <alignment horizontal="left" vertical="center" wrapText="1" readingOrder="1"/>
    </xf>
    <xf numFmtId="0" fontId="6" fillId="2" borderId="1" xfId="0" applyNumberFormat="1" applyFont="1" applyFill="1" applyBorder="1" applyAlignment="1">
      <alignment horizontal="left" wrapText="1"/>
    </xf>
    <xf numFmtId="0" fontId="3" fillId="0" borderId="2" xfId="0" applyNumberFormat="1" applyFont="1" applyFill="1" applyBorder="1" applyAlignment="1">
      <alignment wrapText="1"/>
    </xf>
    <xf numFmtId="0" fontId="3" fillId="0" borderId="3" xfId="0" applyNumberFormat="1" applyFont="1" applyFill="1" applyBorder="1" applyAlignment="1">
      <alignment wrapText="1"/>
    </xf>
    <xf numFmtId="0" fontId="6" fillId="0" borderId="1" xfId="0" applyNumberFormat="1" applyFont="1" applyFill="1" applyBorder="1" applyAlignment="1">
      <alignment horizontal="left" wrapText="1"/>
    </xf>
    <xf numFmtId="0" fontId="5" fillId="0" borderId="0" xfId="0" applyNumberFormat="1" applyFont="1" applyFill="1" applyBorder="1" applyAlignment="1">
      <alignment wrapText="1"/>
    </xf>
    <xf numFmtId="0" fontId="4" fillId="0" borderId="0" xfId="0" applyNumberFormat="1" applyFont="1" applyFill="1" applyBorder="1" applyAlignment="1">
      <alignment horizontal="center" vertical="top" wrapText="1" readingOrder="1"/>
    </xf>
    <xf numFmtId="0" fontId="9" fillId="4" borderId="8" xfId="0" applyNumberFormat="1" applyFont="1" applyFill="1" applyBorder="1" applyAlignment="1">
      <alignment horizontal="center" vertical="center" wrapText="1" readingOrder="1"/>
    </xf>
    <xf numFmtId="0" fontId="10" fillId="4" borderId="8" xfId="0" applyFont="1" applyFill="1" applyBorder="1"/>
    <xf numFmtId="0" fontId="9" fillId="4" borderId="8" xfId="0" applyNumberFormat="1" applyFont="1" applyFill="1" applyBorder="1" applyAlignment="1">
      <alignment horizontal="center" wrapText="1"/>
    </xf>
    <xf numFmtId="0" fontId="10" fillId="4" borderId="8" xfId="0" applyFont="1" applyFill="1" applyBorder="1" applyAlignment="1"/>
    <xf numFmtId="0" fontId="9" fillId="4" borderId="8" xfId="0" applyNumberFormat="1" applyFont="1" applyFill="1" applyBorder="1" applyAlignment="1">
      <alignment horizontal="left" wrapText="1"/>
    </xf>
    <xf numFmtId="41" fontId="9" fillId="4" borderId="8" xfId="1" applyFont="1" applyFill="1" applyBorder="1" applyAlignment="1">
      <alignment horizontal="right" vertical="center" wrapText="1" readingOrder="1"/>
    </xf>
    <xf numFmtId="41" fontId="10" fillId="4" borderId="8" xfId="1" applyFont="1" applyFill="1" applyBorder="1"/>
    <xf numFmtId="0" fontId="19" fillId="0" borderId="0" xfId="0" applyFont="1" applyFill="1" applyBorder="1" applyAlignment="1">
      <alignment horizontal="center"/>
    </xf>
    <xf numFmtId="0" fontId="20" fillId="0" borderId="0" xfId="0" applyFont="1" applyFill="1" applyBorder="1" applyAlignment="1">
      <alignment horizontal="center" vertical="top" wrapText="1"/>
    </xf>
    <xf numFmtId="0" fontId="6" fillId="5" borderId="8" xfId="0" applyNumberFormat="1" applyFont="1" applyFill="1" applyBorder="1" applyAlignment="1">
      <alignment horizontal="center" wrapText="1"/>
    </xf>
    <xf numFmtId="0" fontId="3" fillId="5" borderId="8" xfId="0" applyFont="1" applyFill="1" applyBorder="1" applyAlignment="1"/>
    <xf numFmtId="0" fontId="6" fillId="5" borderId="8" xfId="0" applyNumberFormat="1" applyFont="1" applyFill="1" applyBorder="1" applyAlignment="1">
      <alignment horizontal="left" wrapText="1"/>
    </xf>
    <xf numFmtId="41" fontId="6" fillId="5" borderId="8" xfId="1" applyFont="1" applyFill="1" applyBorder="1" applyAlignment="1">
      <alignment horizontal="right" vertical="center" wrapText="1" readingOrder="1"/>
    </xf>
    <xf numFmtId="41" fontId="3" fillId="5" borderId="8" xfId="1" applyFont="1" applyFill="1" applyBorder="1"/>
    <xf numFmtId="0" fontId="9" fillId="2" borderId="5" xfId="0" applyNumberFormat="1" applyFont="1" applyFill="1" applyBorder="1" applyAlignment="1">
      <alignment horizontal="center" vertical="center" wrapText="1" readingOrder="1"/>
    </xf>
    <xf numFmtId="0" fontId="10" fillId="0" borderId="6" xfId="0" applyNumberFormat="1" applyFont="1" applyFill="1" applyBorder="1" applyAlignment="1">
      <alignment vertical="center" wrapText="1"/>
    </xf>
    <xf numFmtId="0" fontId="6" fillId="4" borderId="8" xfId="0" applyNumberFormat="1" applyFont="1" applyFill="1" applyBorder="1" applyAlignment="1">
      <alignment horizontal="center" vertical="center" wrapText="1" readingOrder="1"/>
    </xf>
    <xf numFmtId="0" fontId="3" fillId="4" borderId="8" xfId="0" applyFont="1" applyFill="1" applyBorder="1"/>
    <xf numFmtId="0" fontId="9" fillId="2" borderId="5" xfId="0" applyNumberFormat="1" applyFont="1" applyFill="1" applyBorder="1" applyAlignment="1">
      <alignment horizontal="center" vertical="center" wrapText="1"/>
    </xf>
    <xf numFmtId="0" fontId="10" fillId="0" borderId="7" xfId="0" applyNumberFormat="1" applyFont="1" applyFill="1" applyBorder="1" applyAlignment="1">
      <alignment vertical="center" wrapText="1"/>
    </xf>
    <xf numFmtId="41" fontId="6" fillId="4" borderId="8" xfId="1" applyFont="1" applyFill="1" applyBorder="1" applyAlignment="1">
      <alignment horizontal="right" vertical="center" wrapText="1" readingOrder="1"/>
    </xf>
    <xf numFmtId="41" fontId="3" fillId="4" borderId="8" xfId="1" applyFont="1" applyFill="1" applyBorder="1"/>
    <xf numFmtId="0" fontId="6" fillId="4" borderId="8" xfId="0" applyNumberFormat="1" applyFont="1" applyFill="1" applyBorder="1" applyAlignment="1">
      <alignment horizontal="center" wrapText="1"/>
    </xf>
    <xf numFmtId="0" fontId="3" fillId="4" borderId="8" xfId="0" applyFont="1" applyFill="1" applyBorder="1" applyAlignment="1"/>
    <xf numFmtId="0" fontId="6" fillId="4" borderId="8" xfId="0" applyNumberFormat="1" applyFont="1" applyFill="1" applyBorder="1" applyAlignment="1">
      <alignment horizontal="left" wrapText="1"/>
    </xf>
    <xf numFmtId="41" fontId="12" fillId="4" borderId="9" xfId="1" applyFont="1" applyFill="1" applyBorder="1" applyAlignment="1">
      <alignment horizontal="center" vertical="center" wrapText="1" readingOrder="1"/>
    </xf>
    <xf numFmtId="41" fontId="12" fillId="4" borderId="10" xfId="1" applyFont="1" applyFill="1" applyBorder="1" applyAlignment="1">
      <alignment horizontal="center" vertical="center" wrapText="1" readingOrder="1"/>
    </xf>
    <xf numFmtId="41" fontId="12" fillId="5" borderId="9" xfId="1" applyFont="1" applyFill="1" applyBorder="1" applyAlignment="1">
      <alignment horizontal="center" vertical="center" wrapText="1" readingOrder="1"/>
    </xf>
    <xf numFmtId="41" fontId="12" fillId="5" borderId="10" xfId="1" applyFont="1" applyFill="1" applyBorder="1" applyAlignment="1">
      <alignment horizontal="center" vertical="center" wrapText="1" readingOrder="1"/>
    </xf>
    <xf numFmtId="41" fontId="12" fillId="5" borderId="8" xfId="1" applyFont="1" applyFill="1" applyBorder="1" applyAlignment="1">
      <alignment horizontal="right" vertical="center" wrapText="1" readingOrder="1"/>
    </xf>
    <xf numFmtId="41" fontId="12" fillId="5" borderId="9" xfId="1" applyFont="1" applyFill="1" applyBorder="1" applyAlignment="1">
      <alignment horizontal="right" vertical="center" wrapText="1" readingOrder="1"/>
    </xf>
    <xf numFmtId="41" fontId="12" fillId="5" borderId="10" xfId="1" applyFont="1" applyFill="1" applyBorder="1" applyAlignment="1">
      <alignment horizontal="right" vertical="center" wrapText="1" readingOrder="1"/>
    </xf>
    <xf numFmtId="41" fontId="10" fillId="5" borderId="9" xfId="1" applyFont="1" applyFill="1" applyBorder="1" applyAlignment="1">
      <alignment vertical="center"/>
    </xf>
    <xf numFmtId="41" fontId="10" fillId="5" borderId="10" xfId="1" applyFont="1" applyFill="1" applyBorder="1" applyAlignment="1">
      <alignment vertical="center"/>
    </xf>
  </cellXfs>
  <cellStyles count="6">
    <cellStyle name="Millares [0]" xfId="1" builtinId="6"/>
    <cellStyle name="Normal" xfId="0" builtinId="0"/>
    <cellStyle name="Normal 2 3" xfId="5"/>
    <cellStyle name="Normal 3" xfId="3"/>
    <cellStyle name="Normal 4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EJECUCION   DEL   GASTO   A   SEPTIEMBRE  30    DE   2019 </a:t>
            </a:r>
          </a:p>
        </c:rich>
      </c:tx>
      <c:layout>
        <c:manualLayout>
          <c:xMode val="edge"/>
          <c:yMode val="edge"/>
          <c:x val="0.1920893561774166"/>
          <c:y val="2.34833707738664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ANALISIS!$AD$3</c:f>
              <c:strCache>
                <c:ptCount val="1"/>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ANALISIS!$AD$4:$AD$116</c:f>
            </c:numRef>
          </c:val>
          <c:extLst>
            <c:ext xmlns:c16="http://schemas.microsoft.com/office/drawing/2014/chart" uri="{C3380CC4-5D6E-409C-BE32-E72D297353CC}">
              <c16:uniqueId val="{00000000-0C4A-4548-A591-2456BDA9B6B9}"/>
            </c:ext>
          </c:extLst>
        </c:ser>
        <c:ser>
          <c:idx val="1"/>
          <c:order val="1"/>
          <c:tx>
            <c:strRef>
              <c:f>ANALISIS!$AE$3</c:f>
              <c:strCache>
                <c:ptCount val="1"/>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ANALISIS!$AE$4:$AE$116</c:f>
            </c:numRef>
          </c:val>
          <c:extLst>
            <c:ext xmlns:c16="http://schemas.microsoft.com/office/drawing/2014/chart" uri="{C3380CC4-5D6E-409C-BE32-E72D297353CC}">
              <c16:uniqueId val="{00000001-0C4A-4548-A591-2456BDA9B6B9}"/>
            </c:ext>
          </c:extLst>
        </c:ser>
        <c:ser>
          <c:idx val="2"/>
          <c:order val="2"/>
          <c:tx>
            <c:strRef>
              <c:f>ANALISIS!$AF$3</c:f>
              <c:strCache>
                <c:ptCount val="1"/>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ANALISIS!$AF$4:$AF$116</c:f>
            </c:numRef>
          </c:val>
          <c:extLst>
            <c:ext xmlns:c16="http://schemas.microsoft.com/office/drawing/2014/chart" uri="{C3380CC4-5D6E-409C-BE32-E72D297353CC}">
              <c16:uniqueId val="{00000002-0C4A-4548-A591-2456BDA9B6B9}"/>
            </c:ext>
          </c:extLst>
        </c:ser>
        <c:ser>
          <c:idx val="3"/>
          <c:order val="3"/>
          <c:tx>
            <c:strRef>
              <c:f>ANALISIS!$AG$3</c:f>
              <c:strCache>
                <c:ptCount val="1"/>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ANALISIS!$AG$4:$AG$116</c:f>
            </c:numRef>
          </c:val>
          <c:extLst>
            <c:ext xmlns:c16="http://schemas.microsoft.com/office/drawing/2014/chart" uri="{C3380CC4-5D6E-409C-BE32-E72D297353CC}">
              <c16:uniqueId val="{00000003-0C4A-4548-A591-2456BDA9B6B9}"/>
            </c:ext>
          </c:extLst>
        </c:ser>
        <c:ser>
          <c:idx val="4"/>
          <c:order val="4"/>
          <c:tx>
            <c:strRef>
              <c:f>ANALISIS!$AH$3</c:f>
              <c:strCache>
                <c:ptCount val="1"/>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ANALISIS!$AH$4:$AH$116</c:f>
            </c:numRef>
          </c:val>
          <c:extLst>
            <c:ext xmlns:c16="http://schemas.microsoft.com/office/drawing/2014/chart" uri="{C3380CC4-5D6E-409C-BE32-E72D297353CC}">
              <c16:uniqueId val="{00000004-0C4A-4548-A591-2456BDA9B6B9}"/>
            </c:ext>
          </c:extLst>
        </c:ser>
        <c:ser>
          <c:idx val="5"/>
          <c:order val="5"/>
          <c:tx>
            <c:strRef>
              <c:f>ANALISIS!$AI$3</c:f>
              <c:strCache>
                <c:ptCount val="1"/>
                <c:pt idx="0">
                  <c:v>APROPIACION
VIGENTE </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ANALISIS!$AI$4:$AI$116</c:f>
              <c:numCache>
                <c:formatCode>_(* #,##0_);_(* \(#,##0\);_(* "-"_);_(@_)</c:formatCode>
                <c:ptCount val="15"/>
                <c:pt idx="0">
                  <c:v>4433473800</c:v>
                </c:pt>
                <c:pt idx="1">
                  <c:v>3060473800</c:v>
                </c:pt>
                <c:pt idx="2">
                  <c:v>1076000000</c:v>
                </c:pt>
                <c:pt idx="3">
                  <c:v>297000000</c:v>
                </c:pt>
                <c:pt idx="4">
                  <c:v>4433473800</c:v>
                </c:pt>
                <c:pt idx="5">
                  <c:v>30000000</c:v>
                </c:pt>
                <c:pt idx="6">
                  <c:v>92761306</c:v>
                </c:pt>
                <c:pt idx="7">
                  <c:v>498148694</c:v>
                </c:pt>
                <c:pt idx="8">
                  <c:v>620910000</c:v>
                </c:pt>
                <c:pt idx="9">
                  <c:v>398669200</c:v>
                </c:pt>
                <c:pt idx="10">
                  <c:v>5453053000</c:v>
                </c:pt>
                <c:pt idx="11">
                  <c:v>1753800589</c:v>
                </c:pt>
                <c:pt idx="12">
                  <c:v>537158000</c:v>
                </c:pt>
                <c:pt idx="13">
                  <c:v>2290958589</c:v>
                </c:pt>
                <c:pt idx="14">
                  <c:v>7744011589</c:v>
                </c:pt>
              </c:numCache>
            </c:numRef>
          </c:val>
          <c:extLst>
            <c:ext xmlns:c16="http://schemas.microsoft.com/office/drawing/2014/chart" uri="{C3380CC4-5D6E-409C-BE32-E72D297353CC}">
              <c16:uniqueId val="{00000005-0C4A-4548-A591-2456BDA9B6B9}"/>
            </c:ext>
          </c:extLst>
        </c:ser>
        <c:ser>
          <c:idx val="6"/>
          <c:order val="6"/>
          <c:tx>
            <c:strRef>
              <c:f>ANALISIS!$AJ$3</c:f>
              <c:strCache>
                <c:ptCount val="1"/>
                <c:pt idx="0">
                  <c:v>TOTAL CDP
DEP.GSTOS</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ANALISIS!$AJ$4:$AJ$116</c:f>
            </c:numRef>
          </c:val>
          <c:extLst>
            <c:ext xmlns:c16="http://schemas.microsoft.com/office/drawing/2014/chart" uri="{C3380CC4-5D6E-409C-BE32-E72D297353CC}">
              <c16:uniqueId val="{00000006-0C4A-4548-A591-2456BDA9B6B9}"/>
            </c:ext>
          </c:extLst>
        </c:ser>
        <c:ser>
          <c:idx val="7"/>
          <c:order val="7"/>
          <c:tx>
            <c:strRef>
              <c:f>ANALISIS!$AK$3</c:f>
              <c:strCache>
                <c:ptCount val="1"/>
                <c:pt idx="0">
                  <c:v>APROPIACION
DISPONIBLE DEP.GSTO.</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ANALISIS!$AK$4:$AK$116</c:f>
            </c:numRef>
          </c:val>
          <c:extLst>
            <c:ext xmlns:c16="http://schemas.microsoft.com/office/drawing/2014/chart" uri="{C3380CC4-5D6E-409C-BE32-E72D297353CC}">
              <c16:uniqueId val="{00000007-0C4A-4548-A591-2456BDA9B6B9}"/>
            </c:ext>
          </c:extLst>
        </c:ser>
        <c:ser>
          <c:idx val="8"/>
          <c:order val="8"/>
          <c:tx>
            <c:strRef>
              <c:f>ANALISIS!$AL$3</c:f>
              <c:strCache>
                <c:ptCount val="1"/>
                <c:pt idx="0">
                  <c:v>TOTAL CDP
MODIFICACION DEP.GSTOS</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ANALISIS!$AL$4:$AL$116</c:f>
            </c:numRef>
          </c:val>
          <c:extLst>
            <c:ext xmlns:c16="http://schemas.microsoft.com/office/drawing/2014/chart" uri="{C3380CC4-5D6E-409C-BE32-E72D297353CC}">
              <c16:uniqueId val="{00000008-0C4A-4548-A591-2456BDA9B6B9}"/>
            </c:ext>
          </c:extLst>
        </c:ser>
        <c:ser>
          <c:idx val="9"/>
          <c:order val="9"/>
          <c:tx>
            <c:strRef>
              <c:f>ANALISIS!$AM$3</c:f>
              <c:strCache>
                <c:ptCount val="1"/>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ANALISIS!$AM$4:$AM$116</c:f>
            </c:numRef>
          </c:val>
          <c:extLst>
            <c:ext xmlns:c16="http://schemas.microsoft.com/office/drawing/2014/chart" uri="{C3380CC4-5D6E-409C-BE32-E72D297353CC}">
              <c16:uniqueId val="{00000009-0C4A-4548-A591-2456BDA9B6B9}"/>
            </c:ext>
          </c:extLst>
        </c:ser>
        <c:ser>
          <c:idx val="10"/>
          <c:order val="10"/>
          <c:tx>
            <c:strRef>
              <c:f>ANALISIS!$AN$3</c:f>
              <c:strCache>
                <c:ptCount val="1"/>
                <c:pt idx="0">
                  <c:v>TOTAL
COMPROMISO DEP.GSTOS</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ANALISIS!$AN$4:$AN$116</c:f>
              <c:numCache>
                <c:formatCode>_(* #,##0_);_(* \(#,##0\);_(* "-"_);_(@_)</c:formatCode>
                <c:ptCount val="15"/>
                <c:pt idx="0">
                  <c:v>3007063737</c:v>
                </c:pt>
                <c:pt idx="1">
                  <c:v>2038630369</c:v>
                </c:pt>
                <c:pt idx="2">
                  <c:v>758412140</c:v>
                </c:pt>
                <c:pt idx="3">
                  <c:v>210021228</c:v>
                </c:pt>
                <c:pt idx="4">
                  <c:v>3007063737</c:v>
                </c:pt>
                <c:pt idx="5">
                  <c:v>0</c:v>
                </c:pt>
                <c:pt idx="6">
                  <c:v>40659413</c:v>
                </c:pt>
                <c:pt idx="7">
                  <c:v>401520137</c:v>
                </c:pt>
                <c:pt idx="8">
                  <c:v>442179550</c:v>
                </c:pt>
                <c:pt idx="9">
                  <c:v>67890550</c:v>
                </c:pt>
                <c:pt idx="10">
                  <c:v>3517133837</c:v>
                </c:pt>
                <c:pt idx="11">
                  <c:v>1079650227</c:v>
                </c:pt>
                <c:pt idx="12">
                  <c:v>461340964</c:v>
                </c:pt>
                <c:pt idx="13">
                  <c:v>1540991191</c:v>
                </c:pt>
                <c:pt idx="14">
                  <c:v>5058125028</c:v>
                </c:pt>
              </c:numCache>
            </c:numRef>
          </c:val>
          <c:extLst>
            <c:ext xmlns:c16="http://schemas.microsoft.com/office/drawing/2014/chart" uri="{C3380CC4-5D6E-409C-BE32-E72D297353CC}">
              <c16:uniqueId val="{0000000A-0C4A-4548-A591-2456BDA9B6B9}"/>
            </c:ext>
          </c:extLst>
        </c:ser>
        <c:ser>
          <c:idx val="11"/>
          <c:order val="11"/>
          <c:tx>
            <c:strRef>
              <c:f>ANALISIS!$AO$3</c:f>
              <c:strCache>
                <c:ptCount val="1"/>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ANALISIS!$AO$4:$AO$116</c:f>
              <c:numCache>
                <c:formatCode>_(* #,##0_);_(* \(#,##0\);_(* "-"_);_(@_)</c:formatCode>
                <c:ptCount val="15"/>
                <c:pt idx="6">
                  <c:v>0</c:v>
                </c:pt>
                <c:pt idx="7">
                  <c:v>0</c:v>
                </c:pt>
                <c:pt idx="11">
                  <c:v>0</c:v>
                </c:pt>
                <c:pt idx="12">
                  <c:v>0</c:v>
                </c:pt>
              </c:numCache>
            </c:numRef>
          </c:val>
          <c:extLst>
            <c:ext xmlns:c16="http://schemas.microsoft.com/office/drawing/2014/chart" uri="{C3380CC4-5D6E-409C-BE32-E72D297353CC}">
              <c16:uniqueId val="{0000000B-0C4A-4548-A591-2456BDA9B6B9}"/>
            </c:ext>
          </c:extLst>
        </c:ser>
        <c:ser>
          <c:idx val="12"/>
          <c:order val="12"/>
          <c:tx>
            <c:strRef>
              <c:f>ANALISIS!$AP$3</c:f>
              <c:strCache>
                <c:ptCount val="1"/>
                <c:pt idx="0">
                  <c:v>CDP POR COMPROMETER
DEP.GSTOS</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ANALISIS!$AP$4:$AP$116</c:f>
            </c:numRef>
          </c:val>
          <c:extLst>
            <c:ext xmlns:c16="http://schemas.microsoft.com/office/drawing/2014/chart" uri="{C3380CC4-5D6E-409C-BE32-E72D297353CC}">
              <c16:uniqueId val="{0000000C-0C4A-4548-A591-2456BDA9B6B9}"/>
            </c:ext>
          </c:extLst>
        </c:ser>
        <c:ser>
          <c:idx val="13"/>
          <c:order val="13"/>
          <c:tx>
            <c:strRef>
              <c:f>ANALISIS!$AQ$3</c:f>
              <c:strCache>
                <c:ptCount val="1"/>
                <c:pt idx="0">
                  <c:v>TOTAL
OBLIGACIONES DEP.GSTOS</c:v>
                </c:pt>
              </c:strCache>
            </c:strRef>
          </c:tx>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ANALISIS!$AQ$4:$AQ$116</c:f>
            </c:numRef>
          </c:val>
          <c:extLst>
            <c:ext xmlns:c16="http://schemas.microsoft.com/office/drawing/2014/chart" uri="{C3380CC4-5D6E-409C-BE32-E72D297353CC}">
              <c16:uniqueId val="{0000000D-0C4A-4548-A591-2456BDA9B6B9}"/>
            </c:ext>
          </c:extLst>
        </c:ser>
        <c:ser>
          <c:idx val="14"/>
          <c:order val="14"/>
          <c:tx>
            <c:strRef>
              <c:f>ANALISIS!$AR$3</c:f>
              <c:strCache>
                <c:ptCount val="1"/>
                <c:pt idx="0">
                  <c:v>COMPROMISO POR OBLIGAR
DEP.GSTOS</c:v>
                </c:pt>
              </c:strCache>
            </c:strRef>
          </c:tx>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ANALISIS!$AR$4:$AR$116</c:f>
            </c:numRef>
          </c:val>
          <c:extLst>
            <c:ext xmlns:c16="http://schemas.microsoft.com/office/drawing/2014/chart" uri="{C3380CC4-5D6E-409C-BE32-E72D297353CC}">
              <c16:uniqueId val="{0000000E-0C4A-4548-A591-2456BDA9B6B9}"/>
            </c:ext>
          </c:extLst>
        </c:ser>
        <c:ser>
          <c:idx val="15"/>
          <c:order val="15"/>
          <c:tx>
            <c:strRef>
              <c:f>ANALISIS!$AS$3</c:f>
              <c:strCache>
                <c:ptCount val="1"/>
                <c:pt idx="0">
                  <c:v>TOTAL
ORDENES DE PAGO DEP.GSTOS</c:v>
                </c:pt>
              </c:strCache>
            </c:strRef>
          </c:tx>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ANALISIS!$AS$4:$AS$116</c:f>
            </c:numRef>
          </c:val>
          <c:extLst>
            <c:ext xmlns:c16="http://schemas.microsoft.com/office/drawing/2014/chart" uri="{C3380CC4-5D6E-409C-BE32-E72D297353CC}">
              <c16:uniqueId val="{0000000F-0C4A-4548-A591-2456BDA9B6B9}"/>
            </c:ext>
          </c:extLst>
        </c:ser>
        <c:ser>
          <c:idx val="16"/>
          <c:order val="16"/>
          <c:tx>
            <c:strRef>
              <c:f>ANALISIS!$AT$3</c:f>
              <c:strCache>
                <c:ptCount val="1"/>
                <c:pt idx="0">
                  <c:v>OBLIGACIONES
POR ORDENAR </c:v>
                </c:pt>
              </c:strCache>
            </c:strRef>
          </c:tx>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ANALISIS!$AT$4:$AT$116</c:f>
              <c:numCache>
                <c:formatCode>_(* #,##0_);_(* \(#,##0\);_(* "-"_);_(@_)</c:formatCode>
                <c:ptCount val="15"/>
                <c:pt idx="0">
                  <c:v>96780334</c:v>
                </c:pt>
                <c:pt idx="1">
                  <c:v>11483952</c:v>
                </c:pt>
                <c:pt idx="2">
                  <c:v>79365027</c:v>
                </c:pt>
                <c:pt idx="3">
                  <c:v>5931355</c:v>
                </c:pt>
                <c:pt idx="4">
                  <c:v>96780334</c:v>
                </c:pt>
                <c:pt idx="5">
                  <c:v>0</c:v>
                </c:pt>
                <c:pt idx="6">
                  <c:v>0</c:v>
                </c:pt>
                <c:pt idx="7">
                  <c:v>1289650</c:v>
                </c:pt>
                <c:pt idx="8">
                  <c:v>1289650</c:v>
                </c:pt>
                <c:pt idx="9">
                  <c:v>0</c:v>
                </c:pt>
                <c:pt idx="10">
                  <c:v>98069984</c:v>
                </c:pt>
                <c:pt idx="11">
                  <c:v>4024808</c:v>
                </c:pt>
                <c:pt idx="12">
                  <c:v>0</c:v>
                </c:pt>
                <c:pt idx="13">
                  <c:v>7851943</c:v>
                </c:pt>
                <c:pt idx="14">
                  <c:v>105921927</c:v>
                </c:pt>
              </c:numCache>
            </c:numRef>
          </c:val>
          <c:extLst>
            <c:ext xmlns:c16="http://schemas.microsoft.com/office/drawing/2014/chart" uri="{C3380CC4-5D6E-409C-BE32-E72D297353CC}">
              <c16:uniqueId val="{00000010-0C4A-4548-A591-2456BDA9B6B9}"/>
            </c:ext>
          </c:extLst>
        </c:ser>
        <c:ser>
          <c:idx val="17"/>
          <c:order val="17"/>
          <c:tx>
            <c:strRef>
              <c:f>ANALISIS!$AU$3</c:f>
              <c:strCache>
                <c:ptCount val="1"/>
                <c:pt idx="0">
                  <c:v>PAGOS
</c:v>
                </c:pt>
              </c:strCache>
            </c:strRef>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ANALISIS!$AU$4:$AU$116</c:f>
              <c:numCache>
                <c:formatCode>_(* #,##0_);_(* \(#,##0\);_(* "-"_);_(@_)</c:formatCode>
                <c:ptCount val="15"/>
                <c:pt idx="0">
                  <c:v>2910283403</c:v>
                </c:pt>
                <c:pt idx="1">
                  <c:v>2027146417</c:v>
                </c:pt>
                <c:pt idx="2">
                  <c:v>679047113</c:v>
                </c:pt>
                <c:pt idx="3">
                  <c:v>204089873</c:v>
                </c:pt>
                <c:pt idx="4">
                  <c:v>2910283403</c:v>
                </c:pt>
                <c:pt idx="5">
                  <c:v>0</c:v>
                </c:pt>
                <c:pt idx="6">
                  <c:v>19760546</c:v>
                </c:pt>
                <c:pt idx="7">
                  <c:v>284292306</c:v>
                </c:pt>
                <c:pt idx="8">
                  <c:v>304052852</c:v>
                </c:pt>
                <c:pt idx="9">
                  <c:v>67890550</c:v>
                </c:pt>
                <c:pt idx="10">
                  <c:v>3282226805</c:v>
                </c:pt>
                <c:pt idx="11">
                  <c:v>519754632</c:v>
                </c:pt>
                <c:pt idx="12">
                  <c:v>205164909</c:v>
                </c:pt>
                <c:pt idx="13">
                  <c:v>724919541</c:v>
                </c:pt>
                <c:pt idx="14">
                  <c:v>4007146346</c:v>
                </c:pt>
              </c:numCache>
            </c:numRef>
          </c:val>
          <c:extLst>
            <c:ext xmlns:c16="http://schemas.microsoft.com/office/drawing/2014/chart" uri="{C3380CC4-5D6E-409C-BE32-E72D297353CC}">
              <c16:uniqueId val="{00000011-0C4A-4548-A591-2456BDA9B6B9}"/>
            </c:ext>
          </c:extLst>
        </c:ser>
        <c:ser>
          <c:idx val="18"/>
          <c:order val="18"/>
          <c:tx>
            <c:strRef>
              <c:f>ANALISIS!$AV$3</c:f>
              <c:strCache>
                <c:ptCount val="1"/>
                <c:pt idx="0">
                  <c:v>ORDENES DE PAGO
POR PAGAR DEP.GSTOS</c:v>
                </c:pt>
              </c:strCache>
            </c:strRef>
          </c:tx>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ANALISIS!$AV$4:$AV$116</c:f>
            </c:numRef>
          </c:val>
          <c:extLst>
            <c:ext xmlns:c16="http://schemas.microsoft.com/office/drawing/2014/chart" uri="{C3380CC4-5D6E-409C-BE32-E72D297353CC}">
              <c16:uniqueId val="{00000012-0C4A-4548-A591-2456BDA9B6B9}"/>
            </c:ext>
          </c:extLst>
        </c:ser>
        <c:ser>
          <c:idx val="19"/>
          <c:order val="19"/>
          <c:tx>
            <c:strRef>
              <c:f>ANALISIS!$AW$3</c:f>
              <c:strCache>
                <c:ptCount val="1"/>
                <c:pt idx="0">
                  <c:v>TOTAL REINTEGROS
DEP.GSTOS</c:v>
                </c:pt>
              </c:strCache>
            </c:strRef>
          </c:tx>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ANALISIS!$AW$4:$AW$116</c:f>
            </c:numRef>
          </c:val>
          <c:extLst>
            <c:ext xmlns:c16="http://schemas.microsoft.com/office/drawing/2014/chart" uri="{C3380CC4-5D6E-409C-BE32-E72D297353CC}">
              <c16:uniqueId val="{00000013-0C4A-4548-A591-2456BDA9B6B9}"/>
            </c:ext>
          </c:extLst>
        </c:ser>
        <c:ser>
          <c:idx val="20"/>
          <c:order val="20"/>
          <c:tx>
            <c:strRef>
              <c:f>ANALISIS!$AX$3</c:f>
              <c:strCache>
                <c:ptCount val="1"/>
                <c:pt idx="0">
                  <c:v>% CDP VS APROPIACIÓN</c:v>
                </c:pt>
              </c:strCache>
            </c:strRef>
          </c:tx>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ANALISIS!$AX$4:$AX$116</c:f>
              <c:numCache>
                <c:formatCode>0%</c:formatCode>
                <c:ptCount val="15"/>
                <c:pt idx="0">
                  <c:v>0.67826356321311743</c:v>
                </c:pt>
                <c:pt idx="1">
                  <c:v>0.6661159357090396</c:v>
                </c:pt>
                <c:pt idx="2">
                  <c:v>0.70484399628252792</c:v>
                </c:pt>
                <c:pt idx="3">
                  <c:v>0.70714218181818178</c:v>
                </c:pt>
                <c:pt idx="4">
                  <c:v>0.67826356321311743</c:v>
                </c:pt>
                <c:pt idx="5">
                  <c:v>0</c:v>
                </c:pt>
                <c:pt idx="6">
                  <c:v>0.50047174842493058</c:v>
                </c:pt>
                <c:pt idx="7">
                  <c:v>0.88022461823416931</c:v>
                </c:pt>
                <c:pt idx="8">
                  <c:v>0.78096206696622694</c:v>
                </c:pt>
                <c:pt idx="9">
                  <c:v>0.17029293961008274</c:v>
                </c:pt>
                <c:pt idx="10">
                  <c:v>0.65281988713478489</c:v>
                </c:pt>
                <c:pt idx="11">
                  <c:v>0.75430829040507297</c:v>
                </c:pt>
                <c:pt idx="12">
                  <c:v>0.89576436355783584</c:v>
                </c:pt>
                <c:pt idx="13">
                  <c:v>0.78747530691398282</c:v>
                </c:pt>
                <c:pt idx="14">
                  <c:v>0.69265582835893658</c:v>
                </c:pt>
              </c:numCache>
            </c:numRef>
          </c:val>
          <c:extLst>
            <c:ext xmlns:c16="http://schemas.microsoft.com/office/drawing/2014/chart" uri="{C3380CC4-5D6E-409C-BE32-E72D297353CC}">
              <c16:uniqueId val="{00000014-0C4A-4548-A591-2456BDA9B6B9}"/>
            </c:ext>
          </c:extLst>
        </c:ser>
        <c:ser>
          <c:idx val="21"/>
          <c:order val="21"/>
          <c:tx>
            <c:strRef>
              <c:f>ANALISIS!$AY$3</c:f>
              <c:strCache>
                <c:ptCount val="1"/>
                <c:pt idx="0">
                  <c:v>% RP VS APROPIACIÓN</c:v>
                </c:pt>
              </c:strCache>
            </c:strRef>
          </c:tx>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ANALISIS!$AY$4:$AY$116</c:f>
              <c:numCache>
                <c:formatCode>0%</c:formatCode>
                <c:ptCount val="15"/>
                <c:pt idx="0">
                  <c:v>0.67826356321311743</c:v>
                </c:pt>
                <c:pt idx="1">
                  <c:v>0.6661159357090396</c:v>
                </c:pt>
                <c:pt idx="2">
                  <c:v>0.70484399628252792</c:v>
                </c:pt>
                <c:pt idx="3">
                  <c:v>0.70714218181818178</c:v>
                </c:pt>
                <c:pt idx="4">
                  <c:v>0.67826356321311743</c:v>
                </c:pt>
                <c:pt idx="5">
                  <c:v>0</c:v>
                </c:pt>
                <c:pt idx="6">
                  <c:v>0.43832298997601438</c:v>
                </c:pt>
                <c:pt idx="7">
                  <c:v>0.8060246706177252</c:v>
                </c:pt>
                <c:pt idx="8">
                  <c:v>0.71214757372243964</c:v>
                </c:pt>
                <c:pt idx="9">
                  <c:v>0.17029293961008274</c:v>
                </c:pt>
                <c:pt idx="10">
                  <c:v>0.64498434858417841</c:v>
                </c:pt>
                <c:pt idx="11">
                  <c:v>0.61560603512831868</c:v>
                </c:pt>
                <c:pt idx="12">
                  <c:v>0.85885524184690543</c:v>
                </c:pt>
                <c:pt idx="13">
                  <c:v>0.67264035168468073</c:v>
                </c:pt>
                <c:pt idx="14">
                  <c:v>0.65316599411922704</c:v>
                </c:pt>
              </c:numCache>
            </c:numRef>
          </c:val>
          <c:extLst>
            <c:ext xmlns:c16="http://schemas.microsoft.com/office/drawing/2014/chart" uri="{C3380CC4-5D6E-409C-BE32-E72D297353CC}">
              <c16:uniqueId val="{00000015-0C4A-4548-A591-2456BDA9B6B9}"/>
            </c:ext>
          </c:extLst>
        </c:ser>
        <c:dLbls>
          <c:showLegendKey val="0"/>
          <c:showVal val="0"/>
          <c:showCatName val="0"/>
          <c:showSerName val="0"/>
          <c:showPercent val="0"/>
          <c:showBubbleSize val="0"/>
        </c:dLbls>
        <c:gapWidth val="219"/>
        <c:overlap val="-27"/>
        <c:axId val="484486264"/>
        <c:axId val="484489872"/>
      </c:barChart>
      <c:lineChart>
        <c:grouping val="standard"/>
        <c:varyColors val="0"/>
        <c:ser>
          <c:idx val="22"/>
          <c:order val="22"/>
          <c:tx>
            <c:strRef>
              <c:f>ANALISIS!$AZ$3</c:f>
              <c:strCache>
                <c:ptCount val="1"/>
                <c:pt idx="0">
                  <c:v>% PAGOS VS APROPIACIÓN</c:v>
                </c:pt>
              </c:strCache>
            </c:strRef>
          </c:tx>
          <c:spPr>
            <a:ln w="34925" cap="rnd">
              <a:solidFill>
                <a:schemeClr val="accent5">
                  <a:lumMod val="80000"/>
                </a:schemeClr>
              </a:solidFill>
              <a:round/>
            </a:ln>
            <a:effectLst>
              <a:outerShdw blurRad="57150" dist="19050" dir="5400000" algn="ctr" rotWithShape="0">
                <a:srgbClr val="000000">
                  <a:alpha val="63000"/>
                </a:srgbClr>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trendline>
            <c:spPr>
              <a:ln w="19050" cap="rnd">
                <a:solidFill>
                  <a:schemeClr val="accent5">
                    <a:lumMod val="80000"/>
                  </a:schemeClr>
                </a:solidFill>
              </a:ln>
              <a:effectLst/>
            </c:spPr>
            <c:trendlineType val="linear"/>
            <c:dispRSqr val="0"/>
            <c:dispEq val="0"/>
          </c:trendline>
          <c:cat>
            <c:strRef>
              <c:f>ANALISIS!$S$4:$AC$116</c:f>
              <c:strCache>
                <c:ptCount val="15"/>
                <c:pt idx="0">
                  <c:v>GASTOS DE PERSONAL</c:v>
                </c:pt>
                <c:pt idx="1">
                  <c:v>SALARIO</c:v>
                </c:pt>
                <c:pt idx="2">
                  <c:v>CONTRIBUCIONES INHERENTES A LA NÓMINA</c:v>
                </c:pt>
                <c:pt idx="3">
                  <c:v>REMUNERACIONES NO CONSTITUTIVAS DE FACTOR SALARIAL</c:v>
                </c:pt>
                <c:pt idx="4">
                  <c:v>TOTAL GASTOS DE PERSONAL</c:v>
                </c:pt>
                <c:pt idx="5">
                  <c:v>ACTIVOS FIJOS</c:v>
                </c:pt>
                <c:pt idx="6">
                  <c:v>MATERIALES Y SUMINISTROS</c:v>
                </c:pt>
                <c:pt idx="7">
                  <c:v>ADQUISICIÓN DE SERVICIOS</c:v>
                </c:pt>
                <c:pt idx="8">
                  <c:v>TOTAL GASTOS DE ADQUISICION DE BIENES Y SERVICIOS</c:v>
                </c:pt>
                <c:pt idx="9">
                  <c:v>TOTAL GASTOS DE TRANSFERENCIAS</c:v>
                </c:pt>
                <c:pt idx="10">
                  <c:v>TOTAL GASTOS DE FUNCIONAMIENTO</c:v>
                </c:pt>
                <c:pt idx="11">
                  <c:v>MEJORAMIENTO DE LAS CONDICIONES PARA LA GARANTIA DE LOS DERECHOS DE LAS PERSONAS CON DISCAPACIDAD VISUAL EN EL PAÍS.  NACIONAL</c:v>
                </c:pt>
                <c:pt idx="12">
                  <c:v>FORTALECIMIENTO DE PROCESOS Y RECURSOS DEL INCI PARA CONTRIBUIR CON EL MEJORAMIENTO DE SERVICIOS A LAS PERSONAS CON DISCAPACIDAD VISUAL  NACIONAL</c:v>
                </c:pt>
                <c:pt idx="13">
                  <c:v>TOTAL GASTOS DE INVERSION </c:v>
                </c:pt>
                <c:pt idx="14">
                  <c:v>TOTAL GASTOS INCI</c:v>
                </c:pt>
              </c:strCache>
            </c:strRef>
          </c:cat>
          <c:val>
            <c:numRef>
              <c:f>ANALISIS!$AZ$4:$AZ$116</c:f>
              <c:numCache>
                <c:formatCode>0%</c:formatCode>
                <c:ptCount val="15"/>
                <c:pt idx="0">
                  <c:v>0.65643410433597238</c:v>
                </c:pt>
                <c:pt idx="1">
                  <c:v>0.66236359121911126</c:v>
                </c:pt>
                <c:pt idx="2">
                  <c:v>0.63108467750929365</c:v>
                </c:pt>
                <c:pt idx="3">
                  <c:v>0.68717128956228957</c:v>
                </c:pt>
                <c:pt idx="4">
                  <c:v>0.65643410433597238</c:v>
                </c:pt>
                <c:pt idx="5">
                  <c:v>0</c:v>
                </c:pt>
                <c:pt idx="6">
                  <c:v>0.2130257415737549</c:v>
                </c:pt>
                <c:pt idx="7">
                  <c:v>0.57069768409349675</c:v>
                </c:pt>
                <c:pt idx="8">
                  <c:v>0.48968908859577071</c:v>
                </c:pt>
                <c:pt idx="9">
                  <c:v>0.17029293961008274</c:v>
                </c:pt>
                <c:pt idx="10">
                  <c:v>0.60190627250459516</c:v>
                </c:pt>
                <c:pt idx="11">
                  <c:v>0.29635902465762032</c:v>
                </c:pt>
                <c:pt idx="12">
                  <c:v>0.38194518000290417</c:v>
                </c:pt>
                <c:pt idx="13">
                  <c:v>0.31642629617169393</c:v>
                </c:pt>
                <c:pt idx="14">
                  <c:v>0.5174509748528735</c:v>
                </c:pt>
              </c:numCache>
            </c:numRef>
          </c:val>
          <c:smooth val="0"/>
          <c:extLst>
            <c:ext xmlns:c16="http://schemas.microsoft.com/office/drawing/2014/chart" uri="{C3380CC4-5D6E-409C-BE32-E72D297353CC}">
              <c16:uniqueId val="{00000016-0C4A-4548-A591-2456BDA9B6B9}"/>
            </c:ext>
          </c:extLst>
        </c:ser>
        <c:dLbls>
          <c:showLegendKey val="0"/>
          <c:showVal val="0"/>
          <c:showCatName val="0"/>
          <c:showSerName val="0"/>
          <c:showPercent val="0"/>
          <c:showBubbleSize val="0"/>
        </c:dLbls>
        <c:marker val="1"/>
        <c:smooth val="0"/>
        <c:axId val="484494464"/>
        <c:axId val="484488232"/>
      </c:lineChart>
      <c:catAx>
        <c:axId val="4844862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84489872"/>
        <c:crosses val="autoZero"/>
        <c:auto val="1"/>
        <c:lblAlgn val="ctr"/>
        <c:lblOffset val="100"/>
        <c:noMultiLvlLbl val="0"/>
      </c:catAx>
      <c:valAx>
        <c:axId val="484489872"/>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84486264"/>
        <c:crosses val="autoZero"/>
        <c:crossBetween val="between"/>
      </c:valAx>
      <c:valAx>
        <c:axId val="484488232"/>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84494464"/>
        <c:crosses val="max"/>
        <c:crossBetween val="between"/>
      </c:valAx>
      <c:catAx>
        <c:axId val="484494464"/>
        <c:scaling>
          <c:orientation val="minMax"/>
        </c:scaling>
        <c:delete val="1"/>
        <c:axPos val="b"/>
        <c:numFmt formatCode="General" sourceLinked="1"/>
        <c:majorTickMark val="none"/>
        <c:minorTickMark val="none"/>
        <c:tickLblPos val="nextTo"/>
        <c:crossAx val="48448823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13</xdr:col>
      <xdr:colOff>19050</xdr:colOff>
      <xdr:row>6</xdr:row>
      <xdr:rowOff>149225</xdr:rowOff>
    </xdr:to>
    <xdr:pic>
      <xdr:nvPicPr>
        <xdr:cNvPr id="2" name="Picture 1">
          <a:extLst>
            <a:ext uri="{FF2B5EF4-FFF2-40B4-BE49-F238E27FC236}">
              <a16:creationId xmlns:a16="http://schemas.microsoft.com/office/drawing/2014/main" id="{29275184-B4D8-4BFE-B276-F4126CBE168B}"/>
            </a:ext>
          </a:extLst>
        </xdr:cNvPr>
        <xdr:cNvPicPr/>
      </xdr:nvPicPr>
      <xdr:blipFill>
        <a:blip xmlns:r="http://schemas.openxmlformats.org/officeDocument/2006/relationships" r:embed="rId1" cstate="print"/>
        <a:stretch>
          <a:fillRect/>
        </a:stretch>
      </xdr:blipFill>
      <xdr:spPr>
        <a:xfrm>
          <a:off x="219075" y="200025"/>
          <a:ext cx="1800225" cy="682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116</xdr:row>
      <xdr:rowOff>361951</xdr:rowOff>
    </xdr:from>
    <xdr:to>
      <xdr:col>51</xdr:col>
      <xdr:colOff>361950</xdr:colOff>
      <xdr:row>152</xdr:row>
      <xdr:rowOff>114300</xdr:rowOff>
    </xdr:to>
    <xdr:graphicFrame macro="">
      <xdr:nvGraphicFramePr>
        <xdr:cNvPr id="3" name="Gráfico 2">
          <a:extLst>
            <a:ext uri="{FF2B5EF4-FFF2-40B4-BE49-F238E27FC236}">
              <a16:creationId xmlns:a16="http://schemas.microsoft.com/office/drawing/2014/main" id="{45C0F77C-7566-4806-A5F0-66FE7880E1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Compartida\SIG\Procesos%20Estrategicos\Direccionamiento%20Estrategico\Registros\Plan%20de%20Adquisiciones\Vigente\PLAN%20DE%20ADQUISICION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Compartida\Formato%20PE%20y%20PAA%202015%20S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PRESUPUESTO%202010\ENTIDADES\2234%20-%20INSTITUTO%20TECNICO%20CENTRAL\PLANTA\PLANTA%20INST.TECNICO%20CENT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Compartida\Users\srivera\Desktop\PLAN%20DE%20ADQUISICIONE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ocuments%20and%20Settings\Eparada\Mis%20documentos\Ren%20Admon%20Publ\BASURA2%2012nov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sheetData sheetId="1">
        <row r="2">
          <cell r="H2" t="str">
            <v>ARIZA GOMEZ GINA MILENA</v>
          </cell>
        </row>
        <row r="3">
          <cell r="H3" t="str">
            <v xml:space="preserve">BELTRAN CHAMORRO EDWIN ENRIQUE </v>
          </cell>
        </row>
        <row r="4">
          <cell r="H4" t="str">
            <v>BOLAÑOS MAHECHA JOSE GERMAN</v>
          </cell>
        </row>
        <row r="5">
          <cell r="H5" t="str">
            <v>CARDOZO MUÑOZ SONIA YANETH</v>
          </cell>
        </row>
        <row r="6">
          <cell r="H6" t="str">
            <v>CASTILLO MARTIN HELBERT</v>
          </cell>
        </row>
        <row r="7">
          <cell r="H7" t="str">
            <v xml:space="preserve">CASTRO MURCIA SANDRA MARCELA </v>
          </cell>
        </row>
        <row r="8">
          <cell r="H8" t="str">
            <v>CASTRO ÑUNGO MARTHA EMILIA</v>
          </cell>
        </row>
        <row r="9">
          <cell r="H9" t="str">
            <v>CASTRO SALCEDO YOLANDA</v>
          </cell>
        </row>
        <row r="10">
          <cell r="H10" t="str">
            <v>CELY OCAÑO HERMES ARMANDO</v>
          </cell>
        </row>
        <row r="11">
          <cell r="H11" t="str">
            <v>CONTRATISTA</v>
          </cell>
        </row>
        <row r="12">
          <cell r="H12" t="str">
            <v>CORREA BARRERA LUZ MARLENY</v>
          </cell>
        </row>
        <row r="13">
          <cell r="H13" t="str">
            <v>CORTES GALEANO SANDRA MARIA</v>
          </cell>
        </row>
        <row r="14">
          <cell r="H14" t="str">
            <v>CUADROS CORTES ANDREA CAROLINA</v>
          </cell>
        </row>
        <row r="15">
          <cell r="H15" t="str">
            <v>CUBILLOS NICOL</v>
          </cell>
        </row>
        <row r="16">
          <cell r="H16" t="str">
            <v xml:space="preserve">DELGADO ZARATE LUIS ARNULFO </v>
          </cell>
        </row>
        <row r="17">
          <cell r="H17" t="str">
            <v xml:space="preserve">ESCUDERO PEREZ MARTHA CECILIA </v>
          </cell>
        </row>
        <row r="18">
          <cell r="H18" t="str">
            <v>FANDIÑO HERRAN CRISTIAN LAREL</v>
          </cell>
        </row>
        <row r="19">
          <cell r="H19" t="str">
            <v>FERNANDEZ GWINNER GUSTAVO ADOLFO</v>
          </cell>
        </row>
        <row r="20">
          <cell r="H20" t="str">
            <v xml:space="preserve">FORERO HERNANDEZ MARITZA </v>
          </cell>
        </row>
        <row r="21">
          <cell r="H21" t="str">
            <v>GODOY GUTIERREZ JOSE NELSON</v>
          </cell>
        </row>
        <row r="22">
          <cell r="H22" t="str">
            <v>GOMEZ MUÑOZ SANDRA MABEL</v>
          </cell>
        </row>
        <row r="23">
          <cell r="H23" t="str">
            <v>GOMEZ NIÑO MARTHA DEL PILAR</v>
          </cell>
        </row>
        <row r="24">
          <cell r="H24" t="str">
            <v xml:space="preserve">HERNANDEZ MATEUS RICARDO </v>
          </cell>
        </row>
        <row r="25">
          <cell r="H25" t="str">
            <v>HERRERA GAMEZ MIRYAM YANETH</v>
          </cell>
        </row>
        <row r="26">
          <cell r="H26" t="str">
            <v>HORMAZA ANA PATRICIA</v>
          </cell>
        </row>
        <row r="27">
          <cell r="H27" t="str">
            <v>HOYOS CUBIDES LEIDY FERNANDA</v>
          </cell>
        </row>
        <row r="28">
          <cell r="H28" t="str">
            <v>HURTADO PEREA JOHANNA</v>
          </cell>
        </row>
        <row r="29">
          <cell r="H29" t="str">
            <v>INFANTE DONOSO ANA TERESA</v>
          </cell>
        </row>
        <row r="30">
          <cell r="H30" t="str">
            <v>JAIMES NIÑO ALICIA</v>
          </cell>
        </row>
        <row r="31">
          <cell r="H31" t="str">
            <v>JIMENEZ JOHN FREDY</v>
          </cell>
        </row>
        <row r="32">
          <cell r="H32" t="str">
            <v>JIMENEZ VARGAS JOHN JAIRO</v>
          </cell>
        </row>
        <row r="33">
          <cell r="H33" t="str">
            <v>KING GARCES ENRIQUE EFRAIN</v>
          </cell>
        </row>
        <row r="34">
          <cell r="H34">
            <v>0</v>
          </cell>
        </row>
        <row r="35">
          <cell r="H35" t="str">
            <v>LOPEZ CORREA MYRIAM CRISTINA</v>
          </cell>
        </row>
        <row r="36">
          <cell r="H36" t="str">
            <v>LUCERO DIAZ CARLOS ANTONIO</v>
          </cell>
        </row>
        <row r="37">
          <cell r="H37" t="str">
            <v>MAYA PEÑA LUIS IGNACIO</v>
          </cell>
        </row>
        <row r="38">
          <cell r="H38" t="str">
            <v>MONTAÑEZ VARGAS DARIO JAVIER</v>
          </cell>
        </row>
        <row r="39">
          <cell r="H39" t="str">
            <v>MONTOYA FALLA PATRICIA</v>
          </cell>
        </row>
        <row r="40">
          <cell r="H40" t="str">
            <v>ORTIZ BERMUDEZ ESPERANZA</v>
          </cell>
        </row>
        <row r="41">
          <cell r="H41" t="str">
            <v>DIANA BELEN MORA</v>
          </cell>
        </row>
        <row r="42">
          <cell r="H42" t="str">
            <v>ORTIZ TORRES LUZ HEDY</v>
          </cell>
        </row>
        <row r="43">
          <cell r="H43" t="str">
            <v>OSPINA HERNANDEZ CRISTIAN</v>
          </cell>
        </row>
        <row r="44">
          <cell r="H44" t="str">
            <v>PARDO BEJARANO AURA MARCELA</v>
          </cell>
        </row>
        <row r="45">
          <cell r="H45" t="str">
            <v>PARDO MORALES GLADYS MIREYA</v>
          </cell>
        </row>
        <row r="46">
          <cell r="H46" t="str">
            <v>PARRA BLANDON DIANA MARCELA</v>
          </cell>
        </row>
        <row r="47">
          <cell r="H47" t="str">
            <v xml:space="preserve">PARRA DUSSAN CARLOS ALBERTO </v>
          </cell>
        </row>
        <row r="48">
          <cell r="H48" t="str">
            <v>PARRA GAMBA OLGA YOLANDA</v>
          </cell>
        </row>
        <row r="49">
          <cell r="H49" t="str">
            <v>PEÑA CASTAÑEDA GLORIA JANNETH</v>
          </cell>
        </row>
        <row r="50">
          <cell r="H50" t="str">
            <v>PULIDO CASAS GUSTAVO</v>
          </cell>
        </row>
        <row r="51">
          <cell r="H51" t="str">
            <v>RAMIREZ CALDERON MARY SOL</v>
          </cell>
        </row>
        <row r="52">
          <cell r="H52" t="str">
            <v>RODRIGUEZ ALVAREZ SANTIAGO ADOLFO</v>
          </cell>
        </row>
        <row r="53">
          <cell r="H53" t="str">
            <v>ROMERO RAMIREZ CLARA INES</v>
          </cell>
        </row>
        <row r="54">
          <cell r="H54" t="str">
            <v xml:space="preserve">SANCHEZ CANTOR GLADYS </v>
          </cell>
        </row>
        <row r="55">
          <cell r="H55" t="str">
            <v>SANTOYO ROMERO YESID FERNANDO</v>
          </cell>
        </row>
        <row r="56">
          <cell r="H56" t="str">
            <v>SERRANO MORENO MARIA MARLEN</v>
          </cell>
        </row>
        <row r="57">
          <cell r="H57" t="str">
            <v>TORRES PICO CARLOS IVAN</v>
          </cell>
        </row>
        <row r="58">
          <cell r="H58" t="str">
            <v>ULLOA SUAVITA LUZ ANGELA</v>
          </cell>
        </row>
        <row r="59">
          <cell r="H59" t="str">
            <v>URIBE PITA ELIANA</v>
          </cell>
        </row>
        <row r="60">
          <cell r="H60" t="str">
            <v>VALDES LAGUNA CLAUDIA ALEJANDRA</v>
          </cell>
        </row>
        <row r="61">
          <cell r="H61" t="str">
            <v>VERDUGO SANCHEZ ESPERANZA</v>
          </cell>
        </row>
        <row r="62">
          <cell r="H62" t="str">
            <v>YEPES CAMACHO MARIA DEL ROSARIO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ITC"/>
      <sheetName val="SALARIOS"/>
      <sheetName val="DENOMINACIONES"/>
      <sheetName val="APROPIACION"/>
    </sheetNames>
    <sheetDataSet>
      <sheetData sheetId="0" refreshError="1"/>
      <sheetData sheetId="1">
        <row r="3">
          <cell r="H3" t="str">
            <v>Profesor Auxiliar</v>
          </cell>
        </row>
        <row r="4">
          <cell r="H4" t="str">
            <v>Profesor Asistente Tiempo Completo</v>
          </cell>
        </row>
        <row r="5">
          <cell r="H5" t="str">
            <v>Profesor Asociado</v>
          </cell>
        </row>
        <row r="6">
          <cell r="H6" t="str">
            <v>Profesor Titular</v>
          </cell>
        </row>
        <row r="7">
          <cell r="H7" t="str">
            <v>Profesor Asistente Medio Tiempo</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ISICIONES"/>
      <sheetName val="Hoja2"/>
      <sheetName val="Presupuesto y Modificaciones"/>
      <sheetName val="SECOP"/>
      <sheetName val="Adquisiciones  "/>
      <sheetName val="archivo de datos"/>
    </sheetNames>
    <sheetDataSet>
      <sheetData sheetId="0" refreshError="1"/>
      <sheetData sheetId="1">
        <row r="2">
          <cell r="A2" t="str">
            <v>Contratación directa</v>
          </cell>
          <cell r="E2" t="str">
            <v>Direccionamiento Estrategico</v>
          </cell>
        </row>
        <row r="3">
          <cell r="A3" t="str">
            <v>Selección abreviada menor cuantía</v>
          </cell>
          <cell r="E3" t="str">
            <v>Secretaria General</v>
          </cell>
        </row>
        <row r="4">
          <cell r="A4" t="str">
            <v>Selección abreviada subasta inversa (No disponible)</v>
          </cell>
          <cell r="E4" t="str">
            <v>Comunicaciones</v>
          </cell>
        </row>
        <row r="5">
          <cell r="A5" t="str">
            <v>Mínima cuantía</v>
          </cell>
          <cell r="E5" t="str">
            <v>Servicio al ciudadano</v>
          </cell>
        </row>
        <row r="6">
          <cell r="A6" t="str">
            <v>Solicitud de información a los Proveedores</v>
          </cell>
          <cell r="E6" t="str">
            <v>Asistencia Técnica</v>
          </cell>
        </row>
        <row r="7">
          <cell r="A7" t="str">
            <v>No es Contrato</v>
          </cell>
          <cell r="E7" t="str">
            <v>Emisora INCI Radio</v>
          </cell>
        </row>
        <row r="8">
          <cell r="A8" t="str">
            <v>Licitación pública</v>
          </cell>
          <cell r="E8" t="str">
            <v xml:space="preserve">Biblioteca virtual para ciegos </v>
          </cell>
        </row>
        <row r="9">
          <cell r="A9" t="str">
            <v>Concurso de méritos con precalificación</v>
          </cell>
          <cell r="E9" t="str">
            <v>Producción y mercadeo social</v>
          </cell>
        </row>
        <row r="10">
          <cell r="A10" t="str">
            <v>Concurso de méritos abierto</v>
          </cell>
          <cell r="E10" t="str">
            <v xml:space="preserve">Financiero </v>
          </cell>
        </row>
        <row r="11">
          <cell r="A11" t="str">
            <v>Publicación contratación régimen especial - Selección de comisionista</v>
          </cell>
          <cell r="E11" t="str">
            <v>Administrativo</v>
          </cell>
        </row>
        <row r="12">
          <cell r="A12" t="str">
            <v>Publicación contratación régimen especial - Enajenación de bienes para intermediarios idóneos</v>
          </cell>
          <cell r="E12" t="str">
            <v>Gestión Contractual</v>
          </cell>
        </row>
        <row r="13">
          <cell r="A13" t="str">
            <v>Publicación contratación régimen especial - Régimen especial</v>
          </cell>
          <cell r="E13" t="str">
            <v>Gestión Humana</v>
          </cell>
        </row>
        <row r="14">
          <cell r="A14" t="str">
            <v>Publicación contratación régimen especial - Banco multilateral y organismos multilaterales</v>
          </cell>
          <cell r="E14" t="str">
            <v xml:space="preserve">Gestión Juridica </v>
          </cell>
        </row>
        <row r="15">
          <cell r="A15" t="str">
            <v>Seléccion abreviada - acuerdo marco</v>
          </cell>
          <cell r="E15" t="str">
            <v>Informática y Tecnología</v>
          </cell>
        </row>
        <row r="16">
          <cell r="E16" t="str">
            <v xml:space="preserve">Administración Documental </v>
          </cell>
        </row>
        <row r="17">
          <cell r="E17" t="str">
            <v xml:space="preserve">Evaluación y Mejoramiento Institucional </v>
          </cell>
        </row>
        <row r="18">
          <cell r="E18" t="str">
            <v xml:space="preserve">Todos </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I130"/>
  <sheetViews>
    <sheetView showGridLines="0" topLeftCell="V1" workbookViewId="0">
      <selection activeCell="BF36" sqref="BF36"/>
    </sheetView>
  </sheetViews>
  <sheetFormatPr baseColWidth="10" defaultRowHeight="12" x14ac:dyDescent="0.2"/>
  <cols>
    <col min="1" max="1" width="2.85546875" style="3" customWidth="1"/>
    <col min="2" max="5" width="2.7109375" style="3" customWidth="1"/>
    <col min="6" max="6" width="2.85546875" style="3" customWidth="1"/>
    <col min="7" max="9" width="2.7109375" style="3" customWidth="1"/>
    <col min="10" max="10" width="2.42578125" style="3" customWidth="1"/>
    <col min="11" max="11" width="0.28515625" style="3" customWidth="1"/>
    <col min="12" max="12" width="1" style="3" customWidth="1"/>
    <col min="13" max="13" width="1.5703125" style="3" customWidth="1"/>
    <col min="14" max="14" width="4.42578125" style="3" customWidth="1"/>
    <col min="15" max="15" width="5.140625" style="3" customWidth="1"/>
    <col min="16" max="18" width="2.7109375" style="3" customWidth="1"/>
    <col min="19" max="26" width="2.7109375" style="4" customWidth="1"/>
    <col min="27" max="27" width="2.42578125" style="4" customWidth="1"/>
    <col min="28" max="28" width="0.28515625" style="4" customWidth="1"/>
    <col min="29" max="29" width="1.85546875" style="4" customWidth="1"/>
    <col min="30" max="30" width="0.85546875" style="4" customWidth="1"/>
    <col min="31" max="34" width="2.7109375" style="4" customWidth="1"/>
    <col min="35" max="35" width="3.28515625" style="4" customWidth="1"/>
    <col min="36" max="36" width="3.140625" style="4" customWidth="1"/>
    <col min="37" max="38" width="2.7109375" style="4" customWidth="1"/>
    <col min="39" max="40" width="0.85546875" style="4" customWidth="1"/>
    <col min="41" max="41" width="1" style="4" customWidth="1"/>
    <col min="42" max="42" width="13.7109375" style="3" customWidth="1"/>
    <col min="43" max="43" width="14" style="3" customWidth="1"/>
    <col min="44" max="44" width="13.42578125" style="3" customWidth="1"/>
    <col min="45" max="45" width="3.85546875" style="3" customWidth="1"/>
    <col min="46" max="46" width="7" style="3" customWidth="1"/>
    <col min="47" max="47" width="6.85546875" style="3" customWidth="1"/>
    <col min="48" max="48" width="6.5703125" style="3" customWidth="1"/>
    <col min="49" max="49" width="10.85546875" style="3" customWidth="1"/>
    <col min="50" max="50" width="13.5703125" style="3" customWidth="1"/>
    <col min="51" max="51" width="10.85546875" style="3" customWidth="1"/>
    <col min="52" max="52" width="12.7109375" style="3" customWidth="1"/>
    <col min="53" max="53" width="10.85546875" style="3" customWidth="1"/>
    <col min="54" max="54" width="11.85546875" style="3" customWidth="1"/>
    <col min="55" max="56" width="10.85546875" style="3" customWidth="1"/>
    <col min="57" max="57" width="8.140625" style="3" customWidth="1"/>
    <col min="58" max="16384" width="11.42578125" style="3"/>
  </cols>
  <sheetData>
    <row r="1" spans="1:56" ht="4.3499999999999996" customHeight="1" x14ac:dyDescent="0.2"/>
    <row r="2" spans="1:56" ht="4.3499999999999996" customHeight="1" x14ac:dyDescent="0.2">
      <c r="A2" s="114"/>
      <c r="B2" s="114"/>
      <c r="C2" s="114"/>
      <c r="D2" s="114"/>
      <c r="E2" s="114"/>
      <c r="F2" s="114"/>
      <c r="G2" s="114"/>
      <c r="H2" s="114"/>
      <c r="I2" s="114"/>
      <c r="J2" s="114"/>
    </row>
    <row r="3" spans="1:56" ht="14.1" customHeight="1" x14ac:dyDescent="0.2">
      <c r="A3" s="114"/>
      <c r="B3" s="114"/>
      <c r="C3" s="114"/>
      <c r="D3" s="114"/>
      <c r="E3" s="114"/>
      <c r="F3" s="114"/>
      <c r="G3" s="114"/>
      <c r="H3" s="114"/>
      <c r="I3" s="114"/>
      <c r="J3" s="114"/>
      <c r="M3" s="129" t="s">
        <v>0</v>
      </c>
      <c r="N3" s="114"/>
      <c r="O3" s="114"/>
      <c r="P3" s="114"/>
      <c r="Q3" s="114"/>
      <c r="R3" s="114"/>
      <c r="S3" s="114"/>
      <c r="T3" s="114"/>
      <c r="U3" s="114"/>
      <c r="V3" s="114"/>
      <c r="W3" s="114"/>
      <c r="X3" s="114"/>
      <c r="Y3" s="114"/>
      <c r="Z3" s="114"/>
      <c r="AA3" s="114"/>
      <c r="AD3" s="118" t="s">
        <v>1</v>
      </c>
      <c r="AE3" s="119"/>
      <c r="AF3" s="119"/>
      <c r="AG3" s="119"/>
      <c r="AH3" s="119"/>
      <c r="AI3" s="119"/>
      <c r="AJ3" s="119"/>
      <c r="AK3" s="119"/>
      <c r="AL3" s="119"/>
      <c r="AM3" s="119"/>
      <c r="AO3" s="120" t="s">
        <v>2</v>
      </c>
      <c r="AP3" s="114"/>
      <c r="AQ3" s="114"/>
      <c r="AR3" s="114"/>
      <c r="AS3" s="114"/>
    </row>
    <row r="4" spans="1:56" ht="7.15" customHeight="1" x14ac:dyDescent="0.2">
      <c r="A4" s="114"/>
      <c r="B4" s="114"/>
      <c r="C4" s="114"/>
      <c r="D4" s="114"/>
      <c r="E4" s="114"/>
      <c r="F4" s="114"/>
      <c r="G4" s="114"/>
      <c r="H4" s="114"/>
      <c r="I4" s="114"/>
      <c r="J4" s="114"/>
      <c r="M4" s="114"/>
      <c r="N4" s="114"/>
      <c r="O4" s="114"/>
      <c r="P4" s="114"/>
      <c r="Q4" s="114"/>
      <c r="R4" s="114"/>
      <c r="S4" s="114"/>
      <c r="T4" s="114"/>
      <c r="U4" s="114"/>
      <c r="V4" s="114"/>
      <c r="W4" s="114"/>
      <c r="X4" s="114"/>
      <c r="Y4" s="114"/>
      <c r="Z4" s="114"/>
      <c r="AA4" s="114"/>
    </row>
    <row r="5" spans="1:56" ht="28.35" customHeight="1" x14ac:dyDescent="0.2">
      <c r="A5" s="114"/>
      <c r="B5" s="114"/>
      <c r="C5" s="114"/>
      <c r="D5" s="114"/>
      <c r="E5" s="114"/>
      <c r="F5" s="114"/>
      <c r="G5" s="114"/>
      <c r="H5" s="114"/>
      <c r="I5" s="114"/>
      <c r="J5" s="114"/>
      <c r="M5" s="114"/>
      <c r="N5" s="114"/>
      <c r="O5" s="114"/>
      <c r="P5" s="114"/>
      <c r="Q5" s="114"/>
      <c r="R5" s="114"/>
      <c r="S5" s="114"/>
      <c r="T5" s="114"/>
      <c r="U5" s="114"/>
      <c r="V5" s="114"/>
      <c r="W5" s="114"/>
      <c r="X5" s="114"/>
      <c r="Y5" s="114"/>
      <c r="Z5" s="114"/>
      <c r="AA5" s="114"/>
      <c r="AD5" s="118" t="s">
        <v>3</v>
      </c>
      <c r="AE5" s="119"/>
      <c r="AF5" s="119"/>
      <c r="AG5" s="119"/>
      <c r="AH5" s="119"/>
      <c r="AI5" s="119"/>
      <c r="AJ5" s="119"/>
      <c r="AK5" s="119"/>
      <c r="AL5" s="119"/>
      <c r="AM5" s="119"/>
      <c r="AO5" s="120" t="s">
        <v>4</v>
      </c>
      <c r="AP5" s="114"/>
      <c r="AQ5" s="114"/>
      <c r="AR5" s="114"/>
      <c r="AS5" s="114"/>
    </row>
    <row r="6" spans="1:56" ht="2.85" customHeight="1" x14ac:dyDescent="0.2">
      <c r="A6" s="114"/>
      <c r="B6" s="114"/>
      <c r="C6" s="114"/>
      <c r="D6" s="114"/>
      <c r="E6" s="114"/>
      <c r="F6" s="114"/>
      <c r="G6" s="114"/>
      <c r="H6" s="114"/>
      <c r="I6" s="114"/>
      <c r="J6" s="114"/>
      <c r="AD6" s="119"/>
      <c r="AE6" s="119"/>
      <c r="AF6" s="119"/>
      <c r="AG6" s="119"/>
      <c r="AH6" s="119"/>
      <c r="AI6" s="119"/>
      <c r="AJ6" s="119"/>
      <c r="AK6" s="119"/>
      <c r="AL6" s="119"/>
      <c r="AM6" s="119"/>
      <c r="AO6" s="114"/>
      <c r="AP6" s="114"/>
      <c r="AQ6" s="114"/>
      <c r="AR6" s="114"/>
      <c r="AS6" s="114"/>
    </row>
    <row r="7" spans="1:56" x14ac:dyDescent="0.2">
      <c r="AD7" s="119"/>
      <c r="AE7" s="119"/>
      <c r="AF7" s="119"/>
      <c r="AG7" s="119"/>
      <c r="AH7" s="119"/>
      <c r="AI7" s="119"/>
      <c r="AJ7" s="119"/>
      <c r="AK7" s="119"/>
      <c r="AL7" s="119"/>
      <c r="AM7" s="119"/>
      <c r="AO7" s="114"/>
      <c r="AP7" s="114"/>
      <c r="AQ7" s="114"/>
      <c r="AR7" s="114"/>
      <c r="AS7" s="114"/>
    </row>
    <row r="8" spans="1:56" ht="7.15" customHeight="1" x14ac:dyDescent="0.2"/>
    <row r="9" spans="1:56" ht="14.1" customHeight="1" x14ac:dyDescent="0.2">
      <c r="AD9" s="118" t="s">
        <v>5</v>
      </c>
      <c r="AE9" s="119"/>
      <c r="AF9" s="119"/>
      <c r="AG9" s="119"/>
      <c r="AH9" s="119"/>
      <c r="AI9" s="119"/>
      <c r="AJ9" s="119"/>
      <c r="AK9" s="119"/>
      <c r="AL9" s="119"/>
      <c r="AM9" s="119"/>
      <c r="AO9" s="120" t="s">
        <v>6</v>
      </c>
      <c r="AP9" s="114"/>
      <c r="AQ9" s="114"/>
      <c r="AR9" s="114"/>
      <c r="AS9" s="114"/>
    </row>
    <row r="10" spans="1:56" ht="0" hidden="1" customHeight="1" x14ac:dyDescent="0.2"/>
    <row r="11" spans="1:56" ht="19.899999999999999" customHeight="1" x14ac:dyDescent="0.2"/>
    <row r="12" spans="1:56" ht="0" hidden="1" customHeight="1" x14ac:dyDescent="0.2"/>
    <row r="13" spans="1:56" ht="8.4499999999999993" customHeight="1" x14ac:dyDescent="0.2"/>
    <row r="14" spans="1:56" ht="12.75" x14ac:dyDescent="0.25">
      <c r="A14" s="121" t="s">
        <v>7</v>
      </c>
      <c r="B14" s="110"/>
      <c r="C14" s="110"/>
      <c r="D14" s="110"/>
      <c r="E14" s="111"/>
      <c r="F14" s="122" t="s">
        <v>8</v>
      </c>
      <c r="G14" s="110"/>
      <c r="H14" s="111"/>
      <c r="I14" s="121" t="s">
        <v>9</v>
      </c>
      <c r="J14" s="110"/>
      <c r="K14" s="110"/>
      <c r="L14" s="110"/>
      <c r="M14" s="110"/>
      <c r="N14" s="110"/>
      <c r="O14" s="110"/>
      <c r="P14" s="111"/>
      <c r="Q14" s="123" t="s">
        <v>10</v>
      </c>
      <c r="R14" s="110"/>
      <c r="S14" s="110"/>
      <c r="T14" s="110"/>
      <c r="U14" s="110"/>
      <c r="V14" s="110"/>
      <c r="W14" s="111"/>
      <c r="X14" s="124" t="s">
        <v>11</v>
      </c>
      <c r="Y14" s="125"/>
      <c r="Z14" s="125"/>
      <c r="AA14" s="125"/>
      <c r="AB14" s="125"/>
      <c r="AC14" s="125"/>
      <c r="AD14" s="126"/>
      <c r="AE14" s="127" t="s">
        <v>12</v>
      </c>
      <c r="AF14" s="125"/>
      <c r="AG14" s="125"/>
      <c r="AH14" s="125"/>
      <c r="AI14" s="125"/>
      <c r="AJ14" s="126"/>
      <c r="AK14" s="5" t="s">
        <v>13</v>
      </c>
      <c r="AL14" s="5" t="s">
        <v>13</v>
      </c>
      <c r="AM14" s="128" t="s">
        <v>13</v>
      </c>
      <c r="AN14" s="119"/>
      <c r="AO14" s="119"/>
      <c r="AP14" s="6" t="s">
        <v>13</v>
      </c>
      <c r="AQ14" s="6" t="s">
        <v>13</v>
      </c>
      <c r="AR14" s="6" t="s">
        <v>13</v>
      </c>
      <c r="AS14" s="113" t="s">
        <v>13</v>
      </c>
      <c r="AT14" s="114"/>
      <c r="AU14" s="113" t="s">
        <v>13</v>
      </c>
      <c r="AV14" s="114"/>
      <c r="AW14" s="6" t="s">
        <v>13</v>
      </c>
      <c r="AX14" s="6" t="s">
        <v>13</v>
      </c>
      <c r="AY14" s="6" t="s">
        <v>13</v>
      </c>
      <c r="AZ14" s="6" t="s">
        <v>13</v>
      </c>
      <c r="BA14" s="6" t="s">
        <v>13</v>
      </c>
      <c r="BB14" s="6" t="s">
        <v>13</v>
      </c>
      <c r="BC14" s="6" t="s">
        <v>13</v>
      </c>
      <c r="BD14" s="6" t="s">
        <v>13</v>
      </c>
    </row>
    <row r="15" spans="1:56" x14ac:dyDescent="0.2">
      <c r="A15" s="109" t="s">
        <v>14</v>
      </c>
      <c r="B15" s="110"/>
      <c r="C15" s="110"/>
      <c r="D15" s="110"/>
      <c r="E15" s="110"/>
      <c r="F15" s="111"/>
      <c r="G15" s="112" t="s">
        <v>4</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1"/>
      <c r="AH15" s="7" t="s">
        <v>13</v>
      </c>
      <c r="AI15" s="7" t="s">
        <v>13</v>
      </c>
      <c r="AJ15" s="7" t="s">
        <v>13</v>
      </c>
      <c r="AK15" s="7" t="s">
        <v>13</v>
      </c>
      <c r="AL15" s="7" t="s">
        <v>13</v>
      </c>
      <c r="AM15" s="116" t="s">
        <v>13</v>
      </c>
      <c r="AN15" s="117"/>
      <c r="AO15" s="117"/>
      <c r="AP15" s="6" t="s">
        <v>13</v>
      </c>
      <c r="AQ15" s="6" t="s">
        <v>13</v>
      </c>
      <c r="AR15" s="6" t="s">
        <v>13</v>
      </c>
      <c r="AS15" s="113" t="s">
        <v>13</v>
      </c>
      <c r="AT15" s="114"/>
      <c r="AU15" s="113" t="s">
        <v>13</v>
      </c>
      <c r="AV15" s="114"/>
      <c r="AW15" s="6" t="s">
        <v>13</v>
      </c>
      <c r="AX15" s="6" t="s">
        <v>13</v>
      </c>
      <c r="AY15" s="6" t="s">
        <v>13</v>
      </c>
      <c r="AZ15" s="6" t="s">
        <v>13</v>
      </c>
      <c r="BA15" s="6" t="s">
        <v>13</v>
      </c>
      <c r="BB15" s="6" t="s">
        <v>13</v>
      </c>
      <c r="BC15" s="6" t="s">
        <v>13</v>
      </c>
      <c r="BD15" s="6" t="s">
        <v>13</v>
      </c>
    </row>
    <row r="16" spans="1:56" x14ac:dyDescent="0.2">
      <c r="A16" s="109" t="s">
        <v>15</v>
      </c>
      <c r="B16" s="110"/>
      <c r="C16" s="110"/>
      <c r="D16" s="110"/>
      <c r="E16" s="110"/>
      <c r="F16" s="110"/>
      <c r="G16" s="111"/>
      <c r="H16" s="112" t="s">
        <v>16</v>
      </c>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1"/>
      <c r="AP16" s="6" t="s">
        <v>13</v>
      </c>
      <c r="AQ16" s="6" t="s">
        <v>13</v>
      </c>
      <c r="AR16" s="6" t="s">
        <v>13</v>
      </c>
      <c r="AS16" s="113" t="s">
        <v>13</v>
      </c>
      <c r="AT16" s="114"/>
      <c r="AU16" s="113" t="s">
        <v>13</v>
      </c>
      <c r="AV16" s="114"/>
      <c r="AW16" s="6" t="s">
        <v>13</v>
      </c>
      <c r="AX16" s="6" t="s">
        <v>13</v>
      </c>
      <c r="AY16" s="6" t="s">
        <v>13</v>
      </c>
      <c r="AZ16" s="6" t="s">
        <v>13</v>
      </c>
      <c r="BA16" s="6" t="s">
        <v>13</v>
      </c>
      <c r="BB16" s="6" t="s">
        <v>13</v>
      </c>
      <c r="BC16" s="6" t="s">
        <v>13</v>
      </c>
      <c r="BD16" s="6" t="s">
        <v>13</v>
      </c>
    </row>
    <row r="17" spans="1:59" s="11" customFormat="1" ht="67.5" x14ac:dyDescent="0.25">
      <c r="A17" s="105" t="s">
        <v>17</v>
      </c>
      <c r="B17" s="106"/>
      <c r="C17" s="115" t="s">
        <v>18</v>
      </c>
      <c r="D17" s="106"/>
      <c r="E17" s="105" t="s">
        <v>19</v>
      </c>
      <c r="F17" s="106"/>
      <c r="G17" s="105" t="s">
        <v>20</v>
      </c>
      <c r="H17" s="106"/>
      <c r="I17" s="105" t="s">
        <v>21</v>
      </c>
      <c r="J17" s="108"/>
      <c r="K17" s="106"/>
      <c r="L17" s="105" t="s">
        <v>22</v>
      </c>
      <c r="M17" s="108"/>
      <c r="N17" s="106"/>
      <c r="O17" s="105" t="s">
        <v>23</v>
      </c>
      <c r="P17" s="106"/>
      <c r="Q17" s="105" t="s">
        <v>24</v>
      </c>
      <c r="R17" s="106"/>
      <c r="S17" s="107" t="s">
        <v>25</v>
      </c>
      <c r="T17" s="108"/>
      <c r="U17" s="108"/>
      <c r="V17" s="108"/>
      <c r="W17" s="108"/>
      <c r="X17" s="108"/>
      <c r="Y17" s="108"/>
      <c r="Z17" s="106"/>
      <c r="AA17" s="107" t="s">
        <v>26</v>
      </c>
      <c r="AB17" s="108"/>
      <c r="AC17" s="108"/>
      <c r="AD17" s="108"/>
      <c r="AE17" s="106"/>
      <c r="AF17" s="107" t="s">
        <v>27</v>
      </c>
      <c r="AG17" s="108"/>
      <c r="AH17" s="106"/>
      <c r="AI17" s="8" t="s">
        <v>28</v>
      </c>
      <c r="AJ17" s="107" t="s">
        <v>29</v>
      </c>
      <c r="AK17" s="108"/>
      <c r="AL17" s="108"/>
      <c r="AM17" s="108"/>
      <c r="AN17" s="108"/>
      <c r="AO17" s="106"/>
      <c r="AP17" s="9" t="s">
        <v>30</v>
      </c>
      <c r="AQ17" s="9" t="s">
        <v>31</v>
      </c>
      <c r="AR17" s="9" t="s">
        <v>32</v>
      </c>
      <c r="AS17" s="105" t="s">
        <v>33</v>
      </c>
      <c r="AT17" s="106"/>
      <c r="AU17" s="105" t="s">
        <v>34</v>
      </c>
      <c r="AV17" s="106"/>
      <c r="AW17" s="9" t="s">
        <v>35</v>
      </c>
      <c r="AX17" s="9" t="s">
        <v>36</v>
      </c>
      <c r="AY17" s="9" t="s">
        <v>37</v>
      </c>
      <c r="AZ17" s="9" t="s">
        <v>38</v>
      </c>
      <c r="BA17" s="9" t="s">
        <v>39</v>
      </c>
      <c r="BB17" s="9" t="s">
        <v>40</v>
      </c>
      <c r="BC17" s="9" t="s">
        <v>41</v>
      </c>
      <c r="BD17" s="9" t="s">
        <v>42</v>
      </c>
      <c r="BE17" s="10" t="s">
        <v>43</v>
      </c>
      <c r="BF17" s="10" t="s">
        <v>44</v>
      </c>
      <c r="BG17" s="10" t="s">
        <v>45</v>
      </c>
    </row>
    <row r="18" spans="1:59" ht="15" x14ac:dyDescent="0.25">
      <c r="A18" s="86" t="s">
        <v>46</v>
      </c>
      <c r="B18" s="87"/>
      <c r="C18" s="86" t="s">
        <v>47</v>
      </c>
      <c r="D18" s="87"/>
      <c r="E18" s="86"/>
      <c r="F18" s="87"/>
      <c r="G18" s="86"/>
      <c r="H18" s="87"/>
      <c r="I18" s="86"/>
      <c r="J18" s="87"/>
      <c r="K18" s="87"/>
      <c r="L18" s="86"/>
      <c r="M18" s="87"/>
      <c r="N18" s="87"/>
      <c r="O18" s="86"/>
      <c r="P18" s="87"/>
      <c r="Q18" s="86"/>
      <c r="R18" s="87"/>
      <c r="S18" s="88" t="s">
        <v>48</v>
      </c>
      <c r="T18" s="89"/>
      <c r="U18" s="89"/>
      <c r="V18" s="89"/>
      <c r="W18" s="89"/>
      <c r="X18" s="89"/>
      <c r="Y18" s="89"/>
      <c r="Z18" s="89"/>
      <c r="AA18" s="90" t="s">
        <v>49</v>
      </c>
      <c r="AB18" s="89"/>
      <c r="AC18" s="89"/>
      <c r="AD18" s="89"/>
      <c r="AE18" s="89"/>
      <c r="AF18" s="90" t="s">
        <v>50</v>
      </c>
      <c r="AG18" s="89"/>
      <c r="AH18" s="89"/>
      <c r="AI18" s="12" t="s">
        <v>51</v>
      </c>
      <c r="AJ18" s="91" t="s">
        <v>52</v>
      </c>
      <c r="AK18" s="89"/>
      <c r="AL18" s="89"/>
      <c r="AM18" s="89"/>
      <c r="AN18" s="89"/>
      <c r="AO18" s="89"/>
      <c r="AP18" s="13">
        <v>4433473800</v>
      </c>
      <c r="AQ18" s="13">
        <v>3007063737</v>
      </c>
      <c r="AR18" s="13">
        <v>1426410063</v>
      </c>
      <c r="AS18" s="78">
        <v>0</v>
      </c>
      <c r="AT18" s="79"/>
      <c r="AU18" s="78">
        <v>3007063737</v>
      </c>
      <c r="AV18" s="79"/>
      <c r="AW18" s="13">
        <v>0</v>
      </c>
      <c r="AX18" s="13">
        <v>3007063737</v>
      </c>
      <c r="AY18" s="13">
        <v>0</v>
      </c>
      <c r="AZ18" s="13">
        <v>2910283403</v>
      </c>
      <c r="BA18" s="13">
        <v>96780334</v>
      </c>
      <c r="BB18" s="13">
        <v>2910283403</v>
      </c>
      <c r="BC18" s="13">
        <v>0</v>
      </c>
      <c r="BD18" s="13">
        <v>26298934</v>
      </c>
      <c r="BE18" s="14">
        <f t="shared" ref="BE18:BE81" si="0">AQ18/AP18</f>
        <v>0.67826356321311743</v>
      </c>
      <c r="BF18" s="14">
        <f t="shared" ref="BF18:BF81" si="1">AU18/AP18</f>
        <v>0.67826356321311743</v>
      </c>
      <c r="BG18" s="14">
        <f t="shared" ref="BG18:BG81" si="2">BB18/AP18</f>
        <v>0.65643410433597238</v>
      </c>
    </row>
    <row r="19" spans="1:59" ht="15" x14ac:dyDescent="0.25">
      <c r="A19" s="86" t="s">
        <v>46</v>
      </c>
      <c r="B19" s="87"/>
      <c r="C19" s="86" t="s">
        <v>47</v>
      </c>
      <c r="D19" s="87"/>
      <c r="E19" s="86" t="s">
        <v>47</v>
      </c>
      <c r="F19" s="87"/>
      <c r="G19" s="86"/>
      <c r="H19" s="87"/>
      <c r="I19" s="86"/>
      <c r="J19" s="87"/>
      <c r="K19" s="87"/>
      <c r="L19" s="86"/>
      <c r="M19" s="87"/>
      <c r="N19" s="87"/>
      <c r="O19" s="86"/>
      <c r="P19" s="87"/>
      <c r="Q19" s="86"/>
      <c r="R19" s="87"/>
      <c r="S19" s="88" t="s">
        <v>53</v>
      </c>
      <c r="T19" s="89"/>
      <c r="U19" s="89"/>
      <c r="V19" s="89"/>
      <c r="W19" s="89"/>
      <c r="X19" s="89"/>
      <c r="Y19" s="89"/>
      <c r="Z19" s="89"/>
      <c r="AA19" s="90" t="s">
        <v>49</v>
      </c>
      <c r="AB19" s="89"/>
      <c r="AC19" s="89"/>
      <c r="AD19" s="89"/>
      <c r="AE19" s="89"/>
      <c r="AF19" s="90" t="s">
        <v>50</v>
      </c>
      <c r="AG19" s="89"/>
      <c r="AH19" s="89"/>
      <c r="AI19" s="12" t="s">
        <v>51</v>
      </c>
      <c r="AJ19" s="91" t="s">
        <v>52</v>
      </c>
      <c r="AK19" s="89"/>
      <c r="AL19" s="89"/>
      <c r="AM19" s="89"/>
      <c r="AN19" s="89"/>
      <c r="AO19" s="89"/>
      <c r="AP19" s="13">
        <v>4433473800</v>
      </c>
      <c r="AQ19" s="13">
        <v>3007063737</v>
      </c>
      <c r="AR19" s="13">
        <v>1426410063</v>
      </c>
      <c r="AS19" s="78">
        <v>0</v>
      </c>
      <c r="AT19" s="79"/>
      <c r="AU19" s="78">
        <v>3007063737</v>
      </c>
      <c r="AV19" s="79"/>
      <c r="AW19" s="13">
        <v>0</v>
      </c>
      <c r="AX19" s="13">
        <v>3007063737</v>
      </c>
      <c r="AY19" s="13">
        <v>0</v>
      </c>
      <c r="AZ19" s="13">
        <v>2910283403</v>
      </c>
      <c r="BA19" s="13">
        <v>96780334</v>
      </c>
      <c r="BB19" s="13">
        <v>2910283403</v>
      </c>
      <c r="BC19" s="13">
        <v>0</v>
      </c>
      <c r="BD19" s="13">
        <v>26298934</v>
      </c>
      <c r="BE19" s="14">
        <f t="shared" si="0"/>
        <v>0.67826356321311743</v>
      </c>
      <c r="BF19" s="14">
        <f t="shared" si="1"/>
        <v>0.67826356321311743</v>
      </c>
      <c r="BG19" s="14">
        <f t="shared" si="2"/>
        <v>0.65643410433597238</v>
      </c>
    </row>
    <row r="20" spans="1:59" s="19" customFormat="1" ht="15" x14ac:dyDescent="0.25">
      <c r="A20" s="94" t="s">
        <v>46</v>
      </c>
      <c r="B20" s="95"/>
      <c r="C20" s="94" t="s">
        <v>47</v>
      </c>
      <c r="D20" s="95"/>
      <c r="E20" s="94" t="s">
        <v>47</v>
      </c>
      <c r="F20" s="95"/>
      <c r="G20" s="94" t="s">
        <v>47</v>
      </c>
      <c r="H20" s="95"/>
      <c r="I20" s="94"/>
      <c r="J20" s="95"/>
      <c r="K20" s="95"/>
      <c r="L20" s="94"/>
      <c r="M20" s="95"/>
      <c r="N20" s="95"/>
      <c r="O20" s="94"/>
      <c r="P20" s="95"/>
      <c r="Q20" s="94"/>
      <c r="R20" s="95"/>
      <c r="S20" s="96" t="s">
        <v>54</v>
      </c>
      <c r="T20" s="97"/>
      <c r="U20" s="97"/>
      <c r="V20" s="97"/>
      <c r="W20" s="97"/>
      <c r="X20" s="97"/>
      <c r="Y20" s="97"/>
      <c r="Z20" s="97"/>
      <c r="AA20" s="98" t="s">
        <v>49</v>
      </c>
      <c r="AB20" s="97"/>
      <c r="AC20" s="97"/>
      <c r="AD20" s="97"/>
      <c r="AE20" s="97"/>
      <c r="AF20" s="98" t="s">
        <v>50</v>
      </c>
      <c r="AG20" s="97"/>
      <c r="AH20" s="97"/>
      <c r="AI20" s="16" t="s">
        <v>51</v>
      </c>
      <c r="AJ20" s="99" t="s">
        <v>52</v>
      </c>
      <c r="AK20" s="97"/>
      <c r="AL20" s="97"/>
      <c r="AM20" s="97"/>
      <c r="AN20" s="97"/>
      <c r="AO20" s="97"/>
      <c r="AP20" s="17">
        <v>3060473800</v>
      </c>
      <c r="AQ20" s="17">
        <v>2038630369</v>
      </c>
      <c r="AR20" s="17">
        <v>1021843431</v>
      </c>
      <c r="AS20" s="92">
        <v>0</v>
      </c>
      <c r="AT20" s="93"/>
      <c r="AU20" s="92">
        <v>2038630369</v>
      </c>
      <c r="AV20" s="93"/>
      <c r="AW20" s="17">
        <v>0</v>
      </c>
      <c r="AX20" s="17">
        <v>2038630369</v>
      </c>
      <c r="AY20" s="17">
        <v>0</v>
      </c>
      <c r="AZ20" s="17">
        <v>2027146417</v>
      </c>
      <c r="BA20" s="17">
        <v>11483952</v>
      </c>
      <c r="BB20" s="17">
        <v>2027146417</v>
      </c>
      <c r="BC20" s="17">
        <v>0</v>
      </c>
      <c r="BD20" s="17">
        <v>26298934</v>
      </c>
      <c r="BE20" s="18">
        <f t="shared" si="0"/>
        <v>0.6661159357090396</v>
      </c>
      <c r="BF20" s="18">
        <f t="shared" si="1"/>
        <v>0.6661159357090396</v>
      </c>
      <c r="BG20" s="18">
        <f t="shared" si="2"/>
        <v>0.66236359121911126</v>
      </c>
    </row>
    <row r="21" spans="1:59" ht="15" x14ac:dyDescent="0.25">
      <c r="A21" s="86" t="s">
        <v>46</v>
      </c>
      <c r="B21" s="87"/>
      <c r="C21" s="86" t="s">
        <v>47</v>
      </c>
      <c r="D21" s="87"/>
      <c r="E21" s="86" t="s">
        <v>47</v>
      </c>
      <c r="F21" s="87"/>
      <c r="G21" s="86" t="s">
        <v>47</v>
      </c>
      <c r="H21" s="87"/>
      <c r="I21" s="86" t="s">
        <v>55</v>
      </c>
      <c r="J21" s="87"/>
      <c r="K21" s="87"/>
      <c r="L21" s="86"/>
      <c r="M21" s="87"/>
      <c r="N21" s="87"/>
      <c r="O21" s="86"/>
      <c r="P21" s="87"/>
      <c r="Q21" s="86"/>
      <c r="R21" s="87"/>
      <c r="S21" s="88" t="s">
        <v>56</v>
      </c>
      <c r="T21" s="89"/>
      <c r="U21" s="89"/>
      <c r="V21" s="89"/>
      <c r="W21" s="89"/>
      <c r="X21" s="89"/>
      <c r="Y21" s="89"/>
      <c r="Z21" s="89"/>
      <c r="AA21" s="90" t="s">
        <v>49</v>
      </c>
      <c r="AB21" s="89"/>
      <c r="AC21" s="89"/>
      <c r="AD21" s="89"/>
      <c r="AE21" s="89"/>
      <c r="AF21" s="90" t="s">
        <v>50</v>
      </c>
      <c r="AG21" s="89"/>
      <c r="AH21" s="89"/>
      <c r="AI21" s="12" t="s">
        <v>51</v>
      </c>
      <c r="AJ21" s="91" t="s">
        <v>52</v>
      </c>
      <c r="AK21" s="89"/>
      <c r="AL21" s="89"/>
      <c r="AM21" s="89"/>
      <c r="AN21" s="89"/>
      <c r="AO21" s="89"/>
      <c r="AP21" s="13">
        <v>3060473800</v>
      </c>
      <c r="AQ21" s="13">
        <v>2038630369</v>
      </c>
      <c r="AR21" s="13">
        <v>1021843431</v>
      </c>
      <c r="AS21" s="78">
        <v>0</v>
      </c>
      <c r="AT21" s="79"/>
      <c r="AU21" s="78">
        <v>2038630369</v>
      </c>
      <c r="AV21" s="79"/>
      <c r="AW21" s="13">
        <v>0</v>
      </c>
      <c r="AX21" s="13">
        <v>2038630369</v>
      </c>
      <c r="AY21" s="13">
        <v>0</v>
      </c>
      <c r="AZ21" s="13">
        <v>2027146417</v>
      </c>
      <c r="BA21" s="13">
        <v>11483952</v>
      </c>
      <c r="BB21" s="13">
        <v>2027146417</v>
      </c>
      <c r="BC21" s="13">
        <v>0</v>
      </c>
      <c r="BD21" s="13">
        <v>26298934</v>
      </c>
      <c r="BE21" s="14">
        <f t="shared" si="0"/>
        <v>0.6661159357090396</v>
      </c>
      <c r="BF21" s="14">
        <f t="shared" si="1"/>
        <v>0.6661159357090396</v>
      </c>
      <c r="BG21" s="14">
        <f t="shared" si="2"/>
        <v>0.66236359121911126</v>
      </c>
    </row>
    <row r="22" spans="1:59" ht="15" x14ac:dyDescent="0.25">
      <c r="A22" s="86" t="s">
        <v>46</v>
      </c>
      <c r="B22" s="87"/>
      <c r="C22" s="86" t="s">
        <v>47</v>
      </c>
      <c r="D22" s="87"/>
      <c r="E22" s="86" t="s">
        <v>47</v>
      </c>
      <c r="F22" s="87"/>
      <c r="G22" s="86" t="s">
        <v>47</v>
      </c>
      <c r="H22" s="87"/>
      <c r="I22" s="86" t="s">
        <v>55</v>
      </c>
      <c r="J22" s="87"/>
      <c r="K22" s="87"/>
      <c r="L22" s="86" t="s">
        <v>55</v>
      </c>
      <c r="M22" s="87"/>
      <c r="N22" s="87"/>
      <c r="O22" s="86"/>
      <c r="P22" s="87"/>
      <c r="Q22" s="86"/>
      <c r="R22" s="87"/>
      <c r="S22" s="88" t="s">
        <v>57</v>
      </c>
      <c r="T22" s="89"/>
      <c r="U22" s="89"/>
      <c r="V22" s="89"/>
      <c r="W22" s="89"/>
      <c r="X22" s="89"/>
      <c r="Y22" s="89"/>
      <c r="Z22" s="89"/>
      <c r="AA22" s="90" t="s">
        <v>49</v>
      </c>
      <c r="AB22" s="89"/>
      <c r="AC22" s="89"/>
      <c r="AD22" s="89"/>
      <c r="AE22" s="89"/>
      <c r="AF22" s="90" t="s">
        <v>50</v>
      </c>
      <c r="AG22" s="89"/>
      <c r="AH22" s="89"/>
      <c r="AI22" s="12" t="s">
        <v>51</v>
      </c>
      <c r="AJ22" s="91" t="s">
        <v>52</v>
      </c>
      <c r="AK22" s="89"/>
      <c r="AL22" s="89"/>
      <c r="AM22" s="89"/>
      <c r="AN22" s="89"/>
      <c r="AO22" s="89"/>
      <c r="AP22" s="13">
        <v>2397862191</v>
      </c>
      <c r="AQ22" s="13">
        <v>1712298808</v>
      </c>
      <c r="AR22" s="13">
        <v>685563383</v>
      </c>
      <c r="AS22" s="78">
        <v>0</v>
      </c>
      <c r="AT22" s="79"/>
      <c r="AU22" s="78">
        <v>1712298808</v>
      </c>
      <c r="AV22" s="79"/>
      <c r="AW22" s="13">
        <v>0</v>
      </c>
      <c r="AX22" s="13">
        <v>1712298808</v>
      </c>
      <c r="AY22" s="13">
        <v>0</v>
      </c>
      <c r="AZ22" s="13">
        <v>1712298808</v>
      </c>
      <c r="BA22" s="13">
        <v>0</v>
      </c>
      <c r="BB22" s="13">
        <v>1712298808</v>
      </c>
      <c r="BC22" s="13">
        <v>0</v>
      </c>
      <c r="BD22" s="13">
        <v>25373101</v>
      </c>
      <c r="BE22" s="14">
        <f t="shared" si="0"/>
        <v>0.71409391850242487</v>
      </c>
      <c r="BF22" s="14">
        <f t="shared" si="1"/>
        <v>0.71409391850242487</v>
      </c>
      <c r="BG22" s="14">
        <f t="shared" si="2"/>
        <v>0.71409391850242487</v>
      </c>
    </row>
    <row r="23" spans="1:59" ht="15" x14ac:dyDescent="0.25">
      <c r="A23" s="86" t="s">
        <v>46</v>
      </c>
      <c r="B23" s="87"/>
      <c r="C23" s="86" t="s">
        <v>47</v>
      </c>
      <c r="D23" s="87"/>
      <c r="E23" s="86" t="s">
        <v>47</v>
      </c>
      <c r="F23" s="87"/>
      <c r="G23" s="86" t="s">
        <v>47</v>
      </c>
      <c r="H23" s="87"/>
      <c r="I23" s="86" t="s">
        <v>55</v>
      </c>
      <c r="J23" s="87"/>
      <c r="K23" s="87"/>
      <c r="L23" s="86" t="s">
        <v>58</v>
      </c>
      <c r="M23" s="87"/>
      <c r="N23" s="87"/>
      <c r="O23" s="86"/>
      <c r="P23" s="87"/>
      <c r="Q23" s="86"/>
      <c r="R23" s="87"/>
      <c r="S23" s="88" t="s">
        <v>59</v>
      </c>
      <c r="T23" s="89"/>
      <c r="U23" s="89"/>
      <c r="V23" s="89"/>
      <c r="W23" s="89"/>
      <c r="X23" s="89"/>
      <c r="Y23" s="89"/>
      <c r="Z23" s="89"/>
      <c r="AA23" s="90" t="s">
        <v>49</v>
      </c>
      <c r="AB23" s="89"/>
      <c r="AC23" s="89"/>
      <c r="AD23" s="89"/>
      <c r="AE23" s="89"/>
      <c r="AF23" s="90" t="s">
        <v>50</v>
      </c>
      <c r="AG23" s="89"/>
      <c r="AH23" s="89"/>
      <c r="AI23" s="12" t="s">
        <v>51</v>
      </c>
      <c r="AJ23" s="91" t="s">
        <v>52</v>
      </c>
      <c r="AK23" s="89"/>
      <c r="AL23" s="89"/>
      <c r="AM23" s="89"/>
      <c r="AN23" s="89"/>
      <c r="AO23" s="89"/>
      <c r="AP23" s="13">
        <v>126017337</v>
      </c>
      <c r="AQ23" s="13">
        <v>83703020</v>
      </c>
      <c r="AR23" s="13">
        <v>42314317</v>
      </c>
      <c r="AS23" s="78">
        <v>0</v>
      </c>
      <c r="AT23" s="79"/>
      <c r="AU23" s="78">
        <v>83703020</v>
      </c>
      <c r="AV23" s="79"/>
      <c r="AW23" s="13">
        <v>0</v>
      </c>
      <c r="AX23" s="13">
        <v>83703020</v>
      </c>
      <c r="AY23" s="13">
        <v>0</v>
      </c>
      <c r="AZ23" s="13">
        <v>83703020</v>
      </c>
      <c r="BA23" s="13">
        <v>0</v>
      </c>
      <c r="BB23" s="13">
        <v>83703020</v>
      </c>
      <c r="BC23" s="13">
        <v>0</v>
      </c>
      <c r="BD23" s="13">
        <v>0</v>
      </c>
      <c r="BE23" s="14">
        <f t="shared" si="0"/>
        <v>0.66421828926602378</v>
      </c>
      <c r="BF23" s="14">
        <f t="shared" si="1"/>
        <v>0.66421828926602378</v>
      </c>
      <c r="BG23" s="14">
        <f t="shared" si="2"/>
        <v>0.66421828926602378</v>
      </c>
    </row>
    <row r="24" spans="1:59" ht="15" x14ac:dyDescent="0.25">
      <c r="A24" s="86" t="s">
        <v>46</v>
      </c>
      <c r="B24" s="87"/>
      <c r="C24" s="86" t="s">
        <v>47</v>
      </c>
      <c r="D24" s="87"/>
      <c r="E24" s="86" t="s">
        <v>47</v>
      </c>
      <c r="F24" s="87"/>
      <c r="G24" s="86" t="s">
        <v>47</v>
      </c>
      <c r="H24" s="87"/>
      <c r="I24" s="86" t="s">
        <v>55</v>
      </c>
      <c r="J24" s="87"/>
      <c r="K24" s="87"/>
      <c r="L24" s="86" t="s">
        <v>60</v>
      </c>
      <c r="M24" s="87"/>
      <c r="N24" s="87"/>
      <c r="O24" s="86"/>
      <c r="P24" s="87"/>
      <c r="Q24" s="86"/>
      <c r="R24" s="87"/>
      <c r="S24" s="88" t="s">
        <v>61</v>
      </c>
      <c r="T24" s="89"/>
      <c r="U24" s="89"/>
      <c r="V24" s="89"/>
      <c r="W24" s="89"/>
      <c r="X24" s="89"/>
      <c r="Y24" s="89"/>
      <c r="Z24" s="89"/>
      <c r="AA24" s="90" t="s">
        <v>49</v>
      </c>
      <c r="AB24" s="89"/>
      <c r="AC24" s="89"/>
      <c r="AD24" s="89"/>
      <c r="AE24" s="89"/>
      <c r="AF24" s="90" t="s">
        <v>50</v>
      </c>
      <c r="AG24" s="89"/>
      <c r="AH24" s="89"/>
      <c r="AI24" s="12" t="s">
        <v>51</v>
      </c>
      <c r="AJ24" s="91" t="s">
        <v>52</v>
      </c>
      <c r="AK24" s="89"/>
      <c r="AL24" s="89"/>
      <c r="AM24" s="89"/>
      <c r="AN24" s="89"/>
      <c r="AO24" s="89"/>
      <c r="AP24" s="13">
        <v>11654486</v>
      </c>
      <c r="AQ24" s="13">
        <v>7894206</v>
      </c>
      <c r="AR24" s="13">
        <v>3760280</v>
      </c>
      <c r="AS24" s="78">
        <v>0</v>
      </c>
      <c r="AT24" s="79"/>
      <c r="AU24" s="78">
        <v>7894206</v>
      </c>
      <c r="AV24" s="79"/>
      <c r="AW24" s="13">
        <v>0</v>
      </c>
      <c r="AX24" s="13">
        <v>7894206</v>
      </c>
      <c r="AY24" s="13">
        <v>0</v>
      </c>
      <c r="AZ24" s="13">
        <v>7894206</v>
      </c>
      <c r="BA24" s="13">
        <v>0</v>
      </c>
      <c r="BB24" s="13">
        <v>7894206</v>
      </c>
      <c r="BC24" s="13">
        <v>0</v>
      </c>
      <c r="BD24" s="13">
        <v>133873</v>
      </c>
      <c r="BE24" s="14">
        <f t="shared" si="0"/>
        <v>0.67735342425225786</v>
      </c>
      <c r="BF24" s="14">
        <f t="shared" si="1"/>
        <v>0.67735342425225786</v>
      </c>
      <c r="BG24" s="14">
        <f t="shared" si="2"/>
        <v>0.67735342425225786</v>
      </c>
    </row>
    <row r="25" spans="1:59" ht="15" x14ac:dyDescent="0.25">
      <c r="A25" s="86" t="s">
        <v>46</v>
      </c>
      <c r="B25" s="87"/>
      <c r="C25" s="86" t="s">
        <v>47</v>
      </c>
      <c r="D25" s="87"/>
      <c r="E25" s="86" t="s">
        <v>47</v>
      </c>
      <c r="F25" s="87"/>
      <c r="G25" s="86" t="s">
        <v>47</v>
      </c>
      <c r="H25" s="87"/>
      <c r="I25" s="86" t="s">
        <v>55</v>
      </c>
      <c r="J25" s="87"/>
      <c r="K25" s="87"/>
      <c r="L25" s="86" t="s">
        <v>62</v>
      </c>
      <c r="M25" s="87"/>
      <c r="N25" s="87"/>
      <c r="O25" s="86"/>
      <c r="P25" s="87"/>
      <c r="Q25" s="86"/>
      <c r="R25" s="87"/>
      <c r="S25" s="88" t="s">
        <v>63</v>
      </c>
      <c r="T25" s="89"/>
      <c r="U25" s="89"/>
      <c r="V25" s="89"/>
      <c r="W25" s="89"/>
      <c r="X25" s="89"/>
      <c r="Y25" s="89"/>
      <c r="Z25" s="89"/>
      <c r="AA25" s="90" t="s">
        <v>49</v>
      </c>
      <c r="AB25" s="89"/>
      <c r="AC25" s="89"/>
      <c r="AD25" s="89"/>
      <c r="AE25" s="89"/>
      <c r="AF25" s="90" t="s">
        <v>50</v>
      </c>
      <c r="AG25" s="89"/>
      <c r="AH25" s="89"/>
      <c r="AI25" s="12" t="s">
        <v>51</v>
      </c>
      <c r="AJ25" s="91" t="s">
        <v>52</v>
      </c>
      <c r="AK25" s="89"/>
      <c r="AL25" s="89"/>
      <c r="AM25" s="89"/>
      <c r="AN25" s="89"/>
      <c r="AO25" s="89"/>
      <c r="AP25" s="13">
        <v>14269824</v>
      </c>
      <c r="AQ25" s="13">
        <v>11352746</v>
      </c>
      <c r="AR25" s="13">
        <v>2917078</v>
      </c>
      <c r="AS25" s="78">
        <v>0</v>
      </c>
      <c r="AT25" s="79"/>
      <c r="AU25" s="78">
        <v>11352746</v>
      </c>
      <c r="AV25" s="79"/>
      <c r="AW25" s="13">
        <v>0</v>
      </c>
      <c r="AX25" s="13">
        <v>11352746</v>
      </c>
      <c r="AY25" s="13">
        <v>0</v>
      </c>
      <c r="AZ25" s="13">
        <v>11352746</v>
      </c>
      <c r="BA25" s="13">
        <v>0</v>
      </c>
      <c r="BB25" s="13">
        <v>11352746</v>
      </c>
      <c r="BC25" s="13">
        <v>0</v>
      </c>
      <c r="BD25" s="13">
        <v>207008</v>
      </c>
      <c r="BE25" s="14">
        <f t="shared" si="0"/>
        <v>0.79557715638258752</v>
      </c>
      <c r="BF25" s="14">
        <f t="shared" si="1"/>
        <v>0.79557715638258752</v>
      </c>
      <c r="BG25" s="14">
        <f t="shared" si="2"/>
        <v>0.79557715638258752</v>
      </c>
    </row>
    <row r="26" spans="1:59" ht="15" x14ac:dyDescent="0.25">
      <c r="A26" s="86" t="s">
        <v>46</v>
      </c>
      <c r="B26" s="87"/>
      <c r="C26" s="86" t="s">
        <v>47</v>
      </c>
      <c r="D26" s="87"/>
      <c r="E26" s="86" t="s">
        <v>47</v>
      </c>
      <c r="F26" s="87"/>
      <c r="G26" s="86" t="s">
        <v>47</v>
      </c>
      <c r="H26" s="87"/>
      <c r="I26" s="86" t="s">
        <v>55</v>
      </c>
      <c r="J26" s="87"/>
      <c r="K26" s="87"/>
      <c r="L26" s="86" t="s">
        <v>64</v>
      </c>
      <c r="M26" s="87"/>
      <c r="N26" s="87"/>
      <c r="O26" s="86"/>
      <c r="P26" s="87"/>
      <c r="Q26" s="86"/>
      <c r="R26" s="87"/>
      <c r="S26" s="88" t="s">
        <v>65</v>
      </c>
      <c r="T26" s="89"/>
      <c r="U26" s="89"/>
      <c r="V26" s="89"/>
      <c r="W26" s="89"/>
      <c r="X26" s="89"/>
      <c r="Y26" s="89"/>
      <c r="Z26" s="89"/>
      <c r="AA26" s="90" t="s">
        <v>49</v>
      </c>
      <c r="AB26" s="89"/>
      <c r="AC26" s="89"/>
      <c r="AD26" s="89"/>
      <c r="AE26" s="89"/>
      <c r="AF26" s="90" t="s">
        <v>50</v>
      </c>
      <c r="AG26" s="89"/>
      <c r="AH26" s="89"/>
      <c r="AI26" s="12" t="s">
        <v>51</v>
      </c>
      <c r="AJ26" s="91" t="s">
        <v>52</v>
      </c>
      <c r="AK26" s="89"/>
      <c r="AL26" s="89"/>
      <c r="AM26" s="89"/>
      <c r="AN26" s="89"/>
      <c r="AO26" s="89"/>
      <c r="AP26" s="13">
        <v>115286293</v>
      </c>
      <c r="AQ26" s="13">
        <v>111617055</v>
      </c>
      <c r="AR26" s="13">
        <v>3669238</v>
      </c>
      <c r="AS26" s="78">
        <v>0</v>
      </c>
      <c r="AT26" s="79"/>
      <c r="AU26" s="78">
        <v>111617055</v>
      </c>
      <c r="AV26" s="79"/>
      <c r="AW26" s="13">
        <v>0</v>
      </c>
      <c r="AX26" s="13">
        <v>111617055</v>
      </c>
      <c r="AY26" s="13">
        <v>0</v>
      </c>
      <c r="AZ26" s="13">
        <v>110215238</v>
      </c>
      <c r="BA26" s="13">
        <v>1401817</v>
      </c>
      <c r="BB26" s="13">
        <v>110215238</v>
      </c>
      <c r="BC26" s="13">
        <v>0</v>
      </c>
      <c r="BD26" s="13">
        <v>0</v>
      </c>
      <c r="BE26" s="14">
        <f t="shared" si="0"/>
        <v>0.96817281652034726</v>
      </c>
      <c r="BF26" s="14">
        <f t="shared" si="1"/>
        <v>0.96817281652034726</v>
      </c>
      <c r="BG26" s="14">
        <f t="shared" si="2"/>
        <v>0.95601337446074353</v>
      </c>
    </row>
    <row r="27" spans="1:59" ht="15" x14ac:dyDescent="0.25">
      <c r="A27" s="86" t="s">
        <v>46</v>
      </c>
      <c r="B27" s="87"/>
      <c r="C27" s="86" t="s">
        <v>47</v>
      </c>
      <c r="D27" s="87"/>
      <c r="E27" s="86" t="s">
        <v>47</v>
      </c>
      <c r="F27" s="87"/>
      <c r="G27" s="86" t="s">
        <v>47</v>
      </c>
      <c r="H27" s="87"/>
      <c r="I27" s="86" t="s">
        <v>55</v>
      </c>
      <c r="J27" s="87"/>
      <c r="K27" s="87"/>
      <c r="L27" s="86" t="s">
        <v>66</v>
      </c>
      <c r="M27" s="87"/>
      <c r="N27" s="87"/>
      <c r="O27" s="86"/>
      <c r="P27" s="87"/>
      <c r="Q27" s="86"/>
      <c r="R27" s="87"/>
      <c r="S27" s="88" t="s">
        <v>67</v>
      </c>
      <c r="T27" s="89"/>
      <c r="U27" s="89"/>
      <c r="V27" s="89"/>
      <c r="W27" s="89"/>
      <c r="X27" s="89"/>
      <c r="Y27" s="89"/>
      <c r="Z27" s="89"/>
      <c r="AA27" s="90" t="s">
        <v>49</v>
      </c>
      <c r="AB27" s="89"/>
      <c r="AC27" s="89"/>
      <c r="AD27" s="89"/>
      <c r="AE27" s="89"/>
      <c r="AF27" s="90" t="s">
        <v>50</v>
      </c>
      <c r="AG27" s="89"/>
      <c r="AH27" s="89"/>
      <c r="AI27" s="12" t="s">
        <v>51</v>
      </c>
      <c r="AJ27" s="91" t="s">
        <v>52</v>
      </c>
      <c r="AK27" s="89"/>
      <c r="AL27" s="89"/>
      <c r="AM27" s="89"/>
      <c r="AN27" s="89"/>
      <c r="AO27" s="89"/>
      <c r="AP27" s="13">
        <v>81606703</v>
      </c>
      <c r="AQ27" s="13">
        <v>62881304</v>
      </c>
      <c r="AR27" s="13">
        <v>18725399</v>
      </c>
      <c r="AS27" s="78">
        <v>0</v>
      </c>
      <c r="AT27" s="79"/>
      <c r="AU27" s="78">
        <v>62881304</v>
      </c>
      <c r="AV27" s="79"/>
      <c r="AW27" s="13">
        <v>0</v>
      </c>
      <c r="AX27" s="13">
        <v>62881304</v>
      </c>
      <c r="AY27" s="13">
        <v>0</v>
      </c>
      <c r="AZ27" s="13">
        <v>61638634</v>
      </c>
      <c r="BA27" s="13">
        <v>1242670</v>
      </c>
      <c r="BB27" s="13">
        <v>61638634</v>
      </c>
      <c r="BC27" s="13">
        <v>0</v>
      </c>
      <c r="BD27" s="13">
        <v>584952</v>
      </c>
      <c r="BE27" s="14">
        <f t="shared" si="0"/>
        <v>0.77054091990458184</v>
      </c>
      <c r="BF27" s="14">
        <f t="shared" si="1"/>
        <v>0.77054091990458184</v>
      </c>
      <c r="BG27" s="14">
        <f t="shared" si="2"/>
        <v>0.75531337174594593</v>
      </c>
    </row>
    <row r="28" spans="1:59" ht="15" x14ac:dyDescent="0.25">
      <c r="A28" s="86" t="s">
        <v>46</v>
      </c>
      <c r="B28" s="87"/>
      <c r="C28" s="86" t="s">
        <v>47</v>
      </c>
      <c r="D28" s="87"/>
      <c r="E28" s="86" t="s">
        <v>47</v>
      </c>
      <c r="F28" s="87"/>
      <c r="G28" s="86" t="s">
        <v>47</v>
      </c>
      <c r="H28" s="87"/>
      <c r="I28" s="86" t="s">
        <v>55</v>
      </c>
      <c r="J28" s="87"/>
      <c r="K28" s="87"/>
      <c r="L28" s="86" t="s">
        <v>68</v>
      </c>
      <c r="M28" s="87"/>
      <c r="N28" s="87"/>
      <c r="O28" s="86"/>
      <c r="P28" s="87"/>
      <c r="Q28" s="86"/>
      <c r="R28" s="87"/>
      <c r="S28" s="88" t="s">
        <v>69</v>
      </c>
      <c r="T28" s="89"/>
      <c r="U28" s="89"/>
      <c r="V28" s="89"/>
      <c r="W28" s="89"/>
      <c r="X28" s="89"/>
      <c r="Y28" s="89"/>
      <c r="Z28" s="89"/>
      <c r="AA28" s="90" t="s">
        <v>49</v>
      </c>
      <c r="AB28" s="89"/>
      <c r="AC28" s="89"/>
      <c r="AD28" s="89"/>
      <c r="AE28" s="89"/>
      <c r="AF28" s="90" t="s">
        <v>50</v>
      </c>
      <c r="AG28" s="89"/>
      <c r="AH28" s="89"/>
      <c r="AI28" s="12" t="s">
        <v>51</v>
      </c>
      <c r="AJ28" s="91" t="s">
        <v>52</v>
      </c>
      <c r="AK28" s="89"/>
      <c r="AL28" s="89"/>
      <c r="AM28" s="89"/>
      <c r="AN28" s="89"/>
      <c r="AO28" s="89"/>
      <c r="AP28" s="13">
        <v>5353868</v>
      </c>
      <c r="AQ28" s="13">
        <v>2140463</v>
      </c>
      <c r="AR28" s="13">
        <v>3213405</v>
      </c>
      <c r="AS28" s="78">
        <v>0</v>
      </c>
      <c r="AT28" s="79"/>
      <c r="AU28" s="78">
        <v>2140463</v>
      </c>
      <c r="AV28" s="79"/>
      <c r="AW28" s="13">
        <v>0</v>
      </c>
      <c r="AX28" s="13">
        <v>2140463</v>
      </c>
      <c r="AY28" s="13">
        <v>0</v>
      </c>
      <c r="AZ28" s="13">
        <v>2140463</v>
      </c>
      <c r="BA28" s="13">
        <v>0</v>
      </c>
      <c r="BB28" s="13">
        <v>2140463</v>
      </c>
      <c r="BC28" s="13">
        <v>0</v>
      </c>
      <c r="BD28" s="13">
        <v>0</v>
      </c>
      <c r="BE28" s="14">
        <f t="shared" si="0"/>
        <v>0.39979749220563526</v>
      </c>
      <c r="BF28" s="14">
        <f t="shared" si="1"/>
        <v>0.39979749220563526</v>
      </c>
      <c r="BG28" s="14">
        <f t="shared" si="2"/>
        <v>0.39979749220563526</v>
      </c>
    </row>
    <row r="29" spans="1:59" ht="15" x14ac:dyDescent="0.25">
      <c r="A29" s="86" t="s">
        <v>46</v>
      </c>
      <c r="B29" s="87"/>
      <c r="C29" s="86" t="s">
        <v>47</v>
      </c>
      <c r="D29" s="87"/>
      <c r="E29" s="86" t="s">
        <v>47</v>
      </c>
      <c r="F29" s="87"/>
      <c r="G29" s="86" t="s">
        <v>47</v>
      </c>
      <c r="H29" s="87"/>
      <c r="I29" s="86" t="s">
        <v>55</v>
      </c>
      <c r="J29" s="87"/>
      <c r="K29" s="87"/>
      <c r="L29" s="86" t="s">
        <v>70</v>
      </c>
      <c r="M29" s="87"/>
      <c r="N29" s="87"/>
      <c r="O29" s="86"/>
      <c r="P29" s="87"/>
      <c r="Q29" s="86"/>
      <c r="R29" s="87"/>
      <c r="S29" s="88" t="s">
        <v>71</v>
      </c>
      <c r="T29" s="89"/>
      <c r="U29" s="89"/>
      <c r="V29" s="89"/>
      <c r="W29" s="89"/>
      <c r="X29" s="89"/>
      <c r="Y29" s="89"/>
      <c r="Z29" s="89"/>
      <c r="AA29" s="90" t="s">
        <v>49</v>
      </c>
      <c r="AB29" s="89"/>
      <c r="AC29" s="89"/>
      <c r="AD29" s="89"/>
      <c r="AE29" s="89"/>
      <c r="AF29" s="90" t="s">
        <v>50</v>
      </c>
      <c r="AG29" s="89"/>
      <c r="AH29" s="89"/>
      <c r="AI29" s="12" t="s">
        <v>51</v>
      </c>
      <c r="AJ29" s="91" t="s">
        <v>52</v>
      </c>
      <c r="AK29" s="89"/>
      <c r="AL29" s="89"/>
      <c r="AM29" s="89"/>
      <c r="AN29" s="89"/>
      <c r="AO29" s="89"/>
      <c r="AP29" s="13">
        <v>201082531</v>
      </c>
      <c r="AQ29" s="13">
        <v>7865627</v>
      </c>
      <c r="AR29" s="13">
        <v>193216904</v>
      </c>
      <c r="AS29" s="78">
        <v>0</v>
      </c>
      <c r="AT29" s="79"/>
      <c r="AU29" s="78">
        <v>7865627</v>
      </c>
      <c r="AV29" s="79"/>
      <c r="AW29" s="13">
        <v>0</v>
      </c>
      <c r="AX29" s="13">
        <v>7865627</v>
      </c>
      <c r="AY29" s="13">
        <v>0</v>
      </c>
      <c r="AZ29" s="13">
        <v>3056509</v>
      </c>
      <c r="BA29" s="13">
        <v>4809118</v>
      </c>
      <c r="BB29" s="13">
        <v>3056509</v>
      </c>
      <c r="BC29" s="13">
        <v>0</v>
      </c>
      <c r="BD29" s="13">
        <v>0</v>
      </c>
      <c r="BE29" s="14">
        <f t="shared" si="0"/>
        <v>3.9116411360467708E-2</v>
      </c>
      <c r="BF29" s="14">
        <f t="shared" si="1"/>
        <v>3.9116411360467708E-2</v>
      </c>
      <c r="BG29" s="14">
        <f t="shared" si="2"/>
        <v>1.5200271176216695E-2</v>
      </c>
    </row>
    <row r="30" spans="1:59" ht="15" x14ac:dyDescent="0.25">
      <c r="A30" s="86" t="s">
        <v>46</v>
      </c>
      <c r="B30" s="87"/>
      <c r="C30" s="86" t="s">
        <v>47</v>
      </c>
      <c r="D30" s="87"/>
      <c r="E30" s="86" t="s">
        <v>47</v>
      </c>
      <c r="F30" s="87"/>
      <c r="G30" s="86" t="s">
        <v>47</v>
      </c>
      <c r="H30" s="87"/>
      <c r="I30" s="86" t="s">
        <v>55</v>
      </c>
      <c r="J30" s="87"/>
      <c r="K30" s="87"/>
      <c r="L30" s="86" t="s">
        <v>72</v>
      </c>
      <c r="M30" s="87"/>
      <c r="N30" s="87"/>
      <c r="O30" s="86"/>
      <c r="P30" s="87"/>
      <c r="Q30" s="86"/>
      <c r="R30" s="87"/>
      <c r="S30" s="88" t="s">
        <v>73</v>
      </c>
      <c r="T30" s="89"/>
      <c r="U30" s="89"/>
      <c r="V30" s="89"/>
      <c r="W30" s="89"/>
      <c r="X30" s="89"/>
      <c r="Y30" s="89"/>
      <c r="Z30" s="89"/>
      <c r="AA30" s="90" t="s">
        <v>49</v>
      </c>
      <c r="AB30" s="89"/>
      <c r="AC30" s="89"/>
      <c r="AD30" s="89"/>
      <c r="AE30" s="89"/>
      <c r="AF30" s="90" t="s">
        <v>50</v>
      </c>
      <c r="AG30" s="89"/>
      <c r="AH30" s="89"/>
      <c r="AI30" s="12" t="s">
        <v>51</v>
      </c>
      <c r="AJ30" s="91" t="s">
        <v>52</v>
      </c>
      <c r="AK30" s="89"/>
      <c r="AL30" s="89"/>
      <c r="AM30" s="89"/>
      <c r="AN30" s="89"/>
      <c r="AO30" s="89"/>
      <c r="AP30" s="13">
        <v>107340567</v>
      </c>
      <c r="AQ30" s="13">
        <v>38877140</v>
      </c>
      <c r="AR30" s="13">
        <v>68463427</v>
      </c>
      <c r="AS30" s="78">
        <v>0</v>
      </c>
      <c r="AT30" s="79"/>
      <c r="AU30" s="78">
        <v>38877140</v>
      </c>
      <c r="AV30" s="79"/>
      <c r="AW30" s="13">
        <v>0</v>
      </c>
      <c r="AX30" s="13">
        <v>38877140</v>
      </c>
      <c r="AY30" s="13">
        <v>0</v>
      </c>
      <c r="AZ30" s="13">
        <v>34846793</v>
      </c>
      <c r="BA30" s="13">
        <v>4030347</v>
      </c>
      <c r="BB30" s="13">
        <v>34846793</v>
      </c>
      <c r="BC30" s="13">
        <v>0</v>
      </c>
      <c r="BD30" s="13">
        <v>0</v>
      </c>
      <c r="BE30" s="14">
        <f t="shared" si="0"/>
        <v>0.36218496963967034</v>
      </c>
      <c r="BF30" s="14">
        <f t="shared" si="1"/>
        <v>0.36218496963967034</v>
      </c>
      <c r="BG30" s="14">
        <f t="shared" si="2"/>
        <v>0.32463768334668847</v>
      </c>
    </row>
    <row r="31" spans="1:59" s="19" customFormat="1" ht="15" x14ac:dyDescent="0.25">
      <c r="A31" s="94" t="s">
        <v>46</v>
      </c>
      <c r="B31" s="95"/>
      <c r="C31" s="94" t="s">
        <v>47</v>
      </c>
      <c r="D31" s="95"/>
      <c r="E31" s="94" t="s">
        <v>47</v>
      </c>
      <c r="F31" s="95"/>
      <c r="G31" s="94" t="s">
        <v>74</v>
      </c>
      <c r="H31" s="95"/>
      <c r="I31" s="94"/>
      <c r="J31" s="95"/>
      <c r="K31" s="95"/>
      <c r="L31" s="94"/>
      <c r="M31" s="95"/>
      <c r="N31" s="95"/>
      <c r="O31" s="94"/>
      <c r="P31" s="95"/>
      <c r="Q31" s="94"/>
      <c r="R31" s="95"/>
      <c r="S31" s="96" t="s">
        <v>75</v>
      </c>
      <c r="T31" s="97"/>
      <c r="U31" s="97"/>
      <c r="V31" s="97"/>
      <c r="W31" s="97"/>
      <c r="X31" s="97"/>
      <c r="Y31" s="97"/>
      <c r="Z31" s="97"/>
      <c r="AA31" s="98" t="s">
        <v>49</v>
      </c>
      <c r="AB31" s="97"/>
      <c r="AC31" s="97"/>
      <c r="AD31" s="97"/>
      <c r="AE31" s="97"/>
      <c r="AF31" s="98" t="s">
        <v>50</v>
      </c>
      <c r="AG31" s="97"/>
      <c r="AH31" s="97"/>
      <c r="AI31" s="16" t="s">
        <v>51</v>
      </c>
      <c r="AJ31" s="99" t="s">
        <v>52</v>
      </c>
      <c r="AK31" s="97"/>
      <c r="AL31" s="97"/>
      <c r="AM31" s="97"/>
      <c r="AN31" s="97"/>
      <c r="AO31" s="97"/>
      <c r="AP31" s="17">
        <v>1076000000</v>
      </c>
      <c r="AQ31" s="17">
        <v>758412140</v>
      </c>
      <c r="AR31" s="17">
        <v>317587860</v>
      </c>
      <c r="AS31" s="92">
        <v>0</v>
      </c>
      <c r="AT31" s="93"/>
      <c r="AU31" s="92">
        <v>758412140</v>
      </c>
      <c r="AV31" s="93"/>
      <c r="AW31" s="17">
        <v>0</v>
      </c>
      <c r="AX31" s="17">
        <v>758412140</v>
      </c>
      <c r="AY31" s="17">
        <v>0</v>
      </c>
      <c r="AZ31" s="17">
        <v>679047113</v>
      </c>
      <c r="BA31" s="17">
        <v>79365027</v>
      </c>
      <c r="BB31" s="17">
        <v>679047113</v>
      </c>
      <c r="BC31" s="17">
        <v>0</v>
      </c>
      <c r="BD31" s="17">
        <v>0</v>
      </c>
      <c r="BE31" s="18">
        <f t="shared" si="0"/>
        <v>0.70484399628252792</v>
      </c>
      <c r="BF31" s="18">
        <f t="shared" si="1"/>
        <v>0.70484399628252792</v>
      </c>
      <c r="BG31" s="18">
        <f t="shared" si="2"/>
        <v>0.63108467750929365</v>
      </c>
    </row>
    <row r="32" spans="1:59" ht="15" x14ac:dyDescent="0.25">
      <c r="A32" s="86" t="s">
        <v>46</v>
      </c>
      <c r="B32" s="87"/>
      <c r="C32" s="86" t="s">
        <v>47</v>
      </c>
      <c r="D32" s="87"/>
      <c r="E32" s="86" t="s">
        <v>47</v>
      </c>
      <c r="F32" s="87"/>
      <c r="G32" s="86" t="s">
        <v>74</v>
      </c>
      <c r="H32" s="87"/>
      <c r="I32" s="86" t="s">
        <v>55</v>
      </c>
      <c r="J32" s="87"/>
      <c r="K32" s="87"/>
      <c r="L32" s="86"/>
      <c r="M32" s="87"/>
      <c r="N32" s="87"/>
      <c r="O32" s="86"/>
      <c r="P32" s="87"/>
      <c r="Q32" s="86"/>
      <c r="R32" s="87"/>
      <c r="S32" s="88" t="s">
        <v>76</v>
      </c>
      <c r="T32" s="89"/>
      <c r="U32" s="89"/>
      <c r="V32" s="89"/>
      <c r="W32" s="89"/>
      <c r="X32" s="89"/>
      <c r="Y32" s="89"/>
      <c r="Z32" s="89"/>
      <c r="AA32" s="90" t="s">
        <v>49</v>
      </c>
      <c r="AB32" s="89"/>
      <c r="AC32" s="89"/>
      <c r="AD32" s="89"/>
      <c r="AE32" s="89"/>
      <c r="AF32" s="90" t="s">
        <v>50</v>
      </c>
      <c r="AG32" s="89"/>
      <c r="AH32" s="89"/>
      <c r="AI32" s="12" t="s">
        <v>51</v>
      </c>
      <c r="AJ32" s="91" t="s">
        <v>52</v>
      </c>
      <c r="AK32" s="89"/>
      <c r="AL32" s="89"/>
      <c r="AM32" s="89"/>
      <c r="AN32" s="89"/>
      <c r="AO32" s="89"/>
      <c r="AP32" s="13">
        <v>298284058</v>
      </c>
      <c r="AQ32" s="13">
        <v>219469034</v>
      </c>
      <c r="AR32" s="13">
        <v>78815024</v>
      </c>
      <c r="AS32" s="78">
        <v>0</v>
      </c>
      <c r="AT32" s="79"/>
      <c r="AU32" s="78">
        <v>219469034</v>
      </c>
      <c r="AV32" s="79"/>
      <c r="AW32" s="13">
        <v>0</v>
      </c>
      <c r="AX32" s="13">
        <v>219469034</v>
      </c>
      <c r="AY32" s="13">
        <v>0</v>
      </c>
      <c r="AZ32" s="13">
        <v>196126397</v>
      </c>
      <c r="BA32" s="13">
        <v>23342637</v>
      </c>
      <c r="BB32" s="13">
        <v>196126397</v>
      </c>
      <c r="BC32" s="13">
        <v>0</v>
      </c>
      <c r="BD32" s="13">
        <v>0</v>
      </c>
      <c r="BE32" s="14">
        <f t="shared" si="0"/>
        <v>0.73577191979867729</v>
      </c>
      <c r="BF32" s="14">
        <f t="shared" si="1"/>
        <v>0.73577191979867729</v>
      </c>
      <c r="BG32" s="14">
        <f t="shared" si="2"/>
        <v>0.65751551831174293</v>
      </c>
    </row>
    <row r="33" spans="1:76" ht="15" x14ac:dyDescent="0.25">
      <c r="A33" s="86" t="s">
        <v>46</v>
      </c>
      <c r="B33" s="87"/>
      <c r="C33" s="86" t="s">
        <v>47</v>
      </c>
      <c r="D33" s="87"/>
      <c r="E33" s="86" t="s">
        <v>47</v>
      </c>
      <c r="F33" s="87"/>
      <c r="G33" s="86" t="s">
        <v>74</v>
      </c>
      <c r="H33" s="87"/>
      <c r="I33" s="86" t="s">
        <v>77</v>
      </c>
      <c r="J33" s="87"/>
      <c r="K33" s="87"/>
      <c r="L33" s="86"/>
      <c r="M33" s="87"/>
      <c r="N33" s="87"/>
      <c r="O33" s="86"/>
      <c r="P33" s="87"/>
      <c r="Q33" s="86"/>
      <c r="R33" s="87"/>
      <c r="S33" s="88" t="s">
        <v>78</v>
      </c>
      <c r="T33" s="89"/>
      <c r="U33" s="89"/>
      <c r="V33" s="89"/>
      <c r="W33" s="89"/>
      <c r="X33" s="89"/>
      <c r="Y33" s="89"/>
      <c r="Z33" s="89"/>
      <c r="AA33" s="90" t="s">
        <v>49</v>
      </c>
      <c r="AB33" s="89"/>
      <c r="AC33" s="89"/>
      <c r="AD33" s="89"/>
      <c r="AE33" s="89"/>
      <c r="AF33" s="90" t="s">
        <v>50</v>
      </c>
      <c r="AG33" s="89"/>
      <c r="AH33" s="89"/>
      <c r="AI33" s="12" t="s">
        <v>51</v>
      </c>
      <c r="AJ33" s="91" t="s">
        <v>52</v>
      </c>
      <c r="AK33" s="89"/>
      <c r="AL33" s="89"/>
      <c r="AM33" s="89"/>
      <c r="AN33" s="89"/>
      <c r="AO33" s="89"/>
      <c r="AP33" s="13">
        <v>223215326</v>
      </c>
      <c r="AQ33" s="13">
        <v>166645338</v>
      </c>
      <c r="AR33" s="13">
        <v>56569988</v>
      </c>
      <c r="AS33" s="78">
        <v>0</v>
      </c>
      <c r="AT33" s="79"/>
      <c r="AU33" s="78">
        <v>166645338</v>
      </c>
      <c r="AV33" s="79"/>
      <c r="AW33" s="13">
        <v>0</v>
      </c>
      <c r="AX33" s="13">
        <v>166645338</v>
      </c>
      <c r="AY33" s="13">
        <v>0</v>
      </c>
      <c r="AZ33" s="13">
        <v>148935810</v>
      </c>
      <c r="BA33" s="13">
        <v>17709528</v>
      </c>
      <c r="BB33" s="13">
        <v>148935810</v>
      </c>
      <c r="BC33" s="13">
        <v>0</v>
      </c>
      <c r="BD33" s="13">
        <v>0</v>
      </c>
      <c r="BE33" s="14">
        <f t="shared" si="0"/>
        <v>0.74656763487646904</v>
      </c>
      <c r="BF33" s="14">
        <f t="shared" si="1"/>
        <v>0.74656763487646904</v>
      </c>
      <c r="BG33" s="14">
        <f t="shared" si="2"/>
        <v>0.66722931919110251</v>
      </c>
    </row>
    <row r="34" spans="1:76" ht="15" x14ac:dyDescent="0.25">
      <c r="A34" s="86" t="s">
        <v>46</v>
      </c>
      <c r="B34" s="87"/>
      <c r="C34" s="86" t="s">
        <v>47</v>
      </c>
      <c r="D34" s="87"/>
      <c r="E34" s="86" t="s">
        <v>47</v>
      </c>
      <c r="F34" s="87"/>
      <c r="G34" s="86" t="s">
        <v>74</v>
      </c>
      <c r="H34" s="87"/>
      <c r="I34" s="86" t="s">
        <v>58</v>
      </c>
      <c r="J34" s="87"/>
      <c r="K34" s="87"/>
      <c r="L34" s="86"/>
      <c r="M34" s="87"/>
      <c r="N34" s="87"/>
      <c r="O34" s="86"/>
      <c r="P34" s="87"/>
      <c r="Q34" s="86"/>
      <c r="R34" s="87"/>
      <c r="S34" s="88" t="s">
        <v>79</v>
      </c>
      <c r="T34" s="89"/>
      <c r="U34" s="89"/>
      <c r="V34" s="89"/>
      <c r="W34" s="89"/>
      <c r="X34" s="89"/>
      <c r="Y34" s="89"/>
      <c r="Z34" s="89"/>
      <c r="AA34" s="90" t="s">
        <v>49</v>
      </c>
      <c r="AB34" s="89"/>
      <c r="AC34" s="89"/>
      <c r="AD34" s="89"/>
      <c r="AE34" s="89"/>
      <c r="AF34" s="90" t="s">
        <v>50</v>
      </c>
      <c r="AG34" s="89"/>
      <c r="AH34" s="89"/>
      <c r="AI34" s="12" t="s">
        <v>51</v>
      </c>
      <c r="AJ34" s="91" t="s">
        <v>52</v>
      </c>
      <c r="AK34" s="89"/>
      <c r="AL34" s="89"/>
      <c r="AM34" s="89"/>
      <c r="AN34" s="89"/>
      <c r="AO34" s="89"/>
      <c r="AP34" s="13">
        <v>266954155</v>
      </c>
      <c r="AQ34" s="13">
        <v>178228568</v>
      </c>
      <c r="AR34" s="13">
        <v>88725587</v>
      </c>
      <c r="AS34" s="78">
        <v>0</v>
      </c>
      <c r="AT34" s="79"/>
      <c r="AU34" s="78">
        <v>178228568</v>
      </c>
      <c r="AV34" s="79"/>
      <c r="AW34" s="13">
        <v>0</v>
      </c>
      <c r="AX34" s="13">
        <v>178228568</v>
      </c>
      <c r="AY34" s="13">
        <v>0</v>
      </c>
      <c r="AZ34" s="13">
        <v>160573806</v>
      </c>
      <c r="BA34" s="13">
        <v>17654762</v>
      </c>
      <c r="BB34" s="13">
        <v>160573806</v>
      </c>
      <c r="BC34" s="13">
        <v>0</v>
      </c>
      <c r="BD34" s="13">
        <v>0</v>
      </c>
      <c r="BE34" s="14">
        <f t="shared" si="0"/>
        <v>0.66763736267749796</v>
      </c>
      <c r="BF34" s="14">
        <f t="shared" si="1"/>
        <v>0.66763736267749796</v>
      </c>
      <c r="BG34" s="14">
        <f t="shared" si="2"/>
        <v>0.60150330306715027</v>
      </c>
    </row>
    <row r="35" spans="1:76" ht="15" x14ac:dyDescent="0.25">
      <c r="A35" s="86" t="s">
        <v>46</v>
      </c>
      <c r="B35" s="87"/>
      <c r="C35" s="86" t="s">
        <v>47</v>
      </c>
      <c r="D35" s="87"/>
      <c r="E35" s="86" t="s">
        <v>47</v>
      </c>
      <c r="F35" s="87"/>
      <c r="G35" s="86" t="s">
        <v>74</v>
      </c>
      <c r="H35" s="87"/>
      <c r="I35" s="86" t="s">
        <v>60</v>
      </c>
      <c r="J35" s="87"/>
      <c r="K35" s="87"/>
      <c r="L35" s="86"/>
      <c r="M35" s="87"/>
      <c r="N35" s="87"/>
      <c r="O35" s="86"/>
      <c r="P35" s="87"/>
      <c r="Q35" s="86"/>
      <c r="R35" s="87"/>
      <c r="S35" s="88" t="s">
        <v>80</v>
      </c>
      <c r="T35" s="89"/>
      <c r="U35" s="89"/>
      <c r="V35" s="89"/>
      <c r="W35" s="89"/>
      <c r="X35" s="89"/>
      <c r="Y35" s="89"/>
      <c r="Z35" s="89"/>
      <c r="AA35" s="90" t="s">
        <v>49</v>
      </c>
      <c r="AB35" s="89"/>
      <c r="AC35" s="89"/>
      <c r="AD35" s="89"/>
      <c r="AE35" s="89"/>
      <c r="AF35" s="90" t="s">
        <v>50</v>
      </c>
      <c r="AG35" s="89"/>
      <c r="AH35" s="89"/>
      <c r="AI35" s="12" t="s">
        <v>51</v>
      </c>
      <c r="AJ35" s="91" t="s">
        <v>52</v>
      </c>
      <c r="AK35" s="89"/>
      <c r="AL35" s="89"/>
      <c r="AM35" s="89"/>
      <c r="AN35" s="89"/>
      <c r="AO35" s="89"/>
      <c r="AP35" s="13">
        <v>120154422</v>
      </c>
      <c r="AQ35" s="13">
        <v>80311700</v>
      </c>
      <c r="AR35" s="13">
        <v>39842722</v>
      </c>
      <c r="AS35" s="78">
        <v>0</v>
      </c>
      <c r="AT35" s="79"/>
      <c r="AU35" s="78">
        <v>80311700</v>
      </c>
      <c r="AV35" s="79"/>
      <c r="AW35" s="13">
        <v>0</v>
      </c>
      <c r="AX35" s="13">
        <v>80311700</v>
      </c>
      <c r="AY35" s="13">
        <v>0</v>
      </c>
      <c r="AZ35" s="13">
        <v>71813900</v>
      </c>
      <c r="BA35" s="13">
        <v>8497800</v>
      </c>
      <c r="BB35" s="13">
        <v>71813900</v>
      </c>
      <c r="BC35" s="13">
        <v>0</v>
      </c>
      <c r="BD35" s="13">
        <v>0</v>
      </c>
      <c r="BE35" s="14">
        <f t="shared" si="0"/>
        <v>0.66840403093945222</v>
      </c>
      <c r="BF35" s="14">
        <f t="shared" si="1"/>
        <v>0.66840403093945222</v>
      </c>
      <c r="BG35" s="14">
        <f t="shared" si="2"/>
        <v>0.59768004210448455</v>
      </c>
    </row>
    <row r="36" spans="1:76" ht="15" x14ac:dyDescent="0.25">
      <c r="A36" s="86" t="s">
        <v>46</v>
      </c>
      <c r="B36" s="87"/>
      <c r="C36" s="86" t="s">
        <v>47</v>
      </c>
      <c r="D36" s="87"/>
      <c r="E36" s="86" t="s">
        <v>47</v>
      </c>
      <c r="F36" s="87"/>
      <c r="G36" s="86" t="s">
        <v>74</v>
      </c>
      <c r="H36" s="87"/>
      <c r="I36" s="86" t="s">
        <v>62</v>
      </c>
      <c r="J36" s="87"/>
      <c r="K36" s="87"/>
      <c r="L36" s="86"/>
      <c r="M36" s="87"/>
      <c r="N36" s="87"/>
      <c r="O36" s="86"/>
      <c r="P36" s="87"/>
      <c r="Q36" s="86"/>
      <c r="R36" s="87"/>
      <c r="S36" s="88" t="s">
        <v>81</v>
      </c>
      <c r="T36" s="89"/>
      <c r="U36" s="89"/>
      <c r="V36" s="89"/>
      <c r="W36" s="89"/>
      <c r="X36" s="89"/>
      <c r="Y36" s="89"/>
      <c r="Z36" s="89"/>
      <c r="AA36" s="90" t="s">
        <v>49</v>
      </c>
      <c r="AB36" s="89"/>
      <c r="AC36" s="89"/>
      <c r="AD36" s="89"/>
      <c r="AE36" s="89"/>
      <c r="AF36" s="90" t="s">
        <v>50</v>
      </c>
      <c r="AG36" s="89"/>
      <c r="AH36" s="89"/>
      <c r="AI36" s="12" t="s">
        <v>51</v>
      </c>
      <c r="AJ36" s="91" t="s">
        <v>52</v>
      </c>
      <c r="AK36" s="89"/>
      <c r="AL36" s="89"/>
      <c r="AM36" s="89"/>
      <c r="AN36" s="89"/>
      <c r="AO36" s="89"/>
      <c r="AP36" s="13">
        <v>18331594</v>
      </c>
      <c r="AQ36" s="13">
        <v>13341300</v>
      </c>
      <c r="AR36" s="13">
        <v>4990294</v>
      </c>
      <c r="AS36" s="78">
        <v>0</v>
      </c>
      <c r="AT36" s="79"/>
      <c r="AU36" s="78">
        <v>13341300</v>
      </c>
      <c r="AV36" s="79"/>
      <c r="AW36" s="13">
        <v>0</v>
      </c>
      <c r="AX36" s="13">
        <v>13341300</v>
      </c>
      <c r="AY36" s="13">
        <v>0</v>
      </c>
      <c r="AZ36" s="13">
        <v>11806500</v>
      </c>
      <c r="BA36" s="13">
        <v>1534800</v>
      </c>
      <c r="BB36" s="13">
        <v>11806500</v>
      </c>
      <c r="BC36" s="13">
        <v>0</v>
      </c>
      <c r="BD36" s="13">
        <v>0</v>
      </c>
      <c r="BE36" s="14">
        <f t="shared" si="0"/>
        <v>0.72777631885148664</v>
      </c>
      <c r="BF36" s="14">
        <f t="shared" si="1"/>
        <v>0.72777631885148664</v>
      </c>
      <c r="BG36" s="14">
        <f t="shared" si="2"/>
        <v>0.64405201206179885</v>
      </c>
    </row>
    <row r="37" spans="1:76" ht="15" x14ac:dyDescent="0.25">
      <c r="A37" s="86" t="s">
        <v>46</v>
      </c>
      <c r="B37" s="87"/>
      <c r="C37" s="86" t="s">
        <v>47</v>
      </c>
      <c r="D37" s="87"/>
      <c r="E37" s="86" t="s">
        <v>47</v>
      </c>
      <c r="F37" s="87"/>
      <c r="G37" s="86" t="s">
        <v>74</v>
      </c>
      <c r="H37" s="87"/>
      <c r="I37" s="86" t="s">
        <v>64</v>
      </c>
      <c r="J37" s="87"/>
      <c r="K37" s="87"/>
      <c r="L37" s="86"/>
      <c r="M37" s="87"/>
      <c r="N37" s="87"/>
      <c r="O37" s="86"/>
      <c r="P37" s="87"/>
      <c r="Q37" s="86"/>
      <c r="R37" s="87"/>
      <c r="S37" s="88" t="s">
        <v>82</v>
      </c>
      <c r="T37" s="89"/>
      <c r="U37" s="89"/>
      <c r="V37" s="89"/>
      <c r="W37" s="89"/>
      <c r="X37" s="89"/>
      <c r="Y37" s="89"/>
      <c r="Z37" s="89"/>
      <c r="AA37" s="90" t="s">
        <v>49</v>
      </c>
      <c r="AB37" s="89"/>
      <c r="AC37" s="89"/>
      <c r="AD37" s="89"/>
      <c r="AE37" s="89"/>
      <c r="AF37" s="90" t="s">
        <v>50</v>
      </c>
      <c r="AG37" s="89"/>
      <c r="AH37" s="89"/>
      <c r="AI37" s="12" t="s">
        <v>51</v>
      </c>
      <c r="AJ37" s="91" t="s">
        <v>52</v>
      </c>
      <c r="AK37" s="89"/>
      <c r="AL37" s="89"/>
      <c r="AM37" s="89"/>
      <c r="AN37" s="89"/>
      <c r="AO37" s="89"/>
      <c r="AP37" s="13">
        <v>83492523</v>
      </c>
      <c r="AQ37" s="13">
        <v>60242200</v>
      </c>
      <c r="AR37" s="13">
        <v>23250323</v>
      </c>
      <c r="AS37" s="78">
        <v>0</v>
      </c>
      <c r="AT37" s="79"/>
      <c r="AU37" s="78">
        <v>60242200</v>
      </c>
      <c r="AV37" s="79"/>
      <c r="AW37" s="13">
        <v>0</v>
      </c>
      <c r="AX37" s="13">
        <v>60242200</v>
      </c>
      <c r="AY37" s="13">
        <v>0</v>
      </c>
      <c r="AZ37" s="13">
        <v>53867300</v>
      </c>
      <c r="BA37" s="13">
        <v>6374900</v>
      </c>
      <c r="BB37" s="13">
        <v>53867300</v>
      </c>
      <c r="BC37" s="13">
        <v>0</v>
      </c>
      <c r="BD37" s="13">
        <v>0</v>
      </c>
      <c r="BE37" s="14">
        <f t="shared" si="0"/>
        <v>0.72152808222120679</v>
      </c>
      <c r="BF37" s="14">
        <f t="shared" si="1"/>
        <v>0.72152808222120679</v>
      </c>
      <c r="BG37" s="14">
        <f t="shared" si="2"/>
        <v>0.64517513741919141</v>
      </c>
    </row>
    <row r="38" spans="1:76" ht="15" x14ac:dyDescent="0.25">
      <c r="A38" s="86" t="s">
        <v>46</v>
      </c>
      <c r="B38" s="87"/>
      <c r="C38" s="86" t="s">
        <v>47</v>
      </c>
      <c r="D38" s="87"/>
      <c r="E38" s="86" t="s">
        <v>47</v>
      </c>
      <c r="F38" s="87"/>
      <c r="G38" s="86" t="s">
        <v>74</v>
      </c>
      <c r="H38" s="87"/>
      <c r="I38" s="86" t="s">
        <v>66</v>
      </c>
      <c r="J38" s="87"/>
      <c r="K38" s="87"/>
      <c r="L38" s="86"/>
      <c r="M38" s="87"/>
      <c r="N38" s="87"/>
      <c r="O38" s="86"/>
      <c r="P38" s="87"/>
      <c r="Q38" s="86"/>
      <c r="R38" s="87"/>
      <c r="S38" s="88" t="s">
        <v>83</v>
      </c>
      <c r="T38" s="89"/>
      <c r="U38" s="89"/>
      <c r="V38" s="89"/>
      <c r="W38" s="89"/>
      <c r="X38" s="89"/>
      <c r="Y38" s="89"/>
      <c r="Z38" s="89"/>
      <c r="AA38" s="90" t="s">
        <v>49</v>
      </c>
      <c r="AB38" s="89"/>
      <c r="AC38" s="89"/>
      <c r="AD38" s="89"/>
      <c r="AE38" s="89"/>
      <c r="AF38" s="90" t="s">
        <v>50</v>
      </c>
      <c r="AG38" s="89"/>
      <c r="AH38" s="89"/>
      <c r="AI38" s="12" t="s">
        <v>51</v>
      </c>
      <c r="AJ38" s="91" t="s">
        <v>52</v>
      </c>
      <c r="AK38" s="89"/>
      <c r="AL38" s="89"/>
      <c r="AM38" s="89"/>
      <c r="AN38" s="89"/>
      <c r="AO38" s="89"/>
      <c r="AP38" s="13">
        <v>65567922</v>
      </c>
      <c r="AQ38" s="13">
        <v>40174000</v>
      </c>
      <c r="AR38" s="13">
        <v>25393922</v>
      </c>
      <c r="AS38" s="78">
        <v>0</v>
      </c>
      <c r="AT38" s="79"/>
      <c r="AU38" s="78">
        <v>40174000</v>
      </c>
      <c r="AV38" s="79"/>
      <c r="AW38" s="13">
        <v>0</v>
      </c>
      <c r="AX38" s="13">
        <v>40174000</v>
      </c>
      <c r="AY38" s="13">
        <v>0</v>
      </c>
      <c r="AZ38" s="13">
        <v>35923400</v>
      </c>
      <c r="BA38" s="13">
        <v>4250600</v>
      </c>
      <c r="BB38" s="13">
        <v>35923400</v>
      </c>
      <c r="BC38" s="13">
        <v>0</v>
      </c>
      <c r="BD38" s="13">
        <v>0</v>
      </c>
      <c r="BE38" s="14">
        <f t="shared" si="0"/>
        <v>0.61270814713328869</v>
      </c>
      <c r="BF38" s="14">
        <f t="shared" si="1"/>
        <v>0.61270814713328869</v>
      </c>
      <c r="BG38" s="14">
        <f t="shared" si="2"/>
        <v>0.54788071520704895</v>
      </c>
    </row>
    <row r="39" spans="1:76" s="19" customFormat="1" ht="15" x14ac:dyDescent="0.25">
      <c r="A39" s="94" t="s">
        <v>46</v>
      </c>
      <c r="B39" s="95"/>
      <c r="C39" s="94" t="s">
        <v>47</v>
      </c>
      <c r="D39" s="95"/>
      <c r="E39" s="94" t="s">
        <v>47</v>
      </c>
      <c r="F39" s="95"/>
      <c r="G39" s="94" t="s">
        <v>84</v>
      </c>
      <c r="H39" s="95"/>
      <c r="I39" s="94"/>
      <c r="J39" s="95"/>
      <c r="K39" s="95"/>
      <c r="L39" s="94"/>
      <c r="M39" s="95"/>
      <c r="N39" s="95"/>
      <c r="O39" s="94"/>
      <c r="P39" s="95"/>
      <c r="Q39" s="94"/>
      <c r="R39" s="95"/>
      <c r="S39" s="96" t="s">
        <v>85</v>
      </c>
      <c r="T39" s="97"/>
      <c r="U39" s="97"/>
      <c r="V39" s="97"/>
      <c r="W39" s="97"/>
      <c r="X39" s="97"/>
      <c r="Y39" s="97"/>
      <c r="Z39" s="97"/>
      <c r="AA39" s="98" t="s">
        <v>49</v>
      </c>
      <c r="AB39" s="97"/>
      <c r="AC39" s="97"/>
      <c r="AD39" s="97"/>
      <c r="AE39" s="97"/>
      <c r="AF39" s="98" t="s">
        <v>50</v>
      </c>
      <c r="AG39" s="97"/>
      <c r="AH39" s="97"/>
      <c r="AI39" s="16" t="s">
        <v>51</v>
      </c>
      <c r="AJ39" s="99" t="s">
        <v>52</v>
      </c>
      <c r="AK39" s="97"/>
      <c r="AL39" s="97"/>
      <c r="AM39" s="97"/>
      <c r="AN39" s="97"/>
      <c r="AO39" s="97"/>
      <c r="AP39" s="17">
        <v>297000000</v>
      </c>
      <c r="AQ39" s="17">
        <v>210021228</v>
      </c>
      <c r="AR39" s="17">
        <v>86978772</v>
      </c>
      <c r="AS39" s="92">
        <v>0</v>
      </c>
      <c r="AT39" s="93"/>
      <c r="AU39" s="92">
        <v>210021228</v>
      </c>
      <c r="AV39" s="93"/>
      <c r="AW39" s="17">
        <v>0</v>
      </c>
      <c r="AX39" s="17">
        <v>210021228</v>
      </c>
      <c r="AY39" s="17">
        <v>0</v>
      </c>
      <c r="AZ39" s="17">
        <v>204089873</v>
      </c>
      <c r="BA39" s="17">
        <v>5931355</v>
      </c>
      <c r="BB39" s="17">
        <v>204089873</v>
      </c>
      <c r="BC39" s="17">
        <v>0</v>
      </c>
      <c r="BD39" s="17">
        <v>0</v>
      </c>
      <c r="BE39" s="18">
        <f t="shared" si="0"/>
        <v>0.70714218181818178</v>
      </c>
      <c r="BF39" s="18">
        <f t="shared" si="1"/>
        <v>0.70714218181818178</v>
      </c>
      <c r="BG39" s="18">
        <f t="shared" si="2"/>
        <v>0.68717128956228957</v>
      </c>
    </row>
    <row r="40" spans="1:76" ht="15" x14ac:dyDescent="0.25">
      <c r="A40" s="86" t="s">
        <v>46</v>
      </c>
      <c r="B40" s="87"/>
      <c r="C40" s="86" t="s">
        <v>47</v>
      </c>
      <c r="D40" s="87"/>
      <c r="E40" s="86" t="s">
        <v>47</v>
      </c>
      <c r="F40" s="87"/>
      <c r="G40" s="86" t="s">
        <v>84</v>
      </c>
      <c r="H40" s="87"/>
      <c r="I40" s="86" t="s">
        <v>55</v>
      </c>
      <c r="J40" s="87"/>
      <c r="K40" s="87"/>
      <c r="L40" s="86"/>
      <c r="M40" s="87"/>
      <c r="N40" s="87"/>
      <c r="O40" s="86"/>
      <c r="P40" s="87"/>
      <c r="Q40" s="86"/>
      <c r="R40" s="87"/>
      <c r="S40" s="88" t="s">
        <v>86</v>
      </c>
      <c r="T40" s="89"/>
      <c r="U40" s="89"/>
      <c r="V40" s="89"/>
      <c r="W40" s="89"/>
      <c r="X40" s="89"/>
      <c r="Y40" s="89"/>
      <c r="Z40" s="89"/>
      <c r="AA40" s="90" t="s">
        <v>49</v>
      </c>
      <c r="AB40" s="89"/>
      <c r="AC40" s="89"/>
      <c r="AD40" s="89"/>
      <c r="AE40" s="89"/>
      <c r="AF40" s="90" t="s">
        <v>50</v>
      </c>
      <c r="AG40" s="89"/>
      <c r="AH40" s="89"/>
      <c r="AI40" s="12" t="s">
        <v>51</v>
      </c>
      <c r="AJ40" s="91" t="s">
        <v>52</v>
      </c>
      <c r="AK40" s="89"/>
      <c r="AL40" s="89"/>
      <c r="AM40" s="89"/>
      <c r="AN40" s="89"/>
      <c r="AO40" s="89"/>
      <c r="AP40" s="13">
        <v>116847764</v>
      </c>
      <c r="AQ40" s="13">
        <v>62783496</v>
      </c>
      <c r="AR40" s="13">
        <v>54064268</v>
      </c>
      <c r="AS40" s="78">
        <v>0</v>
      </c>
      <c r="AT40" s="79"/>
      <c r="AU40" s="78">
        <v>62783496</v>
      </c>
      <c r="AV40" s="79"/>
      <c r="AW40" s="13">
        <v>0</v>
      </c>
      <c r="AX40" s="13">
        <v>62783496</v>
      </c>
      <c r="AY40" s="13">
        <v>0</v>
      </c>
      <c r="AZ40" s="13">
        <v>56852141</v>
      </c>
      <c r="BA40" s="13">
        <v>5931355</v>
      </c>
      <c r="BB40" s="13">
        <v>56852141</v>
      </c>
      <c r="BC40" s="13">
        <v>0</v>
      </c>
      <c r="BD40" s="13">
        <v>0</v>
      </c>
      <c r="BE40" s="14">
        <f t="shared" si="0"/>
        <v>0.53731020475496649</v>
      </c>
      <c r="BF40" s="14">
        <f t="shared" si="1"/>
        <v>0.53731020475496649</v>
      </c>
      <c r="BG40" s="14">
        <f t="shared" si="2"/>
        <v>0.48654881406203032</v>
      </c>
    </row>
    <row r="41" spans="1:76" ht="15" x14ac:dyDescent="0.25">
      <c r="A41" s="86" t="s">
        <v>46</v>
      </c>
      <c r="B41" s="87"/>
      <c r="C41" s="86" t="s">
        <v>47</v>
      </c>
      <c r="D41" s="87"/>
      <c r="E41" s="86" t="s">
        <v>47</v>
      </c>
      <c r="F41" s="87"/>
      <c r="G41" s="86" t="s">
        <v>84</v>
      </c>
      <c r="H41" s="87"/>
      <c r="I41" s="86" t="s">
        <v>55</v>
      </c>
      <c r="J41" s="87"/>
      <c r="K41" s="87"/>
      <c r="L41" s="86" t="s">
        <v>55</v>
      </c>
      <c r="M41" s="87"/>
      <c r="N41" s="87"/>
      <c r="O41" s="86"/>
      <c r="P41" s="87"/>
      <c r="Q41" s="86"/>
      <c r="R41" s="87"/>
      <c r="S41" s="88" t="s">
        <v>87</v>
      </c>
      <c r="T41" s="89"/>
      <c r="U41" s="89"/>
      <c r="V41" s="89"/>
      <c r="W41" s="89"/>
      <c r="X41" s="89"/>
      <c r="Y41" s="89"/>
      <c r="Z41" s="89"/>
      <c r="AA41" s="90" t="s">
        <v>49</v>
      </c>
      <c r="AB41" s="89"/>
      <c r="AC41" s="89"/>
      <c r="AD41" s="89"/>
      <c r="AE41" s="89"/>
      <c r="AF41" s="90" t="s">
        <v>50</v>
      </c>
      <c r="AG41" s="89"/>
      <c r="AH41" s="89"/>
      <c r="AI41" s="12" t="s">
        <v>51</v>
      </c>
      <c r="AJ41" s="91" t="s">
        <v>52</v>
      </c>
      <c r="AK41" s="89"/>
      <c r="AL41" s="89"/>
      <c r="AM41" s="89"/>
      <c r="AN41" s="89"/>
      <c r="AO41" s="89"/>
      <c r="AP41" s="13">
        <v>82519841</v>
      </c>
      <c r="AQ41" s="13">
        <v>40631113</v>
      </c>
      <c r="AR41" s="13">
        <v>41888728</v>
      </c>
      <c r="AS41" s="78">
        <v>0</v>
      </c>
      <c r="AT41" s="79"/>
      <c r="AU41" s="78">
        <v>40631113</v>
      </c>
      <c r="AV41" s="79"/>
      <c r="AW41" s="13">
        <v>0</v>
      </c>
      <c r="AX41" s="13">
        <v>40631113</v>
      </c>
      <c r="AY41" s="13">
        <v>0</v>
      </c>
      <c r="AZ41" s="13">
        <v>40631113</v>
      </c>
      <c r="BA41" s="13">
        <v>0</v>
      </c>
      <c r="BB41" s="13">
        <v>40631113</v>
      </c>
      <c r="BC41" s="13">
        <v>0</v>
      </c>
      <c r="BD41" s="13">
        <v>0</v>
      </c>
      <c r="BE41" s="14">
        <f t="shared" si="0"/>
        <v>0.49237992351439458</v>
      </c>
      <c r="BF41" s="14">
        <f t="shared" si="1"/>
        <v>0.49237992351439458</v>
      </c>
      <c r="BG41" s="14">
        <f t="shared" si="2"/>
        <v>0.49237992351439458</v>
      </c>
    </row>
    <row r="42" spans="1:76" ht="15" x14ac:dyDescent="0.25">
      <c r="A42" s="86" t="s">
        <v>46</v>
      </c>
      <c r="B42" s="87"/>
      <c r="C42" s="86" t="s">
        <v>47</v>
      </c>
      <c r="D42" s="87"/>
      <c r="E42" s="86" t="s">
        <v>47</v>
      </c>
      <c r="F42" s="87"/>
      <c r="G42" s="86" t="s">
        <v>84</v>
      </c>
      <c r="H42" s="87"/>
      <c r="I42" s="86" t="s">
        <v>55</v>
      </c>
      <c r="J42" s="87"/>
      <c r="K42" s="87"/>
      <c r="L42" s="86" t="s">
        <v>77</v>
      </c>
      <c r="M42" s="87"/>
      <c r="N42" s="87"/>
      <c r="O42" s="86"/>
      <c r="P42" s="87"/>
      <c r="Q42" s="86"/>
      <c r="R42" s="87"/>
      <c r="S42" s="88" t="s">
        <v>88</v>
      </c>
      <c r="T42" s="89"/>
      <c r="U42" s="89"/>
      <c r="V42" s="89"/>
      <c r="W42" s="89"/>
      <c r="X42" s="89"/>
      <c r="Y42" s="89"/>
      <c r="Z42" s="89"/>
      <c r="AA42" s="90" t="s">
        <v>49</v>
      </c>
      <c r="AB42" s="89"/>
      <c r="AC42" s="89"/>
      <c r="AD42" s="89"/>
      <c r="AE42" s="89"/>
      <c r="AF42" s="90" t="s">
        <v>50</v>
      </c>
      <c r="AG42" s="89"/>
      <c r="AH42" s="89"/>
      <c r="AI42" s="12" t="s">
        <v>51</v>
      </c>
      <c r="AJ42" s="91" t="s">
        <v>52</v>
      </c>
      <c r="AK42" s="89"/>
      <c r="AL42" s="89"/>
      <c r="AM42" s="89"/>
      <c r="AN42" s="89"/>
      <c r="AO42" s="89"/>
      <c r="AP42" s="13">
        <v>23028811</v>
      </c>
      <c r="AQ42" s="13">
        <v>17387083</v>
      </c>
      <c r="AR42" s="13">
        <v>5641728</v>
      </c>
      <c r="AS42" s="78">
        <v>0</v>
      </c>
      <c r="AT42" s="79"/>
      <c r="AU42" s="78">
        <v>17387083</v>
      </c>
      <c r="AV42" s="79"/>
      <c r="AW42" s="13">
        <v>0</v>
      </c>
      <c r="AX42" s="13">
        <v>17387083</v>
      </c>
      <c r="AY42" s="13">
        <v>0</v>
      </c>
      <c r="AZ42" s="13">
        <v>11948452</v>
      </c>
      <c r="BA42" s="13">
        <v>5438631</v>
      </c>
      <c r="BB42" s="13">
        <v>11948452</v>
      </c>
      <c r="BC42" s="13">
        <v>0</v>
      </c>
      <c r="BD42" s="13">
        <v>0</v>
      </c>
      <c r="BE42" s="14">
        <f t="shared" si="0"/>
        <v>0.75501436005532374</v>
      </c>
      <c r="BF42" s="14">
        <f t="shared" si="1"/>
        <v>0.75501436005532374</v>
      </c>
      <c r="BG42" s="14">
        <f t="shared" si="2"/>
        <v>0.51884797699716234</v>
      </c>
    </row>
    <row r="43" spans="1:76" ht="15" x14ac:dyDescent="0.25">
      <c r="A43" s="86" t="s">
        <v>46</v>
      </c>
      <c r="B43" s="87"/>
      <c r="C43" s="86" t="s">
        <v>47</v>
      </c>
      <c r="D43" s="87"/>
      <c r="E43" s="86" t="s">
        <v>47</v>
      </c>
      <c r="F43" s="87"/>
      <c r="G43" s="86" t="s">
        <v>84</v>
      </c>
      <c r="H43" s="87"/>
      <c r="I43" s="86" t="s">
        <v>55</v>
      </c>
      <c r="J43" s="87"/>
      <c r="K43" s="87"/>
      <c r="L43" s="86" t="s">
        <v>58</v>
      </c>
      <c r="M43" s="87"/>
      <c r="N43" s="87"/>
      <c r="O43" s="86"/>
      <c r="P43" s="87"/>
      <c r="Q43" s="86"/>
      <c r="R43" s="87"/>
      <c r="S43" s="88" t="s">
        <v>89</v>
      </c>
      <c r="T43" s="89"/>
      <c r="U43" s="89"/>
      <c r="V43" s="89"/>
      <c r="W43" s="89"/>
      <c r="X43" s="89"/>
      <c r="Y43" s="89"/>
      <c r="Z43" s="89"/>
      <c r="AA43" s="90" t="s">
        <v>49</v>
      </c>
      <c r="AB43" s="89"/>
      <c r="AC43" s="89"/>
      <c r="AD43" s="89"/>
      <c r="AE43" s="89"/>
      <c r="AF43" s="90" t="s">
        <v>50</v>
      </c>
      <c r="AG43" s="89"/>
      <c r="AH43" s="89"/>
      <c r="AI43" s="12" t="s">
        <v>51</v>
      </c>
      <c r="AJ43" s="91" t="s">
        <v>52</v>
      </c>
      <c r="AK43" s="89"/>
      <c r="AL43" s="89"/>
      <c r="AM43" s="89"/>
      <c r="AN43" s="89"/>
      <c r="AO43" s="89"/>
      <c r="AP43" s="13">
        <v>11299112</v>
      </c>
      <c r="AQ43" s="13">
        <v>4765300</v>
      </c>
      <c r="AR43" s="13">
        <v>6533812</v>
      </c>
      <c r="AS43" s="78">
        <v>0</v>
      </c>
      <c r="AT43" s="79"/>
      <c r="AU43" s="78">
        <v>4765300</v>
      </c>
      <c r="AV43" s="79"/>
      <c r="AW43" s="13">
        <v>0</v>
      </c>
      <c r="AX43" s="13">
        <v>4765300</v>
      </c>
      <c r="AY43" s="13">
        <v>0</v>
      </c>
      <c r="AZ43" s="13">
        <v>4272576</v>
      </c>
      <c r="BA43" s="13">
        <v>492724</v>
      </c>
      <c r="BB43" s="13">
        <v>4272576</v>
      </c>
      <c r="BC43" s="13">
        <v>0</v>
      </c>
      <c r="BD43" s="13">
        <v>0</v>
      </c>
      <c r="BE43" s="14">
        <f t="shared" si="0"/>
        <v>0.42174110673475934</v>
      </c>
      <c r="BF43" s="14">
        <f t="shared" si="1"/>
        <v>0.42174110673475934</v>
      </c>
      <c r="BG43" s="14">
        <f t="shared" si="2"/>
        <v>0.3781337860886767</v>
      </c>
    </row>
    <row r="44" spans="1:76" ht="15" x14ac:dyDescent="0.25">
      <c r="A44" s="86" t="s">
        <v>46</v>
      </c>
      <c r="B44" s="87"/>
      <c r="C44" s="86" t="s">
        <v>47</v>
      </c>
      <c r="D44" s="87"/>
      <c r="E44" s="86" t="s">
        <v>47</v>
      </c>
      <c r="F44" s="87"/>
      <c r="G44" s="86" t="s">
        <v>84</v>
      </c>
      <c r="H44" s="87"/>
      <c r="I44" s="86" t="s">
        <v>77</v>
      </c>
      <c r="J44" s="87"/>
      <c r="K44" s="87"/>
      <c r="L44" s="86"/>
      <c r="M44" s="87"/>
      <c r="N44" s="87"/>
      <c r="O44" s="86"/>
      <c r="P44" s="87"/>
      <c r="Q44" s="86"/>
      <c r="R44" s="87"/>
      <c r="S44" s="88" t="s">
        <v>90</v>
      </c>
      <c r="T44" s="89"/>
      <c r="U44" s="89"/>
      <c r="V44" s="89"/>
      <c r="W44" s="89"/>
      <c r="X44" s="89"/>
      <c r="Y44" s="89"/>
      <c r="Z44" s="89"/>
      <c r="AA44" s="90" t="s">
        <v>49</v>
      </c>
      <c r="AB44" s="89"/>
      <c r="AC44" s="89"/>
      <c r="AD44" s="89"/>
      <c r="AE44" s="89"/>
      <c r="AF44" s="90" t="s">
        <v>50</v>
      </c>
      <c r="AG44" s="89"/>
      <c r="AH44" s="89"/>
      <c r="AI44" s="12" t="s">
        <v>51</v>
      </c>
      <c r="AJ44" s="91" t="s">
        <v>52</v>
      </c>
      <c r="AK44" s="89"/>
      <c r="AL44" s="89"/>
      <c r="AM44" s="89"/>
      <c r="AN44" s="89"/>
      <c r="AO44" s="89"/>
      <c r="AP44" s="13">
        <v>90700650</v>
      </c>
      <c r="AQ44" s="13">
        <v>70481067</v>
      </c>
      <c r="AR44" s="13">
        <v>20219583</v>
      </c>
      <c r="AS44" s="78">
        <v>0</v>
      </c>
      <c r="AT44" s="79"/>
      <c r="AU44" s="78">
        <v>70481067</v>
      </c>
      <c r="AV44" s="79"/>
      <c r="AW44" s="13">
        <v>0</v>
      </c>
      <c r="AX44" s="13">
        <v>70481067</v>
      </c>
      <c r="AY44" s="13">
        <v>0</v>
      </c>
      <c r="AZ44" s="13">
        <v>70481067</v>
      </c>
      <c r="BA44" s="13">
        <v>0</v>
      </c>
      <c r="BB44" s="13">
        <v>70481067</v>
      </c>
      <c r="BC44" s="13">
        <v>0</v>
      </c>
      <c r="BD44" s="13">
        <v>0</v>
      </c>
      <c r="BE44" s="14">
        <f t="shared" si="0"/>
        <v>0.77707344985951032</v>
      </c>
      <c r="BF44" s="14">
        <f t="shared" si="1"/>
        <v>0.77707344985951032</v>
      </c>
      <c r="BG44" s="14">
        <f t="shared" si="2"/>
        <v>0.77707344985951032</v>
      </c>
    </row>
    <row r="45" spans="1:76" ht="15" x14ac:dyDescent="0.25">
      <c r="A45" s="86" t="s">
        <v>46</v>
      </c>
      <c r="B45" s="87"/>
      <c r="C45" s="86" t="s">
        <v>47</v>
      </c>
      <c r="D45" s="87"/>
      <c r="E45" s="86" t="s">
        <v>47</v>
      </c>
      <c r="F45" s="87"/>
      <c r="G45" s="86" t="s">
        <v>84</v>
      </c>
      <c r="H45" s="87"/>
      <c r="I45" s="86" t="s">
        <v>91</v>
      </c>
      <c r="J45" s="87"/>
      <c r="K45" s="87"/>
      <c r="L45" s="86"/>
      <c r="M45" s="87"/>
      <c r="N45" s="87"/>
      <c r="O45" s="86"/>
      <c r="P45" s="87"/>
      <c r="Q45" s="86"/>
      <c r="R45" s="87"/>
      <c r="S45" s="88" t="s">
        <v>92</v>
      </c>
      <c r="T45" s="89"/>
      <c r="U45" s="89"/>
      <c r="V45" s="89"/>
      <c r="W45" s="89"/>
      <c r="X45" s="89"/>
      <c r="Y45" s="89"/>
      <c r="Z45" s="89"/>
      <c r="AA45" s="90" t="s">
        <v>49</v>
      </c>
      <c r="AB45" s="89"/>
      <c r="AC45" s="89"/>
      <c r="AD45" s="89"/>
      <c r="AE45" s="89"/>
      <c r="AF45" s="90" t="s">
        <v>50</v>
      </c>
      <c r="AG45" s="89"/>
      <c r="AH45" s="89"/>
      <c r="AI45" s="12" t="s">
        <v>51</v>
      </c>
      <c r="AJ45" s="91" t="s">
        <v>52</v>
      </c>
      <c r="AK45" s="89"/>
      <c r="AL45" s="89"/>
      <c r="AM45" s="89"/>
      <c r="AN45" s="89"/>
      <c r="AO45" s="89"/>
      <c r="AP45" s="13">
        <v>60220751</v>
      </c>
      <c r="AQ45" s="13">
        <v>48406261</v>
      </c>
      <c r="AR45" s="13">
        <v>11814490</v>
      </c>
      <c r="AS45" s="78">
        <v>0</v>
      </c>
      <c r="AT45" s="79"/>
      <c r="AU45" s="78">
        <v>48406261</v>
      </c>
      <c r="AV45" s="79"/>
      <c r="AW45" s="13">
        <v>0</v>
      </c>
      <c r="AX45" s="13">
        <v>48406261</v>
      </c>
      <c r="AY45" s="13">
        <v>0</v>
      </c>
      <c r="AZ45" s="13">
        <v>48406261</v>
      </c>
      <c r="BA45" s="13">
        <v>0</v>
      </c>
      <c r="BB45" s="13">
        <v>48406261</v>
      </c>
      <c r="BC45" s="13">
        <v>0</v>
      </c>
      <c r="BD45" s="13">
        <v>0</v>
      </c>
      <c r="BE45" s="14">
        <f t="shared" si="0"/>
        <v>0.80381363892323432</v>
      </c>
      <c r="BF45" s="14">
        <f t="shared" si="1"/>
        <v>0.80381363892323432</v>
      </c>
      <c r="BG45" s="14">
        <f t="shared" si="2"/>
        <v>0.80381363892323432</v>
      </c>
    </row>
    <row r="46" spans="1:76" ht="15" x14ac:dyDescent="0.25">
      <c r="A46" s="86" t="s">
        <v>46</v>
      </c>
      <c r="B46" s="87"/>
      <c r="C46" s="86" t="s">
        <v>47</v>
      </c>
      <c r="D46" s="87"/>
      <c r="E46" s="86" t="s">
        <v>47</v>
      </c>
      <c r="F46" s="87"/>
      <c r="G46" s="86" t="s">
        <v>84</v>
      </c>
      <c r="H46" s="87"/>
      <c r="I46" s="86" t="s">
        <v>93</v>
      </c>
      <c r="J46" s="87"/>
      <c r="K46" s="87"/>
      <c r="L46" s="86"/>
      <c r="M46" s="87"/>
      <c r="N46" s="87"/>
      <c r="O46" s="86"/>
      <c r="P46" s="87"/>
      <c r="Q46" s="86"/>
      <c r="R46" s="87"/>
      <c r="S46" s="88" t="s">
        <v>94</v>
      </c>
      <c r="T46" s="89"/>
      <c r="U46" s="89"/>
      <c r="V46" s="89"/>
      <c r="W46" s="89"/>
      <c r="X46" s="89"/>
      <c r="Y46" s="89"/>
      <c r="Z46" s="89"/>
      <c r="AA46" s="90" t="s">
        <v>49</v>
      </c>
      <c r="AB46" s="89"/>
      <c r="AC46" s="89"/>
      <c r="AD46" s="89"/>
      <c r="AE46" s="89"/>
      <c r="AF46" s="90" t="s">
        <v>50</v>
      </c>
      <c r="AG46" s="89"/>
      <c r="AH46" s="89"/>
      <c r="AI46" s="12" t="s">
        <v>51</v>
      </c>
      <c r="AJ46" s="91" t="s">
        <v>52</v>
      </c>
      <c r="AK46" s="89"/>
      <c r="AL46" s="89"/>
      <c r="AM46" s="89"/>
      <c r="AN46" s="89"/>
      <c r="AO46" s="89"/>
      <c r="AP46" s="13">
        <v>29230835</v>
      </c>
      <c r="AQ46" s="13">
        <v>28350404</v>
      </c>
      <c r="AR46" s="13">
        <v>880431</v>
      </c>
      <c r="AS46" s="78">
        <v>0</v>
      </c>
      <c r="AT46" s="79"/>
      <c r="AU46" s="78">
        <v>28350404</v>
      </c>
      <c r="AV46" s="79"/>
      <c r="AW46" s="13">
        <v>0</v>
      </c>
      <c r="AX46" s="13">
        <v>28350404</v>
      </c>
      <c r="AY46" s="13">
        <v>0</v>
      </c>
      <c r="AZ46" s="13">
        <v>28350404</v>
      </c>
      <c r="BA46" s="13">
        <v>0</v>
      </c>
      <c r="BB46" s="13">
        <v>28350404</v>
      </c>
      <c r="BC46" s="13">
        <v>0</v>
      </c>
      <c r="BD46" s="13">
        <v>0</v>
      </c>
      <c r="BE46" s="14">
        <f t="shared" si="0"/>
        <v>0.96988005987512849</v>
      </c>
      <c r="BF46" s="14">
        <f t="shared" si="1"/>
        <v>0.96988005987512849</v>
      </c>
      <c r="BG46" s="14">
        <f t="shared" si="2"/>
        <v>0.96988005987512849</v>
      </c>
    </row>
    <row r="47" spans="1:76" s="36" customFormat="1" ht="15" x14ac:dyDescent="0.2">
      <c r="A47" s="102" t="s">
        <v>95</v>
      </c>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31">
        <f>+AP39+AP31+AP20</f>
        <v>4433473800</v>
      </c>
      <c r="AQ47" s="31">
        <f>+AQ39+AQ31+AQ20</f>
        <v>3007063737</v>
      </c>
      <c r="AR47" s="31">
        <f>+AR39+AR31+AR20</f>
        <v>1426410063</v>
      </c>
      <c r="AS47" s="103">
        <f>+AS39+AS31+AS20</f>
        <v>0</v>
      </c>
      <c r="AT47" s="104"/>
      <c r="AU47" s="103">
        <f>+AU39+AU31+AU20</f>
        <v>3007063737</v>
      </c>
      <c r="AV47" s="104"/>
      <c r="AW47" s="31">
        <f t="shared" ref="AW47:BD47" si="3">+AW39+AW31+AW20</f>
        <v>0</v>
      </c>
      <c r="AX47" s="31">
        <f t="shared" si="3"/>
        <v>3007063737</v>
      </c>
      <c r="AY47" s="31">
        <f t="shared" si="3"/>
        <v>0</v>
      </c>
      <c r="AZ47" s="31">
        <f t="shared" si="3"/>
        <v>2910283403</v>
      </c>
      <c r="BA47" s="31">
        <f t="shared" si="3"/>
        <v>96780334</v>
      </c>
      <c r="BB47" s="31">
        <f t="shared" si="3"/>
        <v>2910283403</v>
      </c>
      <c r="BC47" s="31">
        <f t="shared" si="3"/>
        <v>0</v>
      </c>
      <c r="BD47" s="31">
        <f t="shared" si="3"/>
        <v>26298934</v>
      </c>
      <c r="BE47" s="32">
        <f t="shared" si="0"/>
        <v>0.67826356321311743</v>
      </c>
      <c r="BF47" s="32">
        <f t="shared" si="1"/>
        <v>0.67826356321311743</v>
      </c>
      <c r="BG47" s="32">
        <f t="shared" si="2"/>
        <v>0.65643410433597238</v>
      </c>
      <c r="BH47" s="33"/>
      <c r="BI47" s="33"/>
      <c r="BJ47" s="33"/>
      <c r="BK47" s="33"/>
      <c r="BL47" s="33"/>
      <c r="BM47" s="33"/>
      <c r="BN47" s="33"/>
      <c r="BO47" s="33"/>
      <c r="BP47" s="33"/>
      <c r="BQ47" s="33"/>
      <c r="BR47" s="33"/>
      <c r="BS47" s="33"/>
      <c r="BT47" s="33"/>
      <c r="BU47" s="33"/>
      <c r="BV47" s="33"/>
      <c r="BW47" s="33"/>
      <c r="BX47" s="33"/>
    </row>
    <row r="48" spans="1:76" ht="15" x14ac:dyDescent="0.25">
      <c r="A48" s="86" t="s">
        <v>46</v>
      </c>
      <c r="B48" s="87"/>
      <c r="C48" s="86" t="s">
        <v>74</v>
      </c>
      <c r="D48" s="87"/>
      <c r="E48" s="86" t="s">
        <v>47</v>
      </c>
      <c r="F48" s="87"/>
      <c r="G48" s="86"/>
      <c r="H48" s="87"/>
      <c r="I48" s="86"/>
      <c r="J48" s="87"/>
      <c r="K48" s="87"/>
      <c r="L48" s="86"/>
      <c r="M48" s="87"/>
      <c r="N48" s="87"/>
      <c r="O48" s="86"/>
      <c r="P48" s="87"/>
      <c r="Q48" s="86"/>
      <c r="R48" s="87"/>
      <c r="S48" s="88" t="s">
        <v>96</v>
      </c>
      <c r="T48" s="89"/>
      <c r="U48" s="89"/>
      <c r="V48" s="89"/>
      <c r="W48" s="89"/>
      <c r="X48" s="89"/>
      <c r="Y48" s="89"/>
      <c r="Z48" s="89"/>
      <c r="AA48" s="90" t="s">
        <v>97</v>
      </c>
      <c r="AB48" s="89"/>
      <c r="AC48" s="89"/>
      <c r="AD48" s="89"/>
      <c r="AE48" s="89"/>
      <c r="AF48" s="90" t="s">
        <v>50</v>
      </c>
      <c r="AG48" s="89"/>
      <c r="AH48" s="89"/>
      <c r="AI48" s="12" t="s">
        <v>98</v>
      </c>
      <c r="AJ48" s="91" t="s">
        <v>99</v>
      </c>
      <c r="AK48" s="89"/>
      <c r="AL48" s="89"/>
      <c r="AM48" s="89"/>
      <c r="AN48" s="89"/>
      <c r="AO48" s="89"/>
      <c r="AP48" s="13">
        <v>30000000</v>
      </c>
      <c r="AQ48" s="13">
        <v>0</v>
      </c>
      <c r="AR48" s="13">
        <v>30000000</v>
      </c>
      <c r="AS48" s="78">
        <v>0</v>
      </c>
      <c r="AT48" s="79"/>
      <c r="AU48" s="78">
        <v>0</v>
      </c>
      <c r="AV48" s="79"/>
      <c r="AW48" s="13">
        <v>0</v>
      </c>
      <c r="AX48" s="13">
        <v>0</v>
      </c>
      <c r="AY48" s="13">
        <v>0</v>
      </c>
      <c r="AZ48" s="13">
        <v>0</v>
      </c>
      <c r="BA48" s="13">
        <v>0</v>
      </c>
      <c r="BB48" s="13">
        <v>0</v>
      </c>
      <c r="BC48" s="13">
        <v>0</v>
      </c>
      <c r="BD48" s="13">
        <v>0</v>
      </c>
      <c r="BE48" s="14">
        <f t="shared" si="0"/>
        <v>0</v>
      </c>
      <c r="BF48" s="14">
        <f t="shared" si="1"/>
        <v>0</v>
      </c>
      <c r="BG48" s="14">
        <f t="shared" si="2"/>
        <v>0</v>
      </c>
    </row>
    <row r="49" spans="1:59" s="19" customFormat="1" ht="15" x14ac:dyDescent="0.25">
      <c r="A49" s="94" t="s">
        <v>46</v>
      </c>
      <c r="B49" s="95"/>
      <c r="C49" s="94" t="s">
        <v>74</v>
      </c>
      <c r="D49" s="95"/>
      <c r="E49" s="94" t="s">
        <v>47</v>
      </c>
      <c r="F49" s="95"/>
      <c r="G49" s="94" t="s">
        <v>47</v>
      </c>
      <c r="H49" s="95"/>
      <c r="I49" s="94"/>
      <c r="J49" s="95"/>
      <c r="K49" s="95"/>
      <c r="L49" s="94"/>
      <c r="M49" s="95"/>
      <c r="N49" s="95"/>
      <c r="O49" s="94"/>
      <c r="P49" s="95"/>
      <c r="Q49" s="94"/>
      <c r="R49" s="95"/>
      <c r="S49" s="96" t="s">
        <v>100</v>
      </c>
      <c r="T49" s="97"/>
      <c r="U49" s="97"/>
      <c r="V49" s="97"/>
      <c r="W49" s="97"/>
      <c r="X49" s="97"/>
      <c r="Y49" s="97"/>
      <c r="Z49" s="97"/>
      <c r="AA49" s="98" t="s">
        <v>97</v>
      </c>
      <c r="AB49" s="97"/>
      <c r="AC49" s="97"/>
      <c r="AD49" s="97"/>
      <c r="AE49" s="97"/>
      <c r="AF49" s="98" t="s">
        <v>50</v>
      </c>
      <c r="AG49" s="97"/>
      <c r="AH49" s="97"/>
      <c r="AI49" s="16" t="s">
        <v>98</v>
      </c>
      <c r="AJ49" s="99" t="s">
        <v>99</v>
      </c>
      <c r="AK49" s="97"/>
      <c r="AL49" s="97"/>
      <c r="AM49" s="97"/>
      <c r="AN49" s="97"/>
      <c r="AO49" s="97"/>
      <c r="AP49" s="17">
        <v>30000000</v>
      </c>
      <c r="AQ49" s="17">
        <v>0</v>
      </c>
      <c r="AR49" s="17">
        <v>30000000</v>
      </c>
      <c r="AS49" s="92">
        <v>0</v>
      </c>
      <c r="AT49" s="93"/>
      <c r="AU49" s="92">
        <v>0</v>
      </c>
      <c r="AV49" s="93"/>
      <c r="AW49" s="17">
        <v>0</v>
      </c>
      <c r="AX49" s="17">
        <v>0</v>
      </c>
      <c r="AY49" s="17">
        <v>0</v>
      </c>
      <c r="AZ49" s="17">
        <v>0</v>
      </c>
      <c r="BA49" s="17">
        <v>0</v>
      </c>
      <c r="BB49" s="17">
        <v>0</v>
      </c>
      <c r="BC49" s="17">
        <v>0</v>
      </c>
      <c r="BD49" s="17">
        <v>0</v>
      </c>
      <c r="BE49" s="18">
        <f t="shared" si="0"/>
        <v>0</v>
      </c>
      <c r="BF49" s="18">
        <f t="shared" si="1"/>
        <v>0</v>
      </c>
      <c r="BG49" s="18">
        <f t="shared" si="2"/>
        <v>0</v>
      </c>
    </row>
    <row r="50" spans="1:59" ht="15" x14ac:dyDescent="0.25">
      <c r="A50" s="86" t="s">
        <v>46</v>
      </c>
      <c r="B50" s="87"/>
      <c r="C50" s="86" t="s">
        <v>74</v>
      </c>
      <c r="D50" s="87"/>
      <c r="E50" s="86" t="s">
        <v>47</v>
      </c>
      <c r="F50" s="87"/>
      <c r="G50" s="86" t="s">
        <v>47</v>
      </c>
      <c r="H50" s="87"/>
      <c r="I50" s="86" t="s">
        <v>58</v>
      </c>
      <c r="J50" s="87"/>
      <c r="K50" s="87"/>
      <c r="L50" s="86"/>
      <c r="M50" s="87"/>
      <c r="N50" s="87"/>
      <c r="O50" s="86"/>
      <c r="P50" s="87"/>
      <c r="Q50" s="86"/>
      <c r="R50" s="87"/>
      <c r="S50" s="88" t="s">
        <v>101</v>
      </c>
      <c r="T50" s="89"/>
      <c r="U50" s="89"/>
      <c r="V50" s="89"/>
      <c r="W50" s="89"/>
      <c r="X50" s="89"/>
      <c r="Y50" s="89"/>
      <c r="Z50" s="89"/>
      <c r="AA50" s="90" t="s">
        <v>97</v>
      </c>
      <c r="AB50" s="89"/>
      <c r="AC50" s="89"/>
      <c r="AD50" s="89"/>
      <c r="AE50" s="89"/>
      <c r="AF50" s="90" t="s">
        <v>50</v>
      </c>
      <c r="AG50" s="89"/>
      <c r="AH50" s="89"/>
      <c r="AI50" s="12" t="s">
        <v>98</v>
      </c>
      <c r="AJ50" s="91" t="s">
        <v>99</v>
      </c>
      <c r="AK50" s="89"/>
      <c r="AL50" s="89"/>
      <c r="AM50" s="89"/>
      <c r="AN50" s="89"/>
      <c r="AO50" s="89"/>
      <c r="AP50" s="13">
        <v>30000000</v>
      </c>
      <c r="AQ50" s="13">
        <v>0</v>
      </c>
      <c r="AR50" s="13">
        <v>30000000</v>
      </c>
      <c r="AS50" s="78">
        <v>0</v>
      </c>
      <c r="AT50" s="79"/>
      <c r="AU50" s="78">
        <v>0</v>
      </c>
      <c r="AV50" s="79"/>
      <c r="AW50" s="13">
        <v>0</v>
      </c>
      <c r="AX50" s="13">
        <v>0</v>
      </c>
      <c r="AY50" s="13">
        <v>0</v>
      </c>
      <c r="AZ50" s="13">
        <v>0</v>
      </c>
      <c r="BA50" s="13">
        <v>0</v>
      </c>
      <c r="BB50" s="13">
        <v>0</v>
      </c>
      <c r="BC50" s="13">
        <v>0</v>
      </c>
      <c r="BD50" s="13">
        <v>0</v>
      </c>
      <c r="BE50" s="14">
        <f t="shared" si="0"/>
        <v>0</v>
      </c>
      <c r="BF50" s="14">
        <f t="shared" si="1"/>
        <v>0</v>
      </c>
      <c r="BG50" s="14">
        <f t="shared" si="2"/>
        <v>0</v>
      </c>
    </row>
    <row r="51" spans="1:59" ht="15" x14ac:dyDescent="0.25">
      <c r="A51" s="86" t="s">
        <v>46</v>
      </c>
      <c r="B51" s="87"/>
      <c r="C51" s="86" t="s">
        <v>74</v>
      </c>
      <c r="D51" s="87"/>
      <c r="E51" s="86" t="s">
        <v>74</v>
      </c>
      <c r="F51" s="87"/>
      <c r="G51" s="86"/>
      <c r="H51" s="87"/>
      <c r="I51" s="86"/>
      <c r="J51" s="87"/>
      <c r="K51" s="87"/>
      <c r="L51" s="86"/>
      <c r="M51" s="87"/>
      <c r="N51" s="87"/>
      <c r="O51" s="86"/>
      <c r="P51" s="87"/>
      <c r="Q51" s="86"/>
      <c r="R51" s="87"/>
      <c r="S51" s="88" t="s">
        <v>102</v>
      </c>
      <c r="T51" s="89"/>
      <c r="U51" s="89"/>
      <c r="V51" s="89"/>
      <c r="W51" s="89"/>
      <c r="X51" s="89"/>
      <c r="Y51" s="89"/>
      <c r="Z51" s="89"/>
      <c r="AA51" s="90" t="s">
        <v>49</v>
      </c>
      <c r="AB51" s="89"/>
      <c r="AC51" s="89"/>
      <c r="AD51" s="89"/>
      <c r="AE51" s="89"/>
      <c r="AF51" s="90" t="s">
        <v>50</v>
      </c>
      <c r="AG51" s="89"/>
      <c r="AH51" s="89"/>
      <c r="AI51" s="12" t="s">
        <v>51</v>
      </c>
      <c r="AJ51" s="91" t="s">
        <v>52</v>
      </c>
      <c r="AK51" s="89"/>
      <c r="AL51" s="89"/>
      <c r="AM51" s="89"/>
      <c r="AN51" s="89"/>
      <c r="AO51" s="89"/>
      <c r="AP51" s="13">
        <v>368910000</v>
      </c>
      <c r="AQ51" s="13">
        <v>302302290</v>
      </c>
      <c r="AR51" s="13">
        <v>66607710</v>
      </c>
      <c r="AS51" s="78">
        <v>0</v>
      </c>
      <c r="AT51" s="79"/>
      <c r="AU51" s="78">
        <v>284066725</v>
      </c>
      <c r="AV51" s="79"/>
      <c r="AW51" s="13">
        <v>18235565</v>
      </c>
      <c r="AX51" s="13">
        <v>213909154</v>
      </c>
      <c r="AY51" s="13">
        <v>70157571</v>
      </c>
      <c r="AZ51" s="13">
        <v>212619504</v>
      </c>
      <c r="BA51" s="13">
        <v>1289650</v>
      </c>
      <c r="BB51" s="13">
        <v>212619504</v>
      </c>
      <c r="BC51" s="13">
        <v>0</v>
      </c>
      <c r="BD51" s="13">
        <v>0</v>
      </c>
      <c r="BE51" s="14">
        <f t="shared" si="0"/>
        <v>0.81944726356021791</v>
      </c>
      <c r="BF51" s="14">
        <f t="shared" si="1"/>
        <v>0.77001633189666852</v>
      </c>
      <c r="BG51" s="14">
        <f t="shared" si="2"/>
        <v>0.57634518988371153</v>
      </c>
    </row>
    <row r="52" spans="1:59" ht="15" x14ac:dyDescent="0.25">
      <c r="A52" s="86" t="s">
        <v>46</v>
      </c>
      <c r="B52" s="87"/>
      <c r="C52" s="86" t="s">
        <v>74</v>
      </c>
      <c r="D52" s="87"/>
      <c r="E52" s="86" t="s">
        <v>74</v>
      </c>
      <c r="F52" s="87"/>
      <c r="G52" s="86"/>
      <c r="H52" s="87"/>
      <c r="I52" s="86"/>
      <c r="J52" s="87"/>
      <c r="K52" s="87"/>
      <c r="L52" s="86"/>
      <c r="M52" s="87"/>
      <c r="N52" s="87"/>
      <c r="O52" s="86"/>
      <c r="P52" s="87"/>
      <c r="Q52" s="86"/>
      <c r="R52" s="87"/>
      <c r="S52" s="88" t="s">
        <v>102</v>
      </c>
      <c r="T52" s="89"/>
      <c r="U52" s="89"/>
      <c r="V52" s="89"/>
      <c r="W52" s="89"/>
      <c r="X52" s="89"/>
      <c r="Y52" s="89"/>
      <c r="Z52" s="89"/>
      <c r="AA52" s="90" t="s">
        <v>97</v>
      </c>
      <c r="AB52" s="89"/>
      <c r="AC52" s="89"/>
      <c r="AD52" s="89"/>
      <c r="AE52" s="89"/>
      <c r="AF52" s="90" t="s">
        <v>50</v>
      </c>
      <c r="AG52" s="89"/>
      <c r="AH52" s="89"/>
      <c r="AI52" s="12" t="s">
        <v>98</v>
      </c>
      <c r="AJ52" s="91" t="s">
        <v>99</v>
      </c>
      <c r="AK52" s="89"/>
      <c r="AL52" s="89"/>
      <c r="AM52" s="89"/>
      <c r="AN52" s="89"/>
      <c r="AO52" s="89"/>
      <c r="AP52" s="13">
        <v>222000000</v>
      </c>
      <c r="AQ52" s="13">
        <v>182604867</v>
      </c>
      <c r="AR52" s="13">
        <v>39395133</v>
      </c>
      <c r="AS52" s="78">
        <v>0</v>
      </c>
      <c r="AT52" s="79"/>
      <c r="AU52" s="78">
        <v>158112825</v>
      </c>
      <c r="AV52" s="79"/>
      <c r="AW52" s="13">
        <v>24492042</v>
      </c>
      <c r="AX52" s="13">
        <v>91433348</v>
      </c>
      <c r="AY52" s="13">
        <v>66679477</v>
      </c>
      <c r="AZ52" s="13">
        <v>91433348</v>
      </c>
      <c r="BA52" s="13">
        <v>0</v>
      </c>
      <c r="BB52" s="13">
        <v>91433348</v>
      </c>
      <c r="BC52" s="13">
        <v>0</v>
      </c>
      <c r="BD52" s="13">
        <v>0</v>
      </c>
      <c r="BE52" s="14">
        <f t="shared" si="0"/>
        <v>0.822544445945946</v>
      </c>
      <c r="BF52" s="14">
        <f t="shared" si="1"/>
        <v>0.71221993243243242</v>
      </c>
      <c r="BG52" s="14">
        <f t="shared" si="2"/>
        <v>0.41186192792792792</v>
      </c>
    </row>
    <row r="53" spans="1:59" s="19" customFormat="1" ht="15" x14ac:dyDescent="0.25">
      <c r="A53" s="94" t="s">
        <v>46</v>
      </c>
      <c r="B53" s="95"/>
      <c r="C53" s="94" t="s">
        <v>74</v>
      </c>
      <c r="D53" s="95"/>
      <c r="E53" s="94" t="s">
        <v>74</v>
      </c>
      <c r="F53" s="95"/>
      <c r="G53" s="94" t="s">
        <v>47</v>
      </c>
      <c r="H53" s="95"/>
      <c r="I53" s="94"/>
      <c r="J53" s="95"/>
      <c r="K53" s="95"/>
      <c r="L53" s="94"/>
      <c r="M53" s="95"/>
      <c r="N53" s="95"/>
      <c r="O53" s="94"/>
      <c r="P53" s="95"/>
      <c r="Q53" s="94"/>
      <c r="R53" s="95"/>
      <c r="S53" s="96" t="s">
        <v>103</v>
      </c>
      <c r="T53" s="97"/>
      <c r="U53" s="97"/>
      <c r="V53" s="97"/>
      <c r="W53" s="97"/>
      <c r="X53" s="97"/>
      <c r="Y53" s="97"/>
      <c r="Z53" s="97"/>
      <c r="AA53" s="98" t="s">
        <v>49</v>
      </c>
      <c r="AB53" s="97"/>
      <c r="AC53" s="97"/>
      <c r="AD53" s="97"/>
      <c r="AE53" s="97"/>
      <c r="AF53" s="98" t="s">
        <v>50</v>
      </c>
      <c r="AG53" s="97"/>
      <c r="AH53" s="97"/>
      <c r="AI53" s="16" t="s">
        <v>51</v>
      </c>
      <c r="AJ53" s="99" t="s">
        <v>52</v>
      </c>
      <c r="AK53" s="97"/>
      <c r="AL53" s="97"/>
      <c r="AM53" s="97"/>
      <c r="AN53" s="97"/>
      <c r="AO53" s="97"/>
      <c r="AP53" s="17">
        <v>72307367</v>
      </c>
      <c r="AQ53" s="17">
        <v>30013836</v>
      </c>
      <c r="AR53" s="17">
        <v>42293531</v>
      </c>
      <c r="AS53" s="92">
        <v>0</v>
      </c>
      <c r="AT53" s="93"/>
      <c r="AU53" s="92">
        <v>27091841</v>
      </c>
      <c r="AV53" s="93"/>
      <c r="AW53" s="17">
        <v>2921995</v>
      </c>
      <c r="AX53" s="17">
        <v>10847843</v>
      </c>
      <c r="AY53" s="17">
        <v>16243998</v>
      </c>
      <c r="AZ53" s="17">
        <v>10847843</v>
      </c>
      <c r="BA53" s="17">
        <v>0</v>
      </c>
      <c r="BB53" s="17">
        <v>10847843</v>
      </c>
      <c r="BC53" s="17">
        <v>0</v>
      </c>
      <c r="BD53" s="17">
        <v>0</v>
      </c>
      <c r="BE53" s="18">
        <f t="shared" si="0"/>
        <v>0.4150868334066154</v>
      </c>
      <c r="BF53" s="18">
        <f t="shared" si="1"/>
        <v>0.37467608245229012</v>
      </c>
      <c r="BG53" s="18">
        <f t="shared" si="2"/>
        <v>0.15002403558685798</v>
      </c>
    </row>
    <row r="54" spans="1:59" s="19" customFormat="1" ht="15" x14ac:dyDescent="0.25">
      <c r="A54" s="94" t="s">
        <v>46</v>
      </c>
      <c r="B54" s="95"/>
      <c r="C54" s="94" t="s">
        <v>74</v>
      </c>
      <c r="D54" s="95"/>
      <c r="E54" s="94" t="s">
        <v>74</v>
      </c>
      <c r="F54" s="95"/>
      <c r="G54" s="94" t="s">
        <v>47</v>
      </c>
      <c r="H54" s="95"/>
      <c r="I54" s="94"/>
      <c r="J54" s="95"/>
      <c r="K54" s="95"/>
      <c r="L54" s="94"/>
      <c r="M54" s="95"/>
      <c r="N54" s="95"/>
      <c r="O54" s="94"/>
      <c r="P54" s="95"/>
      <c r="Q54" s="94"/>
      <c r="R54" s="95"/>
      <c r="S54" s="96" t="s">
        <v>103</v>
      </c>
      <c r="T54" s="97"/>
      <c r="U54" s="97"/>
      <c r="V54" s="97"/>
      <c r="W54" s="97"/>
      <c r="X54" s="97"/>
      <c r="Y54" s="97"/>
      <c r="Z54" s="97"/>
      <c r="AA54" s="98" t="s">
        <v>97</v>
      </c>
      <c r="AB54" s="97"/>
      <c r="AC54" s="97"/>
      <c r="AD54" s="97"/>
      <c r="AE54" s="97"/>
      <c r="AF54" s="98" t="s">
        <v>50</v>
      </c>
      <c r="AG54" s="97"/>
      <c r="AH54" s="97"/>
      <c r="AI54" s="16" t="s">
        <v>98</v>
      </c>
      <c r="AJ54" s="99" t="s">
        <v>99</v>
      </c>
      <c r="AK54" s="97"/>
      <c r="AL54" s="97"/>
      <c r="AM54" s="97"/>
      <c r="AN54" s="97"/>
      <c r="AO54" s="97"/>
      <c r="AP54" s="17">
        <v>20453939</v>
      </c>
      <c r="AQ54" s="17">
        <v>16410577</v>
      </c>
      <c r="AR54" s="17">
        <v>4043362</v>
      </c>
      <c r="AS54" s="92">
        <v>0</v>
      </c>
      <c r="AT54" s="93"/>
      <c r="AU54" s="92">
        <v>13567572</v>
      </c>
      <c r="AV54" s="93"/>
      <c r="AW54" s="17">
        <v>2843005</v>
      </c>
      <c r="AX54" s="17">
        <v>8912703</v>
      </c>
      <c r="AY54" s="17">
        <v>4654869</v>
      </c>
      <c r="AZ54" s="17">
        <v>8912703</v>
      </c>
      <c r="BA54" s="17">
        <v>0</v>
      </c>
      <c r="BB54" s="17">
        <v>8912703</v>
      </c>
      <c r="BC54" s="17">
        <v>0</v>
      </c>
      <c r="BD54" s="17">
        <v>0</v>
      </c>
      <c r="BE54" s="18">
        <f t="shared" si="0"/>
        <v>0.80231866341246061</v>
      </c>
      <c r="BF54" s="18">
        <f t="shared" si="1"/>
        <v>0.66332318679546276</v>
      </c>
      <c r="BG54" s="18">
        <f t="shared" si="2"/>
        <v>0.4357450660237131</v>
      </c>
    </row>
    <row r="55" spans="1:59" ht="15" x14ac:dyDescent="0.25">
      <c r="A55" s="86" t="s">
        <v>46</v>
      </c>
      <c r="B55" s="87"/>
      <c r="C55" s="86" t="s">
        <v>74</v>
      </c>
      <c r="D55" s="87"/>
      <c r="E55" s="86" t="s">
        <v>74</v>
      </c>
      <c r="F55" s="87"/>
      <c r="G55" s="86" t="s">
        <v>47</v>
      </c>
      <c r="H55" s="87"/>
      <c r="I55" s="86" t="s">
        <v>104</v>
      </c>
      <c r="J55" s="87"/>
      <c r="K55" s="87"/>
      <c r="L55" s="86"/>
      <c r="M55" s="87"/>
      <c r="N55" s="87"/>
      <c r="O55" s="86"/>
      <c r="P55" s="87"/>
      <c r="Q55" s="86"/>
      <c r="R55" s="87"/>
      <c r="S55" s="88" t="s">
        <v>105</v>
      </c>
      <c r="T55" s="89"/>
      <c r="U55" s="89"/>
      <c r="V55" s="89"/>
      <c r="W55" s="89"/>
      <c r="X55" s="89"/>
      <c r="Y55" s="89"/>
      <c r="Z55" s="89"/>
      <c r="AA55" s="90" t="s">
        <v>97</v>
      </c>
      <c r="AB55" s="89"/>
      <c r="AC55" s="89"/>
      <c r="AD55" s="89"/>
      <c r="AE55" s="89"/>
      <c r="AF55" s="90" t="s">
        <v>50</v>
      </c>
      <c r="AG55" s="89"/>
      <c r="AH55" s="89"/>
      <c r="AI55" s="12" t="s">
        <v>98</v>
      </c>
      <c r="AJ55" s="91" t="s">
        <v>99</v>
      </c>
      <c r="AK55" s="89"/>
      <c r="AL55" s="89"/>
      <c r="AM55" s="89"/>
      <c r="AN55" s="89"/>
      <c r="AO55" s="89"/>
      <c r="AP55" s="13">
        <v>250000</v>
      </c>
      <c r="AQ55" s="13">
        <v>139186</v>
      </c>
      <c r="AR55" s="13">
        <v>110814</v>
      </c>
      <c r="AS55" s="78">
        <v>0</v>
      </c>
      <c r="AT55" s="79"/>
      <c r="AU55" s="78">
        <v>139186</v>
      </c>
      <c r="AV55" s="79"/>
      <c r="AW55" s="13">
        <v>0</v>
      </c>
      <c r="AX55" s="13">
        <v>0</v>
      </c>
      <c r="AY55" s="13">
        <v>139186</v>
      </c>
      <c r="AZ55" s="13">
        <v>0</v>
      </c>
      <c r="BA55" s="13">
        <v>0</v>
      </c>
      <c r="BB55" s="13">
        <v>0</v>
      </c>
      <c r="BC55" s="13">
        <v>0</v>
      </c>
      <c r="BD55" s="13">
        <v>0</v>
      </c>
      <c r="BE55" s="14">
        <f t="shared" si="0"/>
        <v>0.55674400000000002</v>
      </c>
      <c r="BF55" s="14">
        <f t="shared" si="1"/>
        <v>0.55674400000000002</v>
      </c>
      <c r="BG55" s="14">
        <f t="shared" si="2"/>
        <v>0</v>
      </c>
    </row>
    <row r="56" spans="1:59" ht="15" x14ac:dyDescent="0.25">
      <c r="A56" s="86" t="s">
        <v>46</v>
      </c>
      <c r="B56" s="87"/>
      <c r="C56" s="86" t="s">
        <v>74</v>
      </c>
      <c r="D56" s="87"/>
      <c r="E56" s="86" t="s">
        <v>74</v>
      </c>
      <c r="F56" s="87"/>
      <c r="G56" s="86" t="s">
        <v>47</v>
      </c>
      <c r="H56" s="87"/>
      <c r="I56" s="86" t="s">
        <v>77</v>
      </c>
      <c r="J56" s="87"/>
      <c r="K56" s="87"/>
      <c r="L56" s="86"/>
      <c r="M56" s="87"/>
      <c r="N56" s="87"/>
      <c r="O56" s="86"/>
      <c r="P56" s="87"/>
      <c r="Q56" s="86"/>
      <c r="R56" s="87"/>
      <c r="S56" s="88" t="s">
        <v>106</v>
      </c>
      <c r="T56" s="89"/>
      <c r="U56" s="89"/>
      <c r="V56" s="89"/>
      <c r="W56" s="89"/>
      <c r="X56" s="89"/>
      <c r="Y56" s="89"/>
      <c r="Z56" s="89"/>
      <c r="AA56" s="90" t="s">
        <v>49</v>
      </c>
      <c r="AB56" s="89"/>
      <c r="AC56" s="89"/>
      <c r="AD56" s="89"/>
      <c r="AE56" s="89"/>
      <c r="AF56" s="90" t="s">
        <v>50</v>
      </c>
      <c r="AG56" s="89"/>
      <c r="AH56" s="89"/>
      <c r="AI56" s="12" t="s">
        <v>51</v>
      </c>
      <c r="AJ56" s="91" t="s">
        <v>52</v>
      </c>
      <c r="AK56" s="89"/>
      <c r="AL56" s="89"/>
      <c r="AM56" s="89"/>
      <c r="AN56" s="89"/>
      <c r="AO56" s="89"/>
      <c r="AP56" s="13">
        <v>25629932</v>
      </c>
      <c r="AQ56" s="13">
        <v>24811478</v>
      </c>
      <c r="AR56" s="13">
        <v>818454</v>
      </c>
      <c r="AS56" s="78">
        <v>0</v>
      </c>
      <c r="AT56" s="79"/>
      <c r="AU56" s="78">
        <v>21889483</v>
      </c>
      <c r="AV56" s="79"/>
      <c r="AW56" s="13">
        <v>2921995</v>
      </c>
      <c r="AX56" s="13">
        <v>7081132</v>
      </c>
      <c r="AY56" s="13">
        <v>14808351</v>
      </c>
      <c r="AZ56" s="13">
        <v>7081132</v>
      </c>
      <c r="BA56" s="13">
        <v>0</v>
      </c>
      <c r="BB56" s="13">
        <v>7081132</v>
      </c>
      <c r="BC56" s="13">
        <v>0</v>
      </c>
      <c r="BD56" s="13">
        <v>0</v>
      </c>
      <c r="BE56" s="14">
        <f t="shared" si="0"/>
        <v>0.96806647789779543</v>
      </c>
      <c r="BF56" s="14">
        <f t="shared" si="1"/>
        <v>0.85405934748480805</v>
      </c>
      <c r="BG56" s="14">
        <f t="shared" si="2"/>
        <v>0.27628368268788228</v>
      </c>
    </row>
    <row r="57" spans="1:59" ht="15" x14ac:dyDescent="0.25">
      <c r="A57" s="86" t="s">
        <v>46</v>
      </c>
      <c r="B57" s="87"/>
      <c r="C57" s="86" t="s">
        <v>74</v>
      </c>
      <c r="D57" s="87"/>
      <c r="E57" s="86" t="s">
        <v>74</v>
      </c>
      <c r="F57" s="87"/>
      <c r="G57" s="86" t="s">
        <v>47</v>
      </c>
      <c r="H57" s="87"/>
      <c r="I57" s="86" t="s">
        <v>77</v>
      </c>
      <c r="J57" s="87"/>
      <c r="K57" s="87"/>
      <c r="L57" s="86"/>
      <c r="M57" s="87"/>
      <c r="N57" s="87"/>
      <c r="O57" s="86"/>
      <c r="P57" s="87"/>
      <c r="Q57" s="86"/>
      <c r="R57" s="87"/>
      <c r="S57" s="88" t="s">
        <v>106</v>
      </c>
      <c r="T57" s="89"/>
      <c r="U57" s="89"/>
      <c r="V57" s="89"/>
      <c r="W57" s="89"/>
      <c r="X57" s="89"/>
      <c r="Y57" s="89"/>
      <c r="Z57" s="89"/>
      <c r="AA57" s="90" t="s">
        <v>97</v>
      </c>
      <c r="AB57" s="89"/>
      <c r="AC57" s="89"/>
      <c r="AD57" s="89"/>
      <c r="AE57" s="89"/>
      <c r="AF57" s="90" t="s">
        <v>50</v>
      </c>
      <c r="AG57" s="89"/>
      <c r="AH57" s="89"/>
      <c r="AI57" s="12" t="s">
        <v>98</v>
      </c>
      <c r="AJ57" s="91" t="s">
        <v>99</v>
      </c>
      <c r="AK57" s="89"/>
      <c r="AL57" s="89"/>
      <c r="AM57" s="89"/>
      <c r="AN57" s="89"/>
      <c r="AO57" s="89"/>
      <c r="AP57" s="13">
        <v>2843005</v>
      </c>
      <c r="AQ57" s="13">
        <v>2843005</v>
      </c>
      <c r="AR57" s="13">
        <v>0</v>
      </c>
      <c r="AS57" s="78">
        <v>0</v>
      </c>
      <c r="AT57" s="79"/>
      <c r="AU57" s="78">
        <v>0</v>
      </c>
      <c r="AV57" s="79"/>
      <c r="AW57" s="13">
        <v>2843005</v>
      </c>
      <c r="AX57" s="13">
        <v>0</v>
      </c>
      <c r="AY57" s="13">
        <v>0</v>
      </c>
      <c r="AZ57" s="13">
        <v>0</v>
      </c>
      <c r="BA57" s="13">
        <v>0</v>
      </c>
      <c r="BB57" s="13">
        <v>0</v>
      </c>
      <c r="BC57" s="13">
        <v>0</v>
      </c>
      <c r="BD57" s="13">
        <v>0</v>
      </c>
      <c r="BE57" s="14">
        <f t="shared" si="0"/>
        <v>1</v>
      </c>
      <c r="BF57" s="14">
        <f t="shared" si="1"/>
        <v>0</v>
      </c>
      <c r="BG57" s="14">
        <f t="shared" si="2"/>
        <v>0</v>
      </c>
    </row>
    <row r="58" spans="1:59" ht="15" x14ac:dyDescent="0.25">
      <c r="A58" s="86" t="s">
        <v>46</v>
      </c>
      <c r="B58" s="87"/>
      <c r="C58" s="86" t="s">
        <v>74</v>
      </c>
      <c r="D58" s="87"/>
      <c r="E58" s="86" t="s">
        <v>74</v>
      </c>
      <c r="F58" s="87"/>
      <c r="G58" s="86" t="s">
        <v>47</v>
      </c>
      <c r="H58" s="87"/>
      <c r="I58" s="86" t="s">
        <v>58</v>
      </c>
      <c r="J58" s="87"/>
      <c r="K58" s="87"/>
      <c r="L58" s="86"/>
      <c r="M58" s="87"/>
      <c r="N58" s="87"/>
      <c r="O58" s="86"/>
      <c r="P58" s="87"/>
      <c r="Q58" s="86"/>
      <c r="R58" s="87"/>
      <c r="S58" s="88" t="s">
        <v>107</v>
      </c>
      <c r="T58" s="89"/>
      <c r="U58" s="89"/>
      <c r="V58" s="89"/>
      <c r="W58" s="89"/>
      <c r="X58" s="89"/>
      <c r="Y58" s="89"/>
      <c r="Z58" s="89"/>
      <c r="AA58" s="90" t="s">
        <v>49</v>
      </c>
      <c r="AB58" s="89"/>
      <c r="AC58" s="89"/>
      <c r="AD58" s="89"/>
      <c r="AE58" s="89"/>
      <c r="AF58" s="90" t="s">
        <v>50</v>
      </c>
      <c r="AG58" s="89"/>
      <c r="AH58" s="89"/>
      <c r="AI58" s="12" t="s">
        <v>51</v>
      </c>
      <c r="AJ58" s="91" t="s">
        <v>52</v>
      </c>
      <c r="AK58" s="89"/>
      <c r="AL58" s="89"/>
      <c r="AM58" s="89"/>
      <c r="AN58" s="89"/>
      <c r="AO58" s="89"/>
      <c r="AP58" s="13">
        <v>6677435</v>
      </c>
      <c r="AQ58" s="13">
        <v>5202358</v>
      </c>
      <c r="AR58" s="13">
        <v>1475077</v>
      </c>
      <c r="AS58" s="78">
        <v>0</v>
      </c>
      <c r="AT58" s="79"/>
      <c r="AU58" s="78">
        <v>5202358</v>
      </c>
      <c r="AV58" s="79"/>
      <c r="AW58" s="13">
        <v>0</v>
      </c>
      <c r="AX58" s="13">
        <v>3766711</v>
      </c>
      <c r="AY58" s="13">
        <v>1435647</v>
      </c>
      <c r="AZ58" s="13">
        <v>3766711</v>
      </c>
      <c r="BA58" s="13">
        <v>0</v>
      </c>
      <c r="BB58" s="13">
        <v>3766711</v>
      </c>
      <c r="BC58" s="13">
        <v>0</v>
      </c>
      <c r="BD58" s="13">
        <v>0</v>
      </c>
      <c r="BE58" s="14">
        <f t="shared" si="0"/>
        <v>0.77909526637099424</v>
      </c>
      <c r="BF58" s="14">
        <f t="shared" si="1"/>
        <v>0.77909526637099424</v>
      </c>
      <c r="BG58" s="14">
        <f t="shared" si="2"/>
        <v>0.56409549475210163</v>
      </c>
    </row>
    <row r="59" spans="1:59" ht="15" x14ac:dyDescent="0.25">
      <c r="A59" s="86" t="s">
        <v>46</v>
      </c>
      <c r="B59" s="87"/>
      <c r="C59" s="86" t="s">
        <v>74</v>
      </c>
      <c r="D59" s="87"/>
      <c r="E59" s="86" t="s">
        <v>74</v>
      </c>
      <c r="F59" s="87"/>
      <c r="G59" s="86" t="s">
        <v>47</v>
      </c>
      <c r="H59" s="87"/>
      <c r="I59" s="86" t="s">
        <v>58</v>
      </c>
      <c r="J59" s="87"/>
      <c r="K59" s="87"/>
      <c r="L59" s="86"/>
      <c r="M59" s="87"/>
      <c r="N59" s="87"/>
      <c r="O59" s="86"/>
      <c r="P59" s="87"/>
      <c r="Q59" s="86"/>
      <c r="R59" s="87"/>
      <c r="S59" s="88" t="s">
        <v>107</v>
      </c>
      <c r="T59" s="89"/>
      <c r="U59" s="89"/>
      <c r="V59" s="89"/>
      <c r="W59" s="89"/>
      <c r="X59" s="89"/>
      <c r="Y59" s="89"/>
      <c r="Z59" s="89"/>
      <c r="AA59" s="90" t="s">
        <v>97</v>
      </c>
      <c r="AB59" s="89"/>
      <c r="AC59" s="89"/>
      <c r="AD59" s="89"/>
      <c r="AE59" s="89"/>
      <c r="AF59" s="90" t="s">
        <v>50</v>
      </c>
      <c r="AG59" s="89"/>
      <c r="AH59" s="89"/>
      <c r="AI59" s="12" t="s">
        <v>98</v>
      </c>
      <c r="AJ59" s="91" t="s">
        <v>99</v>
      </c>
      <c r="AK59" s="89"/>
      <c r="AL59" s="89"/>
      <c r="AM59" s="89"/>
      <c r="AN59" s="89"/>
      <c r="AO59" s="89"/>
      <c r="AP59" s="13">
        <v>14623760</v>
      </c>
      <c r="AQ59" s="13">
        <v>13428386</v>
      </c>
      <c r="AR59" s="13">
        <v>1195374</v>
      </c>
      <c r="AS59" s="78">
        <v>0</v>
      </c>
      <c r="AT59" s="79"/>
      <c r="AU59" s="78">
        <v>13428386</v>
      </c>
      <c r="AV59" s="79"/>
      <c r="AW59" s="13">
        <v>0</v>
      </c>
      <c r="AX59" s="13">
        <v>8912703</v>
      </c>
      <c r="AY59" s="13">
        <v>4515683</v>
      </c>
      <c r="AZ59" s="13">
        <v>8912703</v>
      </c>
      <c r="BA59" s="13">
        <v>0</v>
      </c>
      <c r="BB59" s="13">
        <v>8912703</v>
      </c>
      <c r="BC59" s="13">
        <v>0</v>
      </c>
      <c r="BD59" s="13">
        <v>0</v>
      </c>
      <c r="BE59" s="14">
        <f t="shared" si="0"/>
        <v>0.91825809504532352</v>
      </c>
      <c r="BF59" s="14">
        <f t="shared" si="1"/>
        <v>0.91825809504532352</v>
      </c>
      <c r="BG59" s="14">
        <f t="shared" si="2"/>
        <v>0.60946726423300168</v>
      </c>
    </row>
    <row r="60" spans="1:59" ht="15" x14ac:dyDescent="0.25">
      <c r="A60" s="86" t="s">
        <v>46</v>
      </c>
      <c r="B60" s="87"/>
      <c r="C60" s="86" t="s">
        <v>74</v>
      </c>
      <c r="D60" s="87"/>
      <c r="E60" s="86" t="s">
        <v>74</v>
      </c>
      <c r="F60" s="87"/>
      <c r="G60" s="86" t="s">
        <v>47</v>
      </c>
      <c r="H60" s="87"/>
      <c r="I60" s="86" t="s">
        <v>60</v>
      </c>
      <c r="J60" s="87"/>
      <c r="K60" s="87"/>
      <c r="L60" s="86"/>
      <c r="M60" s="87"/>
      <c r="N60" s="87"/>
      <c r="O60" s="86"/>
      <c r="P60" s="87"/>
      <c r="Q60" s="86"/>
      <c r="R60" s="87"/>
      <c r="S60" s="88" t="s">
        <v>108</v>
      </c>
      <c r="T60" s="89"/>
      <c r="U60" s="89"/>
      <c r="V60" s="89"/>
      <c r="W60" s="89"/>
      <c r="X60" s="89"/>
      <c r="Y60" s="89"/>
      <c r="Z60" s="89"/>
      <c r="AA60" s="90" t="s">
        <v>49</v>
      </c>
      <c r="AB60" s="89"/>
      <c r="AC60" s="89"/>
      <c r="AD60" s="89"/>
      <c r="AE60" s="89"/>
      <c r="AF60" s="90" t="s">
        <v>50</v>
      </c>
      <c r="AG60" s="89"/>
      <c r="AH60" s="89"/>
      <c r="AI60" s="12" t="s">
        <v>51</v>
      </c>
      <c r="AJ60" s="91" t="s">
        <v>52</v>
      </c>
      <c r="AK60" s="89"/>
      <c r="AL60" s="89"/>
      <c r="AM60" s="89"/>
      <c r="AN60" s="89"/>
      <c r="AO60" s="89"/>
      <c r="AP60" s="13">
        <v>40000000</v>
      </c>
      <c r="AQ60" s="13">
        <v>0</v>
      </c>
      <c r="AR60" s="13">
        <v>40000000</v>
      </c>
      <c r="AS60" s="78">
        <v>0</v>
      </c>
      <c r="AT60" s="79"/>
      <c r="AU60" s="78">
        <v>0</v>
      </c>
      <c r="AV60" s="79"/>
      <c r="AW60" s="13">
        <v>0</v>
      </c>
      <c r="AX60" s="13">
        <v>0</v>
      </c>
      <c r="AY60" s="13">
        <v>0</v>
      </c>
      <c r="AZ60" s="13">
        <v>0</v>
      </c>
      <c r="BA60" s="13">
        <v>0</v>
      </c>
      <c r="BB60" s="13">
        <v>0</v>
      </c>
      <c r="BC60" s="13">
        <v>0</v>
      </c>
      <c r="BD60" s="13">
        <v>0</v>
      </c>
      <c r="BE60" s="14">
        <f t="shared" si="0"/>
        <v>0</v>
      </c>
      <c r="BF60" s="14">
        <f t="shared" si="1"/>
        <v>0</v>
      </c>
      <c r="BG60" s="14">
        <f t="shared" si="2"/>
        <v>0</v>
      </c>
    </row>
    <row r="61" spans="1:59" ht="15" x14ac:dyDescent="0.25">
      <c r="A61" s="86" t="s">
        <v>46</v>
      </c>
      <c r="B61" s="87"/>
      <c r="C61" s="86" t="s">
        <v>74</v>
      </c>
      <c r="D61" s="87"/>
      <c r="E61" s="86" t="s">
        <v>74</v>
      </c>
      <c r="F61" s="87"/>
      <c r="G61" s="86" t="s">
        <v>47</v>
      </c>
      <c r="H61" s="87"/>
      <c r="I61" s="86" t="s">
        <v>60</v>
      </c>
      <c r="J61" s="87"/>
      <c r="K61" s="87"/>
      <c r="L61" s="86"/>
      <c r="M61" s="87"/>
      <c r="N61" s="87"/>
      <c r="O61" s="86"/>
      <c r="P61" s="87"/>
      <c r="Q61" s="86"/>
      <c r="R61" s="87"/>
      <c r="S61" s="88" t="s">
        <v>108</v>
      </c>
      <c r="T61" s="89"/>
      <c r="U61" s="89"/>
      <c r="V61" s="89"/>
      <c r="W61" s="89"/>
      <c r="X61" s="89"/>
      <c r="Y61" s="89"/>
      <c r="Z61" s="89"/>
      <c r="AA61" s="90" t="s">
        <v>97</v>
      </c>
      <c r="AB61" s="89"/>
      <c r="AC61" s="89"/>
      <c r="AD61" s="89"/>
      <c r="AE61" s="89"/>
      <c r="AF61" s="90" t="s">
        <v>50</v>
      </c>
      <c r="AG61" s="89"/>
      <c r="AH61" s="89"/>
      <c r="AI61" s="12" t="s">
        <v>98</v>
      </c>
      <c r="AJ61" s="91" t="s">
        <v>99</v>
      </c>
      <c r="AK61" s="89"/>
      <c r="AL61" s="89"/>
      <c r="AM61" s="89"/>
      <c r="AN61" s="89"/>
      <c r="AO61" s="89"/>
      <c r="AP61" s="13">
        <v>2737174</v>
      </c>
      <c r="AQ61" s="13">
        <v>0</v>
      </c>
      <c r="AR61" s="13">
        <v>2737174</v>
      </c>
      <c r="AS61" s="78">
        <v>0</v>
      </c>
      <c r="AT61" s="79"/>
      <c r="AU61" s="78">
        <v>0</v>
      </c>
      <c r="AV61" s="79"/>
      <c r="AW61" s="13">
        <v>0</v>
      </c>
      <c r="AX61" s="13">
        <v>0</v>
      </c>
      <c r="AY61" s="13">
        <v>0</v>
      </c>
      <c r="AZ61" s="13">
        <v>0</v>
      </c>
      <c r="BA61" s="13">
        <v>0</v>
      </c>
      <c r="BB61" s="13">
        <v>0</v>
      </c>
      <c r="BC61" s="13">
        <v>0</v>
      </c>
      <c r="BD61" s="13">
        <v>0</v>
      </c>
      <c r="BE61" s="14">
        <f t="shared" si="0"/>
        <v>0</v>
      </c>
      <c r="BF61" s="14">
        <f t="shared" si="1"/>
        <v>0</v>
      </c>
      <c r="BG61" s="14">
        <f t="shared" si="2"/>
        <v>0</v>
      </c>
    </row>
    <row r="62" spans="1:59" s="19" customFormat="1" ht="15" x14ac:dyDescent="0.25">
      <c r="A62" s="94" t="s">
        <v>46</v>
      </c>
      <c r="B62" s="95"/>
      <c r="C62" s="94" t="s">
        <v>74</v>
      </c>
      <c r="D62" s="95"/>
      <c r="E62" s="94" t="s">
        <v>74</v>
      </c>
      <c r="F62" s="95"/>
      <c r="G62" s="94" t="s">
        <v>74</v>
      </c>
      <c r="H62" s="95"/>
      <c r="I62" s="94"/>
      <c r="J62" s="95"/>
      <c r="K62" s="95"/>
      <c r="L62" s="94"/>
      <c r="M62" s="95"/>
      <c r="N62" s="95"/>
      <c r="O62" s="94"/>
      <c r="P62" s="95"/>
      <c r="Q62" s="94"/>
      <c r="R62" s="95"/>
      <c r="S62" s="96" t="s">
        <v>109</v>
      </c>
      <c r="T62" s="97"/>
      <c r="U62" s="97"/>
      <c r="V62" s="97"/>
      <c r="W62" s="97"/>
      <c r="X62" s="97"/>
      <c r="Y62" s="97"/>
      <c r="Z62" s="97"/>
      <c r="AA62" s="98" t="s">
        <v>49</v>
      </c>
      <c r="AB62" s="97"/>
      <c r="AC62" s="97"/>
      <c r="AD62" s="97"/>
      <c r="AE62" s="97"/>
      <c r="AF62" s="98" t="s">
        <v>50</v>
      </c>
      <c r="AG62" s="97"/>
      <c r="AH62" s="97"/>
      <c r="AI62" s="16" t="s">
        <v>51</v>
      </c>
      <c r="AJ62" s="99" t="s">
        <v>52</v>
      </c>
      <c r="AK62" s="97"/>
      <c r="AL62" s="97"/>
      <c r="AM62" s="97"/>
      <c r="AN62" s="97"/>
      <c r="AO62" s="97"/>
      <c r="AP62" s="17">
        <v>296602633</v>
      </c>
      <c r="AQ62" s="17">
        <v>272288454</v>
      </c>
      <c r="AR62" s="17">
        <v>24314179</v>
      </c>
      <c r="AS62" s="92">
        <v>0</v>
      </c>
      <c r="AT62" s="93"/>
      <c r="AU62" s="92">
        <v>256974884</v>
      </c>
      <c r="AV62" s="93"/>
      <c r="AW62" s="17">
        <v>15313570</v>
      </c>
      <c r="AX62" s="17">
        <v>203061311</v>
      </c>
      <c r="AY62" s="17">
        <v>53913573</v>
      </c>
      <c r="AZ62" s="17">
        <v>201771661</v>
      </c>
      <c r="BA62" s="17">
        <v>1289650</v>
      </c>
      <c r="BB62" s="17">
        <v>201771661</v>
      </c>
      <c r="BC62" s="17">
        <v>0</v>
      </c>
      <c r="BD62" s="17">
        <v>0</v>
      </c>
      <c r="BE62" s="18">
        <f t="shared" si="0"/>
        <v>0.91802439933161351</v>
      </c>
      <c r="BF62" s="18">
        <f t="shared" si="1"/>
        <v>0.86639448005169939</v>
      </c>
      <c r="BG62" s="18">
        <f t="shared" si="2"/>
        <v>0.68027602775866125</v>
      </c>
    </row>
    <row r="63" spans="1:59" s="19" customFormat="1" ht="15" x14ac:dyDescent="0.25">
      <c r="A63" s="94" t="s">
        <v>46</v>
      </c>
      <c r="B63" s="95"/>
      <c r="C63" s="94" t="s">
        <v>74</v>
      </c>
      <c r="D63" s="95"/>
      <c r="E63" s="94" t="s">
        <v>74</v>
      </c>
      <c r="F63" s="95"/>
      <c r="G63" s="94" t="s">
        <v>74</v>
      </c>
      <c r="H63" s="95"/>
      <c r="I63" s="94"/>
      <c r="J63" s="95"/>
      <c r="K63" s="95"/>
      <c r="L63" s="94"/>
      <c r="M63" s="95"/>
      <c r="N63" s="95"/>
      <c r="O63" s="94"/>
      <c r="P63" s="95"/>
      <c r="Q63" s="94"/>
      <c r="R63" s="95"/>
      <c r="S63" s="96" t="s">
        <v>109</v>
      </c>
      <c r="T63" s="97"/>
      <c r="U63" s="97"/>
      <c r="V63" s="97"/>
      <c r="W63" s="97"/>
      <c r="X63" s="97"/>
      <c r="Y63" s="97"/>
      <c r="Z63" s="97"/>
      <c r="AA63" s="98" t="s">
        <v>97</v>
      </c>
      <c r="AB63" s="97"/>
      <c r="AC63" s="97"/>
      <c r="AD63" s="97"/>
      <c r="AE63" s="97"/>
      <c r="AF63" s="98" t="s">
        <v>50</v>
      </c>
      <c r="AG63" s="97"/>
      <c r="AH63" s="97"/>
      <c r="AI63" s="16" t="s">
        <v>98</v>
      </c>
      <c r="AJ63" s="99" t="s">
        <v>99</v>
      </c>
      <c r="AK63" s="97"/>
      <c r="AL63" s="97"/>
      <c r="AM63" s="97"/>
      <c r="AN63" s="97"/>
      <c r="AO63" s="97"/>
      <c r="AP63" s="17">
        <v>201546061</v>
      </c>
      <c r="AQ63" s="17">
        <v>166194290</v>
      </c>
      <c r="AR63" s="17">
        <v>35351771</v>
      </c>
      <c r="AS63" s="92">
        <v>0</v>
      </c>
      <c r="AT63" s="93"/>
      <c r="AU63" s="92">
        <v>144545253</v>
      </c>
      <c r="AV63" s="93"/>
      <c r="AW63" s="17">
        <v>21649037</v>
      </c>
      <c r="AX63" s="17">
        <v>82520645</v>
      </c>
      <c r="AY63" s="17">
        <v>62024608</v>
      </c>
      <c r="AZ63" s="17">
        <v>82520645</v>
      </c>
      <c r="BA63" s="17">
        <v>0</v>
      </c>
      <c r="BB63" s="17">
        <v>82520645</v>
      </c>
      <c r="BC63" s="17">
        <v>0</v>
      </c>
      <c r="BD63" s="17">
        <v>0</v>
      </c>
      <c r="BE63" s="18">
        <f t="shared" si="0"/>
        <v>0.82459706319936465</v>
      </c>
      <c r="BF63" s="18">
        <f t="shared" si="1"/>
        <v>0.71718222763976514</v>
      </c>
      <c r="BG63" s="18">
        <f t="shared" si="2"/>
        <v>0.40943814327385936</v>
      </c>
    </row>
    <row r="64" spans="1:59" ht="15" x14ac:dyDescent="0.25">
      <c r="A64" s="86" t="s">
        <v>46</v>
      </c>
      <c r="B64" s="87"/>
      <c r="C64" s="86" t="s">
        <v>74</v>
      </c>
      <c r="D64" s="87"/>
      <c r="E64" s="86" t="s">
        <v>74</v>
      </c>
      <c r="F64" s="87"/>
      <c r="G64" s="86" t="s">
        <v>74</v>
      </c>
      <c r="H64" s="87"/>
      <c r="I64" s="86" t="s">
        <v>62</v>
      </c>
      <c r="J64" s="87"/>
      <c r="K64" s="87"/>
      <c r="L64" s="86"/>
      <c r="M64" s="87"/>
      <c r="N64" s="87"/>
      <c r="O64" s="86"/>
      <c r="P64" s="87"/>
      <c r="Q64" s="86"/>
      <c r="R64" s="87"/>
      <c r="S64" s="88" t="s">
        <v>110</v>
      </c>
      <c r="T64" s="89"/>
      <c r="U64" s="89"/>
      <c r="V64" s="89"/>
      <c r="W64" s="89"/>
      <c r="X64" s="89"/>
      <c r="Y64" s="89"/>
      <c r="Z64" s="89"/>
      <c r="AA64" s="90" t="s">
        <v>49</v>
      </c>
      <c r="AB64" s="89"/>
      <c r="AC64" s="89"/>
      <c r="AD64" s="89"/>
      <c r="AE64" s="89"/>
      <c r="AF64" s="90" t="s">
        <v>50</v>
      </c>
      <c r="AG64" s="89"/>
      <c r="AH64" s="89"/>
      <c r="AI64" s="12" t="s">
        <v>51</v>
      </c>
      <c r="AJ64" s="91" t="s">
        <v>52</v>
      </c>
      <c r="AK64" s="89"/>
      <c r="AL64" s="89"/>
      <c r="AM64" s="89"/>
      <c r="AN64" s="89"/>
      <c r="AO64" s="89"/>
      <c r="AP64" s="13">
        <v>5000000</v>
      </c>
      <c r="AQ64" s="13">
        <v>5000000</v>
      </c>
      <c r="AR64" s="13">
        <v>0</v>
      </c>
      <c r="AS64" s="78">
        <v>0</v>
      </c>
      <c r="AT64" s="79"/>
      <c r="AU64" s="78">
        <v>5000000</v>
      </c>
      <c r="AV64" s="79"/>
      <c r="AW64" s="13">
        <v>0</v>
      </c>
      <c r="AX64" s="13">
        <v>0</v>
      </c>
      <c r="AY64" s="13">
        <v>5000000</v>
      </c>
      <c r="AZ64" s="13">
        <v>0</v>
      </c>
      <c r="BA64" s="13">
        <v>0</v>
      </c>
      <c r="BB64" s="13">
        <v>0</v>
      </c>
      <c r="BC64" s="13">
        <v>0</v>
      </c>
      <c r="BD64" s="13">
        <v>0</v>
      </c>
      <c r="BE64" s="14">
        <f t="shared" si="0"/>
        <v>1</v>
      </c>
      <c r="BF64" s="14">
        <f t="shared" si="1"/>
        <v>1</v>
      </c>
      <c r="BG64" s="14">
        <f t="shared" si="2"/>
        <v>0</v>
      </c>
    </row>
    <row r="65" spans="1:76" ht="15" x14ac:dyDescent="0.25">
      <c r="A65" s="86" t="s">
        <v>46</v>
      </c>
      <c r="B65" s="87"/>
      <c r="C65" s="86" t="s">
        <v>74</v>
      </c>
      <c r="D65" s="87"/>
      <c r="E65" s="86" t="s">
        <v>74</v>
      </c>
      <c r="F65" s="87"/>
      <c r="G65" s="86" t="s">
        <v>74</v>
      </c>
      <c r="H65" s="87"/>
      <c r="I65" s="86" t="s">
        <v>62</v>
      </c>
      <c r="J65" s="87"/>
      <c r="K65" s="87"/>
      <c r="L65" s="86"/>
      <c r="M65" s="87"/>
      <c r="N65" s="87"/>
      <c r="O65" s="86"/>
      <c r="P65" s="87"/>
      <c r="Q65" s="86"/>
      <c r="R65" s="87"/>
      <c r="S65" s="88" t="s">
        <v>110</v>
      </c>
      <c r="T65" s="89"/>
      <c r="U65" s="89"/>
      <c r="V65" s="89"/>
      <c r="W65" s="89"/>
      <c r="X65" s="89"/>
      <c r="Y65" s="89"/>
      <c r="Z65" s="89"/>
      <c r="AA65" s="90" t="s">
        <v>97</v>
      </c>
      <c r="AB65" s="89"/>
      <c r="AC65" s="89"/>
      <c r="AD65" s="89"/>
      <c r="AE65" s="89"/>
      <c r="AF65" s="90" t="s">
        <v>50</v>
      </c>
      <c r="AG65" s="89"/>
      <c r="AH65" s="89"/>
      <c r="AI65" s="12" t="s">
        <v>98</v>
      </c>
      <c r="AJ65" s="91" t="s">
        <v>99</v>
      </c>
      <c r="AK65" s="89"/>
      <c r="AL65" s="89"/>
      <c r="AM65" s="89"/>
      <c r="AN65" s="89"/>
      <c r="AO65" s="89"/>
      <c r="AP65" s="13">
        <v>43645826</v>
      </c>
      <c r="AQ65" s="13">
        <v>31519860</v>
      </c>
      <c r="AR65" s="13">
        <v>12125966</v>
      </c>
      <c r="AS65" s="78">
        <v>0</v>
      </c>
      <c r="AT65" s="79"/>
      <c r="AU65" s="78">
        <v>31519860</v>
      </c>
      <c r="AV65" s="79"/>
      <c r="AW65" s="13">
        <v>0</v>
      </c>
      <c r="AX65" s="13">
        <v>13666215</v>
      </c>
      <c r="AY65" s="13">
        <v>17853645</v>
      </c>
      <c r="AZ65" s="13">
        <v>13666215</v>
      </c>
      <c r="BA65" s="13">
        <v>0</v>
      </c>
      <c r="BB65" s="13">
        <v>13666215</v>
      </c>
      <c r="BC65" s="13">
        <v>0</v>
      </c>
      <c r="BD65" s="13">
        <v>0</v>
      </c>
      <c r="BE65" s="14">
        <f t="shared" si="0"/>
        <v>0.72217352468022944</v>
      </c>
      <c r="BF65" s="14">
        <f t="shared" si="1"/>
        <v>0.72217352468022944</v>
      </c>
      <c r="BG65" s="14">
        <f t="shared" si="2"/>
        <v>0.31311619580758993</v>
      </c>
    </row>
    <row r="66" spans="1:76" ht="15" x14ac:dyDescent="0.25">
      <c r="A66" s="86" t="s">
        <v>46</v>
      </c>
      <c r="B66" s="87"/>
      <c r="C66" s="86" t="s">
        <v>74</v>
      </c>
      <c r="D66" s="87"/>
      <c r="E66" s="86" t="s">
        <v>74</v>
      </c>
      <c r="F66" s="87"/>
      <c r="G66" s="86" t="s">
        <v>74</v>
      </c>
      <c r="H66" s="87"/>
      <c r="I66" s="86" t="s">
        <v>64</v>
      </c>
      <c r="J66" s="87"/>
      <c r="K66" s="87"/>
      <c r="L66" s="86"/>
      <c r="M66" s="87"/>
      <c r="N66" s="87"/>
      <c r="O66" s="86"/>
      <c r="P66" s="87"/>
      <c r="Q66" s="86"/>
      <c r="R66" s="87"/>
      <c r="S66" s="88" t="s">
        <v>111</v>
      </c>
      <c r="T66" s="89"/>
      <c r="U66" s="89"/>
      <c r="V66" s="89"/>
      <c r="W66" s="89"/>
      <c r="X66" s="89"/>
      <c r="Y66" s="89"/>
      <c r="Z66" s="89"/>
      <c r="AA66" s="90" t="s">
        <v>49</v>
      </c>
      <c r="AB66" s="89"/>
      <c r="AC66" s="89"/>
      <c r="AD66" s="89"/>
      <c r="AE66" s="89"/>
      <c r="AF66" s="90" t="s">
        <v>50</v>
      </c>
      <c r="AG66" s="89"/>
      <c r="AH66" s="89"/>
      <c r="AI66" s="12" t="s">
        <v>51</v>
      </c>
      <c r="AJ66" s="91" t="s">
        <v>52</v>
      </c>
      <c r="AK66" s="89"/>
      <c r="AL66" s="89"/>
      <c r="AM66" s="89"/>
      <c r="AN66" s="89"/>
      <c r="AO66" s="89"/>
      <c r="AP66" s="13">
        <v>43721483</v>
      </c>
      <c r="AQ66" s="13">
        <v>28683060</v>
      </c>
      <c r="AR66" s="13">
        <v>15038423</v>
      </c>
      <c r="AS66" s="78">
        <v>0</v>
      </c>
      <c r="AT66" s="79"/>
      <c r="AU66" s="78">
        <v>28683060</v>
      </c>
      <c r="AV66" s="79"/>
      <c r="AW66" s="13">
        <v>0</v>
      </c>
      <c r="AX66" s="13">
        <v>28683060</v>
      </c>
      <c r="AY66" s="13">
        <v>0</v>
      </c>
      <c r="AZ66" s="13">
        <v>28683060</v>
      </c>
      <c r="BA66" s="13">
        <v>0</v>
      </c>
      <c r="BB66" s="13">
        <v>28683060</v>
      </c>
      <c r="BC66" s="13">
        <v>0</v>
      </c>
      <c r="BD66" s="13">
        <v>0</v>
      </c>
      <c r="BE66" s="14">
        <f t="shared" si="0"/>
        <v>0.65604041839111449</v>
      </c>
      <c r="BF66" s="14">
        <f t="shared" si="1"/>
        <v>0.65604041839111449</v>
      </c>
      <c r="BG66" s="14">
        <f t="shared" si="2"/>
        <v>0.65604041839111449</v>
      </c>
    </row>
    <row r="67" spans="1:76" ht="15" x14ac:dyDescent="0.25">
      <c r="A67" s="86" t="s">
        <v>46</v>
      </c>
      <c r="B67" s="87"/>
      <c r="C67" s="86" t="s">
        <v>74</v>
      </c>
      <c r="D67" s="87"/>
      <c r="E67" s="86" t="s">
        <v>74</v>
      </c>
      <c r="F67" s="87"/>
      <c r="G67" s="86" t="s">
        <v>74</v>
      </c>
      <c r="H67" s="87"/>
      <c r="I67" s="86" t="s">
        <v>64</v>
      </c>
      <c r="J67" s="87"/>
      <c r="K67" s="87"/>
      <c r="L67" s="86"/>
      <c r="M67" s="87"/>
      <c r="N67" s="87"/>
      <c r="O67" s="86"/>
      <c r="P67" s="87"/>
      <c r="Q67" s="86"/>
      <c r="R67" s="87"/>
      <c r="S67" s="88" t="s">
        <v>111</v>
      </c>
      <c r="T67" s="89"/>
      <c r="U67" s="89"/>
      <c r="V67" s="89"/>
      <c r="W67" s="89"/>
      <c r="X67" s="89"/>
      <c r="Y67" s="89"/>
      <c r="Z67" s="89"/>
      <c r="AA67" s="90" t="s">
        <v>97</v>
      </c>
      <c r="AB67" s="89"/>
      <c r="AC67" s="89"/>
      <c r="AD67" s="89"/>
      <c r="AE67" s="89"/>
      <c r="AF67" s="90" t="s">
        <v>50</v>
      </c>
      <c r="AG67" s="89"/>
      <c r="AH67" s="89"/>
      <c r="AI67" s="12" t="s">
        <v>98</v>
      </c>
      <c r="AJ67" s="91" t="s">
        <v>99</v>
      </c>
      <c r="AK67" s="89"/>
      <c r="AL67" s="89"/>
      <c r="AM67" s="89"/>
      <c r="AN67" s="89"/>
      <c r="AO67" s="89"/>
      <c r="AP67" s="13">
        <v>7731113</v>
      </c>
      <c r="AQ67" s="13">
        <v>0</v>
      </c>
      <c r="AR67" s="13">
        <v>7731113</v>
      </c>
      <c r="AS67" s="78">
        <v>0</v>
      </c>
      <c r="AT67" s="79"/>
      <c r="AU67" s="78">
        <v>0</v>
      </c>
      <c r="AV67" s="79"/>
      <c r="AW67" s="13">
        <v>0</v>
      </c>
      <c r="AX67" s="13">
        <v>0</v>
      </c>
      <c r="AY67" s="13">
        <v>0</v>
      </c>
      <c r="AZ67" s="13">
        <v>0</v>
      </c>
      <c r="BA67" s="13">
        <v>0</v>
      </c>
      <c r="BB67" s="13">
        <v>0</v>
      </c>
      <c r="BC67" s="13">
        <v>0</v>
      </c>
      <c r="BD67" s="13">
        <v>0</v>
      </c>
      <c r="BE67" s="14">
        <f t="shared" si="0"/>
        <v>0</v>
      </c>
      <c r="BF67" s="14">
        <f t="shared" si="1"/>
        <v>0</v>
      </c>
      <c r="BG67" s="14">
        <f t="shared" si="2"/>
        <v>0</v>
      </c>
    </row>
    <row r="68" spans="1:76" ht="15" x14ac:dyDescent="0.25">
      <c r="A68" s="86" t="s">
        <v>46</v>
      </c>
      <c r="B68" s="87"/>
      <c r="C68" s="86" t="s">
        <v>74</v>
      </c>
      <c r="D68" s="87"/>
      <c r="E68" s="86" t="s">
        <v>74</v>
      </c>
      <c r="F68" s="87"/>
      <c r="G68" s="86" t="s">
        <v>74</v>
      </c>
      <c r="H68" s="87"/>
      <c r="I68" s="86" t="s">
        <v>66</v>
      </c>
      <c r="J68" s="87"/>
      <c r="K68" s="87"/>
      <c r="L68" s="86"/>
      <c r="M68" s="87"/>
      <c r="N68" s="87"/>
      <c r="O68" s="86"/>
      <c r="P68" s="87"/>
      <c r="Q68" s="86"/>
      <c r="R68" s="87"/>
      <c r="S68" s="88" t="s">
        <v>112</v>
      </c>
      <c r="T68" s="89"/>
      <c r="U68" s="89"/>
      <c r="V68" s="89"/>
      <c r="W68" s="89"/>
      <c r="X68" s="89"/>
      <c r="Y68" s="89"/>
      <c r="Z68" s="89"/>
      <c r="AA68" s="90" t="s">
        <v>49</v>
      </c>
      <c r="AB68" s="89"/>
      <c r="AC68" s="89"/>
      <c r="AD68" s="89"/>
      <c r="AE68" s="89"/>
      <c r="AF68" s="90" t="s">
        <v>50</v>
      </c>
      <c r="AG68" s="89"/>
      <c r="AH68" s="89"/>
      <c r="AI68" s="12" t="s">
        <v>51</v>
      </c>
      <c r="AJ68" s="91" t="s">
        <v>52</v>
      </c>
      <c r="AK68" s="89"/>
      <c r="AL68" s="89"/>
      <c r="AM68" s="89"/>
      <c r="AN68" s="89"/>
      <c r="AO68" s="89"/>
      <c r="AP68" s="13">
        <v>12234000</v>
      </c>
      <c r="AQ68" s="13">
        <v>12233940</v>
      </c>
      <c r="AR68" s="13">
        <v>60</v>
      </c>
      <c r="AS68" s="78">
        <v>0</v>
      </c>
      <c r="AT68" s="79"/>
      <c r="AU68" s="78">
        <v>12233940</v>
      </c>
      <c r="AV68" s="79"/>
      <c r="AW68" s="13">
        <v>0</v>
      </c>
      <c r="AX68" s="13">
        <v>12233940</v>
      </c>
      <c r="AY68" s="13">
        <v>0</v>
      </c>
      <c r="AZ68" s="13">
        <v>12233940</v>
      </c>
      <c r="BA68" s="13">
        <v>0</v>
      </c>
      <c r="BB68" s="13">
        <v>12233940</v>
      </c>
      <c r="BC68" s="13">
        <v>0</v>
      </c>
      <c r="BD68" s="13">
        <v>0</v>
      </c>
      <c r="BE68" s="14">
        <f t="shared" si="0"/>
        <v>0.99999509563511524</v>
      </c>
      <c r="BF68" s="14">
        <f t="shared" si="1"/>
        <v>0.99999509563511524</v>
      </c>
      <c r="BG68" s="14">
        <f t="shared" si="2"/>
        <v>0.99999509563511524</v>
      </c>
    </row>
    <row r="69" spans="1:76" ht="15" x14ac:dyDescent="0.25">
      <c r="A69" s="86" t="s">
        <v>46</v>
      </c>
      <c r="B69" s="87"/>
      <c r="C69" s="86" t="s">
        <v>74</v>
      </c>
      <c r="D69" s="87"/>
      <c r="E69" s="86" t="s">
        <v>74</v>
      </c>
      <c r="F69" s="87"/>
      <c r="G69" s="86" t="s">
        <v>74</v>
      </c>
      <c r="H69" s="87"/>
      <c r="I69" s="86" t="s">
        <v>66</v>
      </c>
      <c r="J69" s="87"/>
      <c r="K69" s="87"/>
      <c r="L69" s="86"/>
      <c r="M69" s="87"/>
      <c r="N69" s="87"/>
      <c r="O69" s="86"/>
      <c r="P69" s="87"/>
      <c r="Q69" s="86"/>
      <c r="R69" s="87"/>
      <c r="S69" s="88" t="s">
        <v>112</v>
      </c>
      <c r="T69" s="89"/>
      <c r="U69" s="89"/>
      <c r="V69" s="89"/>
      <c r="W69" s="89"/>
      <c r="X69" s="89"/>
      <c r="Y69" s="89"/>
      <c r="Z69" s="89"/>
      <c r="AA69" s="90" t="s">
        <v>97</v>
      </c>
      <c r="AB69" s="89"/>
      <c r="AC69" s="89"/>
      <c r="AD69" s="89"/>
      <c r="AE69" s="89"/>
      <c r="AF69" s="90" t="s">
        <v>50</v>
      </c>
      <c r="AG69" s="89"/>
      <c r="AH69" s="89"/>
      <c r="AI69" s="12" t="s">
        <v>98</v>
      </c>
      <c r="AJ69" s="91" t="s">
        <v>99</v>
      </c>
      <c r="AK69" s="89"/>
      <c r="AL69" s="89"/>
      <c r="AM69" s="89"/>
      <c r="AN69" s="89"/>
      <c r="AO69" s="89"/>
      <c r="AP69" s="13">
        <v>15396127</v>
      </c>
      <c r="AQ69" s="13">
        <v>15337455</v>
      </c>
      <c r="AR69" s="13">
        <v>58672</v>
      </c>
      <c r="AS69" s="78">
        <v>0</v>
      </c>
      <c r="AT69" s="79"/>
      <c r="AU69" s="78">
        <v>9537455</v>
      </c>
      <c r="AV69" s="79"/>
      <c r="AW69" s="13">
        <v>5800000</v>
      </c>
      <c r="AX69" s="13">
        <v>9537455</v>
      </c>
      <c r="AY69" s="13">
        <v>0</v>
      </c>
      <c r="AZ69" s="13">
        <v>9537455</v>
      </c>
      <c r="BA69" s="13">
        <v>0</v>
      </c>
      <c r="BB69" s="13">
        <v>9537455</v>
      </c>
      <c r="BC69" s="13">
        <v>0</v>
      </c>
      <c r="BD69" s="13">
        <v>0</v>
      </c>
      <c r="BE69" s="14">
        <f t="shared" si="0"/>
        <v>0.99618917147150055</v>
      </c>
      <c r="BF69" s="14">
        <f t="shared" si="1"/>
        <v>0.61947105268747138</v>
      </c>
      <c r="BG69" s="14">
        <f t="shared" si="2"/>
        <v>0.61947105268747138</v>
      </c>
    </row>
    <row r="70" spans="1:76" ht="15" x14ac:dyDescent="0.25">
      <c r="A70" s="86" t="s">
        <v>46</v>
      </c>
      <c r="B70" s="87"/>
      <c r="C70" s="86" t="s">
        <v>74</v>
      </c>
      <c r="D70" s="87"/>
      <c r="E70" s="86" t="s">
        <v>74</v>
      </c>
      <c r="F70" s="87"/>
      <c r="G70" s="86" t="s">
        <v>74</v>
      </c>
      <c r="H70" s="87"/>
      <c r="I70" s="86" t="s">
        <v>68</v>
      </c>
      <c r="J70" s="87"/>
      <c r="K70" s="87"/>
      <c r="L70" s="86"/>
      <c r="M70" s="87"/>
      <c r="N70" s="87"/>
      <c r="O70" s="86"/>
      <c r="P70" s="87"/>
      <c r="Q70" s="86"/>
      <c r="R70" s="87"/>
      <c r="S70" s="88" t="s">
        <v>113</v>
      </c>
      <c r="T70" s="89"/>
      <c r="U70" s="89"/>
      <c r="V70" s="89"/>
      <c r="W70" s="89"/>
      <c r="X70" s="89"/>
      <c r="Y70" s="89"/>
      <c r="Z70" s="89"/>
      <c r="AA70" s="90" t="s">
        <v>49</v>
      </c>
      <c r="AB70" s="89"/>
      <c r="AC70" s="89"/>
      <c r="AD70" s="89"/>
      <c r="AE70" s="89"/>
      <c r="AF70" s="90" t="s">
        <v>50</v>
      </c>
      <c r="AG70" s="89"/>
      <c r="AH70" s="89"/>
      <c r="AI70" s="12" t="s">
        <v>51</v>
      </c>
      <c r="AJ70" s="91" t="s">
        <v>52</v>
      </c>
      <c r="AK70" s="89"/>
      <c r="AL70" s="89"/>
      <c r="AM70" s="89"/>
      <c r="AN70" s="89"/>
      <c r="AO70" s="89"/>
      <c r="AP70" s="13">
        <v>225352333</v>
      </c>
      <c r="AQ70" s="13">
        <v>216076637</v>
      </c>
      <c r="AR70" s="13">
        <v>9275696</v>
      </c>
      <c r="AS70" s="78">
        <v>0</v>
      </c>
      <c r="AT70" s="79"/>
      <c r="AU70" s="78">
        <v>211057884</v>
      </c>
      <c r="AV70" s="79"/>
      <c r="AW70" s="13">
        <v>5018753</v>
      </c>
      <c r="AX70" s="13">
        <v>162144311</v>
      </c>
      <c r="AY70" s="13">
        <v>48913573</v>
      </c>
      <c r="AZ70" s="13">
        <v>160854661</v>
      </c>
      <c r="BA70" s="13">
        <v>1289650</v>
      </c>
      <c r="BB70" s="13">
        <v>160854661</v>
      </c>
      <c r="BC70" s="13">
        <v>0</v>
      </c>
      <c r="BD70" s="13">
        <v>0</v>
      </c>
      <c r="BE70" s="14">
        <f t="shared" si="0"/>
        <v>0.958839139242459</v>
      </c>
      <c r="BF70" s="14">
        <f t="shared" si="1"/>
        <v>0.93656844457873889</v>
      </c>
      <c r="BG70" s="14">
        <f t="shared" si="2"/>
        <v>0.71379186032212061</v>
      </c>
    </row>
    <row r="71" spans="1:76" ht="15" x14ac:dyDescent="0.25">
      <c r="A71" s="86" t="s">
        <v>46</v>
      </c>
      <c r="B71" s="87"/>
      <c r="C71" s="86" t="s">
        <v>74</v>
      </c>
      <c r="D71" s="87"/>
      <c r="E71" s="86" t="s">
        <v>74</v>
      </c>
      <c r="F71" s="87"/>
      <c r="G71" s="86" t="s">
        <v>74</v>
      </c>
      <c r="H71" s="87"/>
      <c r="I71" s="86" t="s">
        <v>68</v>
      </c>
      <c r="J71" s="87"/>
      <c r="K71" s="87"/>
      <c r="L71" s="86"/>
      <c r="M71" s="87"/>
      <c r="N71" s="87"/>
      <c r="O71" s="86"/>
      <c r="P71" s="87"/>
      <c r="Q71" s="86"/>
      <c r="R71" s="87"/>
      <c r="S71" s="88" t="s">
        <v>113</v>
      </c>
      <c r="T71" s="89"/>
      <c r="U71" s="89"/>
      <c r="V71" s="89"/>
      <c r="W71" s="89"/>
      <c r="X71" s="89"/>
      <c r="Y71" s="89"/>
      <c r="Z71" s="89"/>
      <c r="AA71" s="90" t="s">
        <v>97</v>
      </c>
      <c r="AB71" s="89"/>
      <c r="AC71" s="89"/>
      <c r="AD71" s="89"/>
      <c r="AE71" s="89"/>
      <c r="AF71" s="90" t="s">
        <v>50</v>
      </c>
      <c r="AG71" s="89"/>
      <c r="AH71" s="89"/>
      <c r="AI71" s="12" t="s">
        <v>98</v>
      </c>
      <c r="AJ71" s="91" t="s">
        <v>99</v>
      </c>
      <c r="AK71" s="89"/>
      <c r="AL71" s="89"/>
      <c r="AM71" s="89"/>
      <c r="AN71" s="89"/>
      <c r="AO71" s="89"/>
      <c r="AP71" s="13">
        <v>119719853</v>
      </c>
      <c r="AQ71" s="13">
        <v>104367597</v>
      </c>
      <c r="AR71" s="13">
        <v>15352256</v>
      </c>
      <c r="AS71" s="78">
        <v>0</v>
      </c>
      <c r="AT71" s="79"/>
      <c r="AU71" s="78">
        <v>103465485</v>
      </c>
      <c r="AV71" s="79"/>
      <c r="AW71" s="13">
        <v>902112</v>
      </c>
      <c r="AX71" s="13">
        <v>59316975</v>
      </c>
      <c r="AY71" s="13">
        <v>44148510</v>
      </c>
      <c r="AZ71" s="13">
        <v>59316975</v>
      </c>
      <c r="BA71" s="13">
        <v>0</v>
      </c>
      <c r="BB71" s="13">
        <v>59316975</v>
      </c>
      <c r="BC71" s="13">
        <v>0</v>
      </c>
      <c r="BD71" s="13">
        <v>0</v>
      </c>
      <c r="BE71" s="14">
        <f t="shared" si="0"/>
        <v>0.87176516162277617</v>
      </c>
      <c r="BF71" s="14">
        <f t="shared" si="1"/>
        <v>0.86422997027903137</v>
      </c>
      <c r="BG71" s="14">
        <f t="shared" si="2"/>
        <v>0.49546481651627156</v>
      </c>
    </row>
    <row r="72" spans="1:76" ht="15" x14ac:dyDescent="0.25">
      <c r="A72" s="86" t="s">
        <v>46</v>
      </c>
      <c r="B72" s="87"/>
      <c r="C72" s="86" t="s">
        <v>74</v>
      </c>
      <c r="D72" s="87"/>
      <c r="E72" s="86" t="s">
        <v>74</v>
      </c>
      <c r="F72" s="87"/>
      <c r="G72" s="86" t="s">
        <v>74</v>
      </c>
      <c r="H72" s="87"/>
      <c r="I72" s="86" t="s">
        <v>70</v>
      </c>
      <c r="J72" s="87"/>
      <c r="K72" s="87"/>
      <c r="L72" s="86"/>
      <c r="M72" s="87"/>
      <c r="N72" s="87"/>
      <c r="O72" s="86"/>
      <c r="P72" s="87"/>
      <c r="Q72" s="86"/>
      <c r="R72" s="87"/>
      <c r="S72" s="88" t="s">
        <v>114</v>
      </c>
      <c r="T72" s="89"/>
      <c r="U72" s="89"/>
      <c r="V72" s="89"/>
      <c r="W72" s="89"/>
      <c r="X72" s="89"/>
      <c r="Y72" s="89"/>
      <c r="Z72" s="89"/>
      <c r="AA72" s="90" t="s">
        <v>49</v>
      </c>
      <c r="AB72" s="89"/>
      <c r="AC72" s="89"/>
      <c r="AD72" s="89"/>
      <c r="AE72" s="89"/>
      <c r="AF72" s="90" t="s">
        <v>50</v>
      </c>
      <c r="AG72" s="89"/>
      <c r="AH72" s="89"/>
      <c r="AI72" s="12" t="s">
        <v>51</v>
      </c>
      <c r="AJ72" s="91" t="s">
        <v>52</v>
      </c>
      <c r="AK72" s="89"/>
      <c r="AL72" s="89"/>
      <c r="AM72" s="89"/>
      <c r="AN72" s="89"/>
      <c r="AO72" s="89"/>
      <c r="AP72" s="13">
        <v>10294817</v>
      </c>
      <c r="AQ72" s="13">
        <v>10294817</v>
      </c>
      <c r="AR72" s="13">
        <v>0</v>
      </c>
      <c r="AS72" s="78">
        <v>0</v>
      </c>
      <c r="AT72" s="79"/>
      <c r="AU72" s="78">
        <v>0</v>
      </c>
      <c r="AV72" s="79"/>
      <c r="AW72" s="13">
        <v>10294817</v>
      </c>
      <c r="AX72" s="13">
        <v>0</v>
      </c>
      <c r="AY72" s="13">
        <v>0</v>
      </c>
      <c r="AZ72" s="13">
        <v>0</v>
      </c>
      <c r="BA72" s="13">
        <v>0</v>
      </c>
      <c r="BB72" s="13">
        <v>0</v>
      </c>
      <c r="BC72" s="13">
        <v>0</v>
      </c>
      <c r="BD72" s="13">
        <v>0</v>
      </c>
      <c r="BE72" s="14">
        <f t="shared" si="0"/>
        <v>1</v>
      </c>
      <c r="BF72" s="14">
        <f t="shared" si="1"/>
        <v>0</v>
      </c>
      <c r="BG72" s="14">
        <f t="shared" si="2"/>
        <v>0</v>
      </c>
    </row>
    <row r="73" spans="1:76" ht="15" x14ac:dyDescent="0.25">
      <c r="A73" s="86" t="s">
        <v>46</v>
      </c>
      <c r="B73" s="87"/>
      <c r="C73" s="86" t="s">
        <v>74</v>
      </c>
      <c r="D73" s="87"/>
      <c r="E73" s="86" t="s">
        <v>74</v>
      </c>
      <c r="F73" s="87"/>
      <c r="G73" s="86" t="s">
        <v>74</v>
      </c>
      <c r="H73" s="87"/>
      <c r="I73" s="86" t="s">
        <v>70</v>
      </c>
      <c r="J73" s="87"/>
      <c r="K73" s="87"/>
      <c r="L73" s="86"/>
      <c r="M73" s="87"/>
      <c r="N73" s="87"/>
      <c r="O73" s="86"/>
      <c r="P73" s="87"/>
      <c r="Q73" s="86"/>
      <c r="R73" s="87"/>
      <c r="S73" s="88" t="s">
        <v>114</v>
      </c>
      <c r="T73" s="89"/>
      <c r="U73" s="89"/>
      <c r="V73" s="89"/>
      <c r="W73" s="89"/>
      <c r="X73" s="89"/>
      <c r="Y73" s="89"/>
      <c r="Z73" s="89"/>
      <c r="AA73" s="90" t="s">
        <v>97</v>
      </c>
      <c r="AB73" s="89"/>
      <c r="AC73" s="89"/>
      <c r="AD73" s="89"/>
      <c r="AE73" s="89"/>
      <c r="AF73" s="90" t="s">
        <v>50</v>
      </c>
      <c r="AG73" s="89"/>
      <c r="AH73" s="89"/>
      <c r="AI73" s="12" t="s">
        <v>98</v>
      </c>
      <c r="AJ73" s="91" t="s">
        <v>99</v>
      </c>
      <c r="AK73" s="89"/>
      <c r="AL73" s="89"/>
      <c r="AM73" s="89"/>
      <c r="AN73" s="89"/>
      <c r="AO73" s="89"/>
      <c r="AP73" s="13">
        <v>15053142</v>
      </c>
      <c r="AQ73" s="13">
        <v>14969378</v>
      </c>
      <c r="AR73" s="13">
        <v>83764</v>
      </c>
      <c r="AS73" s="78">
        <v>0</v>
      </c>
      <c r="AT73" s="79"/>
      <c r="AU73" s="78">
        <v>22453</v>
      </c>
      <c r="AV73" s="79"/>
      <c r="AW73" s="13">
        <v>14946925</v>
      </c>
      <c r="AX73" s="13">
        <v>0</v>
      </c>
      <c r="AY73" s="13">
        <v>22453</v>
      </c>
      <c r="AZ73" s="13">
        <v>0</v>
      </c>
      <c r="BA73" s="13">
        <v>0</v>
      </c>
      <c r="BB73" s="13">
        <v>0</v>
      </c>
      <c r="BC73" s="13">
        <v>0</v>
      </c>
      <c r="BD73" s="13">
        <v>0</v>
      </c>
      <c r="BE73" s="14">
        <f t="shared" si="0"/>
        <v>0.99443544743017775</v>
      </c>
      <c r="BF73" s="14">
        <f t="shared" si="1"/>
        <v>1.4915822889334334E-3</v>
      </c>
      <c r="BG73" s="14">
        <f t="shared" si="2"/>
        <v>0</v>
      </c>
    </row>
    <row r="74" spans="1:76" s="34" customFormat="1" ht="13.5" customHeight="1" x14ac:dyDescent="0.2">
      <c r="A74" s="102" t="s">
        <v>115</v>
      </c>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31">
        <f>+AP63+AP62+AP54+AP53+AP49</f>
        <v>620910000</v>
      </c>
      <c r="AQ74" s="31">
        <f>+AQ63+AQ62+AQ54+AQ53+AQ49</f>
        <v>484907157</v>
      </c>
      <c r="AR74" s="31">
        <f>+AR63+AR62+AR54+AR53+AR49</f>
        <v>136002843</v>
      </c>
      <c r="AS74" s="103">
        <f>+AS63+AS62+AS54+AS53+AS49</f>
        <v>0</v>
      </c>
      <c r="AT74" s="104"/>
      <c r="AU74" s="103">
        <f>+AU63+AU62+AU54+AU53+AU49</f>
        <v>442179550</v>
      </c>
      <c r="AV74" s="104"/>
      <c r="AW74" s="31">
        <f t="shared" ref="AW74:BD74" si="4">+AW63+AW62+AW54+AW53+AW49</f>
        <v>42727607</v>
      </c>
      <c r="AX74" s="31">
        <f t="shared" si="4"/>
        <v>305342502</v>
      </c>
      <c r="AY74" s="31">
        <f t="shared" si="4"/>
        <v>136837048</v>
      </c>
      <c r="AZ74" s="31">
        <f t="shared" si="4"/>
        <v>304052852</v>
      </c>
      <c r="BA74" s="31">
        <f t="shared" si="4"/>
        <v>1289650</v>
      </c>
      <c r="BB74" s="31">
        <f t="shared" si="4"/>
        <v>304052852</v>
      </c>
      <c r="BC74" s="31">
        <f t="shared" si="4"/>
        <v>0</v>
      </c>
      <c r="BD74" s="31">
        <f t="shared" si="4"/>
        <v>0</v>
      </c>
      <c r="BE74" s="32">
        <f t="shared" si="0"/>
        <v>0.78096206696622694</v>
      </c>
      <c r="BF74" s="32">
        <f t="shared" si="1"/>
        <v>0.71214757372243964</v>
      </c>
      <c r="BG74" s="32">
        <f t="shared" si="2"/>
        <v>0.48968908859577071</v>
      </c>
      <c r="BH74" s="33"/>
      <c r="BI74" s="33"/>
      <c r="BJ74" s="33"/>
      <c r="BK74" s="33"/>
      <c r="BL74" s="33"/>
      <c r="BM74" s="33"/>
      <c r="BN74" s="33"/>
      <c r="BO74" s="33"/>
      <c r="BP74" s="33"/>
      <c r="BQ74" s="33"/>
      <c r="BR74" s="33"/>
      <c r="BS74" s="33"/>
      <c r="BT74" s="33"/>
      <c r="BU74" s="33"/>
      <c r="BV74" s="33"/>
      <c r="BW74" s="33"/>
      <c r="BX74" s="33"/>
    </row>
    <row r="75" spans="1:76" ht="15" x14ac:dyDescent="0.25">
      <c r="A75" s="86" t="s">
        <v>46</v>
      </c>
      <c r="B75" s="87"/>
      <c r="C75" s="86" t="s">
        <v>84</v>
      </c>
      <c r="D75" s="87"/>
      <c r="E75" s="86" t="s">
        <v>116</v>
      </c>
      <c r="F75" s="87"/>
      <c r="G75" s="86"/>
      <c r="H75" s="87"/>
      <c r="I75" s="86"/>
      <c r="J75" s="87"/>
      <c r="K75" s="87"/>
      <c r="L75" s="86"/>
      <c r="M75" s="87"/>
      <c r="N75" s="87"/>
      <c r="O75" s="86"/>
      <c r="P75" s="87"/>
      <c r="Q75" s="86"/>
      <c r="R75" s="87"/>
      <c r="S75" s="88" t="s">
        <v>117</v>
      </c>
      <c r="T75" s="89"/>
      <c r="U75" s="89"/>
      <c r="V75" s="89"/>
      <c r="W75" s="89"/>
      <c r="X75" s="89"/>
      <c r="Y75" s="89"/>
      <c r="Z75" s="89"/>
      <c r="AA75" s="90" t="s">
        <v>49</v>
      </c>
      <c r="AB75" s="89"/>
      <c r="AC75" s="89"/>
      <c r="AD75" s="89"/>
      <c r="AE75" s="89"/>
      <c r="AF75" s="90" t="s">
        <v>50</v>
      </c>
      <c r="AG75" s="89"/>
      <c r="AH75" s="89"/>
      <c r="AI75" s="12" t="s">
        <v>51</v>
      </c>
      <c r="AJ75" s="91" t="s">
        <v>52</v>
      </c>
      <c r="AK75" s="89"/>
      <c r="AL75" s="89"/>
      <c r="AM75" s="89"/>
      <c r="AN75" s="89"/>
      <c r="AO75" s="89"/>
      <c r="AP75" s="13">
        <v>59526200</v>
      </c>
      <c r="AQ75" s="13">
        <v>47802550</v>
      </c>
      <c r="AR75" s="13">
        <v>11723650</v>
      </c>
      <c r="AS75" s="78">
        <v>0</v>
      </c>
      <c r="AT75" s="79"/>
      <c r="AU75" s="78">
        <v>47802550</v>
      </c>
      <c r="AV75" s="79"/>
      <c r="AW75" s="13">
        <v>0</v>
      </c>
      <c r="AX75" s="13">
        <v>47802550</v>
      </c>
      <c r="AY75" s="13">
        <v>0</v>
      </c>
      <c r="AZ75" s="13">
        <v>47802550</v>
      </c>
      <c r="BA75" s="13">
        <v>0</v>
      </c>
      <c r="BB75" s="13">
        <v>47802550</v>
      </c>
      <c r="BC75" s="13">
        <v>0</v>
      </c>
      <c r="BD75" s="13">
        <v>536704</v>
      </c>
      <c r="BE75" s="14">
        <f t="shared" si="0"/>
        <v>0.80305058948832619</v>
      </c>
      <c r="BF75" s="14">
        <f t="shared" si="1"/>
        <v>0.80305058948832619</v>
      </c>
      <c r="BG75" s="14">
        <f t="shared" si="2"/>
        <v>0.80305058948832619</v>
      </c>
    </row>
    <row r="76" spans="1:76" ht="15" x14ac:dyDescent="0.25">
      <c r="A76" s="86" t="s">
        <v>46</v>
      </c>
      <c r="B76" s="87"/>
      <c r="C76" s="86" t="s">
        <v>84</v>
      </c>
      <c r="D76" s="87"/>
      <c r="E76" s="86" t="s">
        <v>116</v>
      </c>
      <c r="F76" s="87"/>
      <c r="G76" s="86" t="s">
        <v>74</v>
      </c>
      <c r="H76" s="87"/>
      <c r="I76" s="86"/>
      <c r="J76" s="87"/>
      <c r="K76" s="87"/>
      <c r="L76" s="86"/>
      <c r="M76" s="87"/>
      <c r="N76" s="87"/>
      <c r="O76" s="86"/>
      <c r="P76" s="87"/>
      <c r="Q76" s="86"/>
      <c r="R76" s="87"/>
      <c r="S76" s="88" t="s">
        <v>118</v>
      </c>
      <c r="T76" s="89"/>
      <c r="U76" s="89"/>
      <c r="V76" s="89"/>
      <c r="W76" s="89"/>
      <c r="X76" s="89"/>
      <c r="Y76" s="89"/>
      <c r="Z76" s="89"/>
      <c r="AA76" s="90" t="s">
        <v>49</v>
      </c>
      <c r="AB76" s="89"/>
      <c r="AC76" s="89"/>
      <c r="AD76" s="89"/>
      <c r="AE76" s="89"/>
      <c r="AF76" s="90" t="s">
        <v>50</v>
      </c>
      <c r="AG76" s="89"/>
      <c r="AH76" s="89"/>
      <c r="AI76" s="12" t="s">
        <v>51</v>
      </c>
      <c r="AJ76" s="91" t="s">
        <v>52</v>
      </c>
      <c r="AK76" s="89"/>
      <c r="AL76" s="89"/>
      <c r="AM76" s="89"/>
      <c r="AN76" s="89"/>
      <c r="AO76" s="89"/>
      <c r="AP76" s="13">
        <v>59526200</v>
      </c>
      <c r="AQ76" s="13">
        <v>47802550</v>
      </c>
      <c r="AR76" s="13">
        <v>11723650</v>
      </c>
      <c r="AS76" s="78">
        <v>0</v>
      </c>
      <c r="AT76" s="79"/>
      <c r="AU76" s="78">
        <v>47802550</v>
      </c>
      <c r="AV76" s="79"/>
      <c r="AW76" s="13">
        <v>0</v>
      </c>
      <c r="AX76" s="13">
        <v>47802550</v>
      </c>
      <c r="AY76" s="13">
        <v>0</v>
      </c>
      <c r="AZ76" s="13">
        <v>47802550</v>
      </c>
      <c r="BA76" s="13">
        <v>0</v>
      </c>
      <c r="BB76" s="13">
        <v>47802550</v>
      </c>
      <c r="BC76" s="13">
        <v>0</v>
      </c>
      <c r="BD76" s="13">
        <v>536704</v>
      </c>
      <c r="BE76" s="14">
        <f t="shared" si="0"/>
        <v>0.80305058948832619</v>
      </c>
      <c r="BF76" s="14">
        <f t="shared" si="1"/>
        <v>0.80305058948832619</v>
      </c>
      <c r="BG76" s="14">
        <f t="shared" si="2"/>
        <v>0.80305058948832619</v>
      </c>
    </row>
    <row r="77" spans="1:76" s="19" customFormat="1" ht="15" x14ac:dyDescent="0.25">
      <c r="A77" s="94" t="s">
        <v>46</v>
      </c>
      <c r="B77" s="95"/>
      <c r="C77" s="94" t="s">
        <v>84</v>
      </c>
      <c r="D77" s="95"/>
      <c r="E77" s="94" t="s">
        <v>116</v>
      </c>
      <c r="F77" s="95"/>
      <c r="G77" s="94" t="s">
        <v>74</v>
      </c>
      <c r="H77" s="95"/>
      <c r="I77" s="94" t="s">
        <v>119</v>
      </c>
      <c r="J77" s="95"/>
      <c r="K77" s="95"/>
      <c r="L77" s="94"/>
      <c r="M77" s="95"/>
      <c r="N77" s="95"/>
      <c r="O77" s="94"/>
      <c r="P77" s="95"/>
      <c r="Q77" s="94"/>
      <c r="R77" s="95"/>
      <c r="S77" s="96" t="s">
        <v>120</v>
      </c>
      <c r="T77" s="97"/>
      <c r="U77" s="97"/>
      <c r="V77" s="97"/>
      <c r="W77" s="97"/>
      <c r="X77" s="97"/>
      <c r="Y77" s="97"/>
      <c r="Z77" s="97"/>
      <c r="AA77" s="98" t="s">
        <v>49</v>
      </c>
      <c r="AB77" s="97"/>
      <c r="AC77" s="97"/>
      <c r="AD77" s="97"/>
      <c r="AE77" s="97"/>
      <c r="AF77" s="98" t="s">
        <v>50</v>
      </c>
      <c r="AG77" s="97"/>
      <c r="AH77" s="97"/>
      <c r="AI77" s="16" t="s">
        <v>51</v>
      </c>
      <c r="AJ77" s="99" t="s">
        <v>52</v>
      </c>
      <c r="AK77" s="97"/>
      <c r="AL77" s="97"/>
      <c r="AM77" s="97"/>
      <c r="AN77" s="97"/>
      <c r="AO77" s="97"/>
      <c r="AP77" s="17">
        <v>59526200</v>
      </c>
      <c r="AQ77" s="17">
        <v>47802550</v>
      </c>
      <c r="AR77" s="17">
        <v>11723650</v>
      </c>
      <c r="AS77" s="92">
        <v>0</v>
      </c>
      <c r="AT77" s="93"/>
      <c r="AU77" s="92">
        <v>47802550</v>
      </c>
      <c r="AV77" s="93"/>
      <c r="AW77" s="17">
        <v>0</v>
      </c>
      <c r="AX77" s="17">
        <v>47802550</v>
      </c>
      <c r="AY77" s="17">
        <v>0</v>
      </c>
      <c r="AZ77" s="17">
        <v>47802550</v>
      </c>
      <c r="BA77" s="17">
        <v>0</v>
      </c>
      <c r="BB77" s="17">
        <v>47802550</v>
      </c>
      <c r="BC77" s="17">
        <v>0</v>
      </c>
      <c r="BD77" s="17">
        <v>536704</v>
      </c>
      <c r="BE77" s="18">
        <f t="shared" si="0"/>
        <v>0.80305058948832619</v>
      </c>
      <c r="BF77" s="18">
        <f t="shared" si="1"/>
        <v>0.80305058948832619</v>
      </c>
      <c r="BG77" s="18">
        <f t="shared" si="2"/>
        <v>0.80305058948832619</v>
      </c>
    </row>
    <row r="78" spans="1:76" ht="15" x14ac:dyDescent="0.25">
      <c r="A78" s="86" t="s">
        <v>46</v>
      </c>
      <c r="B78" s="87"/>
      <c r="C78" s="86" t="s">
        <v>84</v>
      </c>
      <c r="D78" s="87"/>
      <c r="E78" s="86" t="s">
        <v>116</v>
      </c>
      <c r="F78" s="87"/>
      <c r="G78" s="86" t="s">
        <v>74</v>
      </c>
      <c r="H78" s="87"/>
      <c r="I78" s="86" t="s">
        <v>119</v>
      </c>
      <c r="J78" s="87"/>
      <c r="K78" s="87"/>
      <c r="L78" s="86" t="s">
        <v>55</v>
      </c>
      <c r="M78" s="87"/>
      <c r="N78" s="87"/>
      <c r="O78" s="86"/>
      <c r="P78" s="87"/>
      <c r="Q78" s="86"/>
      <c r="R78" s="87"/>
      <c r="S78" s="88" t="s">
        <v>121</v>
      </c>
      <c r="T78" s="89"/>
      <c r="U78" s="89"/>
      <c r="V78" s="89"/>
      <c r="W78" s="89"/>
      <c r="X78" s="89"/>
      <c r="Y78" s="89"/>
      <c r="Z78" s="89"/>
      <c r="AA78" s="90" t="s">
        <v>49</v>
      </c>
      <c r="AB78" s="89"/>
      <c r="AC78" s="89"/>
      <c r="AD78" s="89"/>
      <c r="AE78" s="89"/>
      <c r="AF78" s="90" t="s">
        <v>50</v>
      </c>
      <c r="AG78" s="89"/>
      <c r="AH78" s="89"/>
      <c r="AI78" s="12" t="s">
        <v>51</v>
      </c>
      <c r="AJ78" s="91" t="s">
        <v>52</v>
      </c>
      <c r="AK78" s="89"/>
      <c r="AL78" s="89"/>
      <c r="AM78" s="89"/>
      <c r="AN78" s="89"/>
      <c r="AO78" s="89"/>
      <c r="AP78" s="13">
        <v>35510256</v>
      </c>
      <c r="AQ78" s="13">
        <v>25786385</v>
      </c>
      <c r="AR78" s="13">
        <v>9723871</v>
      </c>
      <c r="AS78" s="78">
        <v>0</v>
      </c>
      <c r="AT78" s="79"/>
      <c r="AU78" s="78">
        <v>25786385</v>
      </c>
      <c r="AV78" s="79"/>
      <c r="AW78" s="13">
        <v>0</v>
      </c>
      <c r="AX78" s="13">
        <v>25786385</v>
      </c>
      <c r="AY78" s="13">
        <v>0</v>
      </c>
      <c r="AZ78" s="13">
        <v>25786385</v>
      </c>
      <c r="BA78" s="13">
        <v>0</v>
      </c>
      <c r="BB78" s="13">
        <v>25786385</v>
      </c>
      <c r="BC78" s="13">
        <v>0</v>
      </c>
      <c r="BD78" s="13">
        <v>536704</v>
      </c>
      <c r="BE78" s="14">
        <f t="shared" si="0"/>
        <v>0.72616725151178863</v>
      </c>
      <c r="BF78" s="14">
        <f t="shared" si="1"/>
        <v>0.72616725151178863</v>
      </c>
      <c r="BG78" s="14">
        <f t="shared" si="2"/>
        <v>0.72616725151178863</v>
      </c>
    </row>
    <row r="79" spans="1:76" ht="15" x14ac:dyDescent="0.25">
      <c r="A79" s="86" t="s">
        <v>46</v>
      </c>
      <c r="B79" s="87"/>
      <c r="C79" s="86" t="s">
        <v>84</v>
      </c>
      <c r="D79" s="87"/>
      <c r="E79" s="86" t="s">
        <v>116</v>
      </c>
      <c r="F79" s="87"/>
      <c r="G79" s="86" t="s">
        <v>74</v>
      </c>
      <c r="H79" s="87"/>
      <c r="I79" s="86" t="s">
        <v>119</v>
      </c>
      <c r="J79" s="87"/>
      <c r="K79" s="87"/>
      <c r="L79" s="86" t="s">
        <v>77</v>
      </c>
      <c r="M79" s="87"/>
      <c r="N79" s="87"/>
      <c r="O79" s="86"/>
      <c r="P79" s="87"/>
      <c r="Q79" s="86"/>
      <c r="R79" s="87"/>
      <c r="S79" s="88" t="s">
        <v>122</v>
      </c>
      <c r="T79" s="89"/>
      <c r="U79" s="89"/>
      <c r="V79" s="89"/>
      <c r="W79" s="89"/>
      <c r="X79" s="89"/>
      <c r="Y79" s="89"/>
      <c r="Z79" s="89"/>
      <c r="AA79" s="90" t="s">
        <v>49</v>
      </c>
      <c r="AB79" s="89"/>
      <c r="AC79" s="89"/>
      <c r="AD79" s="89"/>
      <c r="AE79" s="89"/>
      <c r="AF79" s="90" t="s">
        <v>50</v>
      </c>
      <c r="AG79" s="89"/>
      <c r="AH79" s="89"/>
      <c r="AI79" s="12" t="s">
        <v>51</v>
      </c>
      <c r="AJ79" s="91" t="s">
        <v>52</v>
      </c>
      <c r="AK79" s="89"/>
      <c r="AL79" s="89"/>
      <c r="AM79" s="89"/>
      <c r="AN79" s="89"/>
      <c r="AO79" s="89"/>
      <c r="AP79" s="13">
        <v>24015944</v>
      </c>
      <c r="AQ79" s="13">
        <v>22016165</v>
      </c>
      <c r="AR79" s="13">
        <v>1999779</v>
      </c>
      <c r="AS79" s="78">
        <v>0</v>
      </c>
      <c r="AT79" s="79"/>
      <c r="AU79" s="78">
        <v>22016165</v>
      </c>
      <c r="AV79" s="79"/>
      <c r="AW79" s="13">
        <v>0</v>
      </c>
      <c r="AX79" s="13">
        <v>22016165</v>
      </c>
      <c r="AY79" s="13">
        <v>0</v>
      </c>
      <c r="AZ79" s="13">
        <v>22016165</v>
      </c>
      <c r="BA79" s="13">
        <v>0</v>
      </c>
      <c r="BB79" s="13">
        <v>22016165</v>
      </c>
      <c r="BC79" s="13">
        <v>0</v>
      </c>
      <c r="BD79" s="13">
        <v>0</v>
      </c>
      <c r="BE79" s="14">
        <f t="shared" si="0"/>
        <v>0.91673119324395491</v>
      </c>
      <c r="BF79" s="14">
        <f t="shared" si="1"/>
        <v>0.91673119324395491</v>
      </c>
      <c r="BG79" s="14">
        <f t="shared" si="2"/>
        <v>0.91673119324395491</v>
      </c>
    </row>
    <row r="80" spans="1:76" s="19" customFormat="1" ht="15" x14ac:dyDescent="0.25">
      <c r="A80" s="94" t="s">
        <v>46</v>
      </c>
      <c r="B80" s="95"/>
      <c r="C80" s="94" t="s">
        <v>84</v>
      </c>
      <c r="D80" s="95"/>
      <c r="E80" s="94" t="s">
        <v>51</v>
      </c>
      <c r="F80" s="95"/>
      <c r="G80" s="94"/>
      <c r="H80" s="95"/>
      <c r="I80" s="94"/>
      <c r="J80" s="95"/>
      <c r="K80" s="95"/>
      <c r="L80" s="94"/>
      <c r="M80" s="95"/>
      <c r="N80" s="95"/>
      <c r="O80" s="94"/>
      <c r="P80" s="95"/>
      <c r="Q80" s="94"/>
      <c r="R80" s="95"/>
      <c r="S80" s="96" t="s">
        <v>123</v>
      </c>
      <c r="T80" s="97"/>
      <c r="U80" s="97"/>
      <c r="V80" s="97"/>
      <c r="W80" s="97"/>
      <c r="X80" s="97"/>
      <c r="Y80" s="97"/>
      <c r="Z80" s="97"/>
      <c r="AA80" s="98" t="s">
        <v>49</v>
      </c>
      <c r="AB80" s="97"/>
      <c r="AC80" s="97"/>
      <c r="AD80" s="97"/>
      <c r="AE80" s="97"/>
      <c r="AF80" s="98" t="s">
        <v>50</v>
      </c>
      <c r="AG80" s="97"/>
      <c r="AH80" s="97"/>
      <c r="AI80" s="16" t="s">
        <v>124</v>
      </c>
      <c r="AJ80" s="99" t="s">
        <v>125</v>
      </c>
      <c r="AK80" s="97"/>
      <c r="AL80" s="97"/>
      <c r="AM80" s="97"/>
      <c r="AN80" s="97"/>
      <c r="AO80" s="97"/>
      <c r="AP80" s="17">
        <v>310000000</v>
      </c>
      <c r="AQ80" s="17">
        <v>0</v>
      </c>
      <c r="AR80" s="17">
        <v>310000000</v>
      </c>
      <c r="AS80" s="92">
        <v>0</v>
      </c>
      <c r="AT80" s="93"/>
      <c r="AU80" s="92">
        <v>0</v>
      </c>
      <c r="AV80" s="93"/>
      <c r="AW80" s="17">
        <v>0</v>
      </c>
      <c r="AX80" s="17">
        <v>0</v>
      </c>
      <c r="AY80" s="17">
        <v>0</v>
      </c>
      <c r="AZ80" s="17">
        <v>0</v>
      </c>
      <c r="BA80" s="17">
        <v>0</v>
      </c>
      <c r="BB80" s="17">
        <v>0</v>
      </c>
      <c r="BC80" s="17">
        <v>0</v>
      </c>
      <c r="BD80" s="17">
        <v>0</v>
      </c>
      <c r="BE80" s="18">
        <f t="shared" si="0"/>
        <v>0</v>
      </c>
      <c r="BF80" s="18">
        <f t="shared" si="1"/>
        <v>0</v>
      </c>
      <c r="BG80" s="18">
        <f t="shared" si="2"/>
        <v>0</v>
      </c>
    </row>
    <row r="81" spans="1:76" ht="15" x14ac:dyDescent="0.25">
      <c r="A81" s="86" t="s">
        <v>46</v>
      </c>
      <c r="B81" s="87"/>
      <c r="C81" s="86" t="s">
        <v>84</v>
      </c>
      <c r="D81" s="87"/>
      <c r="E81" s="86" t="s">
        <v>51</v>
      </c>
      <c r="F81" s="87"/>
      <c r="G81" s="86" t="s">
        <v>47</v>
      </c>
      <c r="H81" s="87"/>
      <c r="I81" s="86"/>
      <c r="J81" s="87"/>
      <c r="K81" s="87"/>
      <c r="L81" s="86"/>
      <c r="M81" s="87"/>
      <c r="N81" s="87"/>
      <c r="O81" s="86"/>
      <c r="P81" s="87"/>
      <c r="Q81" s="86"/>
      <c r="R81" s="87"/>
      <c r="S81" s="88" t="s">
        <v>126</v>
      </c>
      <c r="T81" s="89"/>
      <c r="U81" s="89"/>
      <c r="V81" s="89"/>
      <c r="W81" s="89"/>
      <c r="X81" s="89"/>
      <c r="Y81" s="89"/>
      <c r="Z81" s="89"/>
      <c r="AA81" s="90" t="s">
        <v>49</v>
      </c>
      <c r="AB81" s="89"/>
      <c r="AC81" s="89"/>
      <c r="AD81" s="89"/>
      <c r="AE81" s="89"/>
      <c r="AF81" s="90" t="s">
        <v>50</v>
      </c>
      <c r="AG81" s="89"/>
      <c r="AH81" s="89"/>
      <c r="AI81" s="12" t="s">
        <v>124</v>
      </c>
      <c r="AJ81" s="91" t="s">
        <v>125</v>
      </c>
      <c r="AK81" s="89"/>
      <c r="AL81" s="89"/>
      <c r="AM81" s="89"/>
      <c r="AN81" s="89"/>
      <c r="AO81" s="89"/>
      <c r="AP81" s="13">
        <v>310000000</v>
      </c>
      <c r="AQ81" s="13">
        <v>0</v>
      </c>
      <c r="AR81" s="13">
        <v>310000000</v>
      </c>
      <c r="AS81" s="78">
        <v>0</v>
      </c>
      <c r="AT81" s="79"/>
      <c r="AU81" s="78">
        <v>0</v>
      </c>
      <c r="AV81" s="79"/>
      <c r="AW81" s="13">
        <v>0</v>
      </c>
      <c r="AX81" s="13">
        <v>0</v>
      </c>
      <c r="AY81" s="13">
        <v>0</v>
      </c>
      <c r="AZ81" s="13">
        <v>0</v>
      </c>
      <c r="BA81" s="13">
        <v>0</v>
      </c>
      <c r="BB81" s="13">
        <v>0</v>
      </c>
      <c r="BC81" s="13">
        <v>0</v>
      </c>
      <c r="BD81" s="13">
        <v>0</v>
      </c>
      <c r="BE81" s="14">
        <f t="shared" si="0"/>
        <v>0</v>
      </c>
      <c r="BF81" s="14">
        <f t="shared" si="1"/>
        <v>0</v>
      </c>
      <c r="BG81" s="14">
        <f t="shared" si="2"/>
        <v>0</v>
      </c>
    </row>
    <row r="82" spans="1:76" ht="15" x14ac:dyDescent="0.25">
      <c r="A82" s="86" t="s">
        <v>46</v>
      </c>
      <c r="B82" s="87"/>
      <c r="C82" s="86" t="s">
        <v>84</v>
      </c>
      <c r="D82" s="87"/>
      <c r="E82" s="86" t="s">
        <v>51</v>
      </c>
      <c r="F82" s="87"/>
      <c r="G82" s="86" t="s">
        <v>47</v>
      </c>
      <c r="H82" s="87"/>
      <c r="I82" s="86" t="s">
        <v>55</v>
      </c>
      <c r="J82" s="87"/>
      <c r="K82" s="87"/>
      <c r="L82" s="86"/>
      <c r="M82" s="87"/>
      <c r="N82" s="87"/>
      <c r="O82" s="86"/>
      <c r="P82" s="87"/>
      <c r="Q82" s="86"/>
      <c r="R82" s="87"/>
      <c r="S82" s="88" t="s">
        <v>127</v>
      </c>
      <c r="T82" s="89"/>
      <c r="U82" s="89"/>
      <c r="V82" s="89"/>
      <c r="W82" s="89"/>
      <c r="X82" s="89"/>
      <c r="Y82" s="89"/>
      <c r="Z82" s="89"/>
      <c r="AA82" s="90" t="s">
        <v>49</v>
      </c>
      <c r="AB82" s="89"/>
      <c r="AC82" s="89"/>
      <c r="AD82" s="89"/>
      <c r="AE82" s="89"/>
      <c r="AF82" s="90" t="s">
        <v>50</v>
      </c>
      <c r="AG82" s="89"/>
      <c r="AH82" s="89"/>
      <c r="AI82" s="12" t="s">
        <v>124</v>
      </c>
      <c r="AJ82" s="91" t="s">
        <v>125</v>
      </c>
      <c r="AK82" s="89"/>
      <c r="AL82" s="89"/>
      <c r="AM82" s="89"/>
      <c r="AN82" s="89"/>
      <c r="AO82" s="89"/>
      <c r="AP82" s="13">
        <v>310000000</v>
      </c>
      <c r="AQ82" s="13">
        <v>0</v>
      </c>
      <c r="AR82" s="13">
        <v>310000000</v>
      </c>
      <c r="AS82" s="78">
        <v>0</v>
      </c>
      <c r="AT82" s="79"/>
      <c r="AU82" s="78">
        <v>0</v>
      </c>
      <c r="AV82" s="79"/>
      <c r="AW82" s="13">
        <v>0</v>
      </c>
      <c r="AX82" s="13">
        <v>0</v>
      </c>
      <c r="AY82" s="13">
        <v>0</v>
      </c>
      <c r="AZ82" s="13">
        <v>0</v>
      </c>
      <c r="BA82" s="13">
        <v>0</v>
      </c>
      <c r="BB82" s="13">
        <v>0</v>
      </c>
      <c r="BC82" s="13">
        <v>0</v>
      </c>
      <c r="BD82" s="13">
        <v>0</v>
      </c>
      <c r="BE82" s="14">
        <f t="shared" ref="BE82:BE126" si="5">AQ82/AP82</f>
        <v>0</v>
      </c>
      <c r="BF82" s="14">
        <f t="shared" ref="BF82:BF124" si="6">AU82/AP82</f>
        <v>0</v>
      </c>
      <c r="BG82" s="14">
        <f t="shared" ref="BG82:BG124" si="7">BB82/AP82</f>
        <v>0</v>
      </c>
    </row>
    <row r="83" spans="1:76" s="19" customFormat="1" ht="15" x14ac:dyDescent="0.25">
      <c r="A83" s="94" t="s">
        <v>46</v>
      </c>
      <c r="B83" s="95"/>
      <c r="C83" s="94" t="s">
        <v>128</v>
      </c>
      <c r="D83" s="95"/>
      <c r="E83" s="94" t="s">
        <v>47</v>
      </c>
      <c r="F83" s="95"/>
      <c r="G83" s="94"/>
      <c r="H83" s="95"/>
      <c r="I83" s="94"/>
      <c r="J83" s="95"/>
      <c r="K83" s="95"/>
      <c r="L83" s="94"/>
      <c r="M83" s="95"/>
      <c r="N83" s="95"/>
      <c r="O83" s="94"/>
      <c r="P83" s="95"/>
      <c r="Q83" s="94"/>
      <c r="R83" s="95"/>
      <c r="S83" s="96" t="s">
        <v>129</v>
      </c>
      <c r="T83" s="97"/>
      <c r="U83" s="97"/>
      <c r="V83" s="97"/>
      <c r="W83" s="97"/>
      <c r="X83" s="97"/>
      <c r="Y83" s="97"/>
      <c r="Z83" s="97"/>
      <c r="AA83" s="98" t="s">
        <v>49</v>
      </c>
      <c r="AB83" s="97"/>
      <c r="AC83" s="97"/>
      <c r="AD83" s="97"/>
      <c r="AE83" s="97"/>
      <c r="AF83" s="98" t="s">
        <v>50</v>
      </c>
      <c r="AG83" s="97"/>
      <c r="AH83" s="97"/>
      <c r="AI83" s="16" t="s">
        <v>51</v>
      </c>
      <c r="AJ83" s="99" t="s">
        <v>52</v>
      </c>
      <c r="AK83" s="97"/>
      <c r="AL83" s="97"/>
      <c r="AM83" s="97"/>
      <c r="AN83" s="97"/>
      <c r="AO83" s="97"/>
      <c r="AP83" s="17">
        <v>20088000</v>
      </c>
      <c r="AQ83" s="17">
        <v>20088000</v>
      </c>
      <c r="AR83" s="17">
        <v>0</v>
      </c>
      <c r="AS83" s="92">
        <v>0</v>
      </c>
      <c r="AT83" s="93"/>
      <c r="AU83" s="92">
        <v>20088000</v>
      </c>
      <c r="AV83" s="93"/>
      <c r="AW83" s="17">
        <v>0</v>
      </c>
      <c r="AX83" s="17">
        <v>20088000</v>
      </c>
      <c r="AY83" s="17">
        <v>0</v>
      </c>
      <c r="AZ83" s="17">
        <v>20088000</v>
      </c>
      <c r="BA83" s="17">
        <v>0</v>
      </c>
      <c r="BB83" s="17">
        <v>20088000</v>
      </c>
      <c r="BC83" s="17">
        <v>0</v>
      </c>
      <c r="BD83" s="17">
        <v>0</v>
      </c>
      <c r="BE83" s="18">
        <f t="shared" si="5"/>
        <v>1</v>
      </c>
      <c r="BF83" s="18">
        <f t="shared" si="6"/>
        <v>1</v>
      </c>
      <c r="BG83" s="18">
        <f t="shared" si="7"/>
        <v>1</v>
      </c>
    </row>
    <row r="84" spans="1:76" ht="15" x14ac:dyDescent="0.25">
      <c r="A84" s="86" t="s">
        <v>46</v>
      </c>
      <c r="B84" s="87"/>
      <c r="C84" s="86" t="s">
        <v>128</v>
      </c>
      <c r="D84" s="87"/>
      <c r="E84" s="86" t="s">
        <v>47</v>
      </c>
      <c r="F84" s="87"/>
      <c r="G84" s="86" t="s">
        <v>74</v>
      </c>
      <c r="H84" s="87"/>
      <c r="I84" s="86"/>
      <c r="J84" s="87"/>
      <c r="K84" s="87"/>
      <c r="L84" s="86"/>
      <c r="M84" s="87"/>
      <c r="N84" s="87"/>
      <c r="O84" s="86"/>
      <c r="P84" s="87"/>
      <c r="Q84" s="86"/>
      <c r="R84" s="87"/>
      <c r="S84" s="88" t="s">
        <v>130</v>
      </c>
      <c r="T84" s="89"/>
      <c r="U84" s="89"/>
      <c r="V84" s="89"/>
      <c r="W84" s="89"/>
      <c r="X84" s="89"/>
      <c r="Y84" s="89"/>
      <c r="Z84" s="89"/>
      <c r="AA84" s="90" t="s">
        <v>49</v>
      </c>
      <c r="AB84" s="89"/>
      <c r="AC84" s="89"/>
      <c r="AD84" s="89"/>
      <c r="AE84" s="89"/>
      <c r="AF84" s="90" t="s">
        <v>50</v>
      </c>
      <c r="AG84" s="89"/>
      <c r="AH84" s="89"/>
      <c r="AI84" s="12" t="s">
        <v>51</v>
      </c>
      <c r="AJ84" s="91" t="s">
        <v>52</v>
      </c>
      <c r="AK84" s="89"/>
      <c r="AL84" s="89"/>
      <c r="AM84" s="89"/>
      <c r="AN84" s="89"/>
      <c r="AO84" s="89"/>
      <c r="AP84" s="13">
        <v>20088000</v>
      </c>
      <c r="AQ84" s="13">
        <v>20088000</v>
      </c>
      <c r="AR84" s="13">
        <v>0</v>
      </c>
      <c r="AS84" s="78">
        <v>0</v>
      </c>
      <c r="AT84" s="79"/>
      <c r="AU84" s="78">
        <v>20088000</v>
      </c>
      <c r="AV84" s="79"/>
      <c r="AW84" s="13">
        <v>0</v>
      </c>
      <c r="AX84" s="13">
        <v>20088000</v>
      </c>
      <c r="AY84" s="13">
        <v>0</v>
      </c>
      <c r="AZ84" s="13">
        <v>20088000</v>
      </c>
      <c r="BA84" s="13">
        <v>0</v>
      </c>
      <c r="BB84" s="13">
        <v>20088000</v>
      </c>
      <c r="BC84" s="13">
        <v>0</v>
      </c>
      <c r="BD84" s="13">
        <v>0</v>
      </c>
      <c r="BE84" s="14">
        <f t="shared" si="5"/>
        <v>1</v>
      </c>
      <c r="BF84" s="14">
        <f t="shared" si="6"/>
        <v>1</v>
      </c>
      <c r="BG84" s="14">
        <f t="shared" si="7"/>
        <v>1</v>
      </c>
    </row>
    <row r="85" spans="1:76" ht="15" x14ac:dyDescent="0.25">
      <c r="A85" s="86" t="s">
        <v>46</v>
      </c>
      <c r="B85" s="87"/>
      <c r="C85" s="86" t="s">
        <v>128</v>
      </c>
      <c r="D85" s="87"/>
      <c r="E85" s="86" t="s">
        <v>47</v>
      </c>
      <c r="F85" s="87"/>
      <c r="G85" s="86" t="s">
        <v>74</v>
      </c>
      <c r="H85" s="87"/>
      <c r="I85" s="86" t="s">
        <v>55</v>
      </c>
      <c r="J85" s="87"/>
      <c r="K85" s="87"/>
      <c r="L85" s="86"/>
      <c r="M85" s="87"/>
      <c r="N85" s="87"/>
      <c r="O85" s="86"/>
      <c r="P85" s="87"/>
      <c r="Q85" s="86"/>
      <c r="R85" s="87"/>
      <c r="S85" s="88" t="s">
        <v>131</v>
      </c>
      <c r="T85" s="89"/>
      <c r="U85" s="89"/>
      <c r="V85" s="89"/>
      <c r="W85" s="89"/>
      <c r="X85" s="89"/>
      <c r="Y85" s="89"/>
      <c r="Z85" s="89"/>
      <c r="AA85" s="90" t="s">
        <v>49</v>
      </c>
      <c r="AB85" s="89"/>
      <c r="AC85" s="89"/>
      <c r="AD85" s="89"/>
      <c r="AE85" s="89"/>
      <c r="AF85" s="90" t="s">
        <v>50</v>
      </c>
      <c r="AG85" s="89"/>
      <c r="AH85" s="89"/>
      <c r="AI85" s="12" t="s">
        <v>51</v>
      </c>
      <c r="AJ85" s="91" t="s">
        <v>52</v>
      </c>
      <c r="AK85" s="89"/>
      <c r="AL85" s="89"/>
      <c r="AM85" s="89"/>
      <c r="AN85" s="89"/>
      <c r="AO85" s="89"/>
      <c r="AP85" s="13">
        <v>20088000</v>
      </c>
      <c r="AQ85" s="13">
        <v>20088000</v>
      </c>
      <c r="AR85" s="13">
        <v>0</v>
      </c>
      <c r="AS85" s="78">
        <v>0</v>
      </c>
      <c r="AT85" s="79"/>
      <c r="AU85" s="78">
        <v>20088000</v>
      </c>
      <c r="AV85" s="79"/>
      <c r="AW85" s="13">
        <v>0</v>
      </c>
      <c r="AX85" s="13">
        <v>20088000</v>
      </c>
      <c r="AY85" s="13">
        <v>0</v>
      </c>
      <c r="AZ85" s="13">
        <v>20088000</v>
      </c>
      <c r="BA85" s="13">
        <v>0</v>
      </c>
      <c r="BB85" s="13">
        <v>20088000</v>
      </c>
      <c r="BC85" s="13">
        <v>0</v>
      </c>
      <c r="BD85" s="13">
        <v>0</v>
      </c>
      <c r="BE85" s="14">
        <f t="shared" si="5"/>
        <v>1</v>
      </c>
      <c r="BF85" s="14">
        <f t="shared" si="6"/>
        <v>1</v>
      </c>
      <c r="BG85" s="14">
        <f t="shared" si="7"/>
        <v>1</v>
      </c>
    </row>
    <row r="86" spans="1:76" s="19" customFormat="1" ht="15" x14ac:dyDescent="0.25">
      <c r="A86" s="94" t="s">
        <v>46</v>
      </c>
      <c r="B86" s="95"/>
      <c r="C86" s="94" t="s">
        <v>128</v>
      </c>
      <c r="D86" s="95"/>
      <c r="E86" s="94" t="s">
        <v>84</v>
      </c>
      <c r="F86" s="95"/>
      <c r="G86" s="94"/>
      <c r="H86" s="95"/>
      <c r="I86" s="94"/>
      <c r="J86" s="95"/>
      <c r="K86" s="95"/>
      <c r="L86" s="94"/>
      <c r="M86" s="95"/>
      <c r="N86" s="95"/>
      <c r="O86" s="94"/>
      <c r="P86" s="95"/>
      <c r="Q86" s="94"/>
      <c r="R86" s="95"/>
      <c r="S86" s="96" t="s">
        <v>132</v>
      </c>
      <c r="T86" s="97"/>
      <c r="U86" s="97"/>
      <c r="V86" s="97"/>
      <c r="W86" s="97"/>
      <c r="X86" s="97"/>
      <c r="Y86" s="97"/>
      <c r="Z86" s="97"/>
      <c r="AA86" s="98" t="s">
        <v>49</v>
      </c>
      <c r="AB86" s="97"/>
      <c r="AC86" s="97"/>
      <c r="AD86" s="97"/>
      <c r="AE86" s="97"/>
      <c r="AF86" s="98" t="s">
        <v>50</v>
      </c>
      <c r="AG86" s="97"/>
      <c r="AH86" s="97"/>
      <c r="AI86" s="16" t="s">
        <v>51</v>
      </c>
      <c r="AJ86" s="99" t="s">
        <v>52</v>
      </c>
      <c r="AK86" s="97"/>
      <c r="AL86" s="97"/>
      <c r="AM86" s="97"/>
      <c r="AN86" s="97"/>
      <c r="AO86" s="97"/>
      <c r="AP86" s="17">
        <v>55000</v>
      </c>
      <c r="AQ86" s="17">
        <v>0</v>
      </c>
      <c r="AR86" s="17">
        <v>55000</v>
      </c>
      <c r="AS86" s="92">
        <v>0</v>
      </c>
      <c r="AT86" s="93"/>
      <c r="AU86" s="92">
        <v>0</v>
      </c>
      <c r="AV86" s="93"/>
      <c r="AW86" s="17">
        <v>0</v>
      </c>
      <c r="AX86" s="17">
        <v>0</v>
      </c>
      <c r="AY86" s="17">
        <v>0</v>
      </c>
      <c r="AZ86" s="17">
        <v>0</v>
      </c>
      <c r="BA86" s="17">
        <v>0</v>
      </c>
      <c r="BB86" s="17">
        <v>0</v>
      </c>
      <c r="BC86" s="17">
        <v>0</v>
      </c>
      <c r="BD86" s="17">
        <v>0</v>
      </c>
      <c r="BE86" s="18">
        <f t="shared" si="5"/>
        <v>0</v>
      </c>
      <c r="BF86" s="18">
        <f t="shared" si="6"/>
        <v>0</v>
      </c>
      <c r="BG86" s="18">
        <f t="shared" si="7"/>
        <v>0</v>
      </c>
    </row>
    <row r="87" spans="1:76" s="19" customFormat="1" ht="15" x14ac:dyDescent="0.25">
      <c r="A87" s="94" t="s">
        <v>46</v>
      </c>
      <c r="B87" s="95"/>
      <c r="C87" s="94" t="s">
        <v>128</v>
      </c>
      <c r="D87" s="95"/>
      <c r="E87" s="94" t="s">
        <v>116</v>
      </c>
      <c r="F87" s="95"/>
      <c r="G87" s="94"/>
      <c r="H87" s="95"/>
      <c r="I87" s="94"/>
      <c r="J87" s="95"/>
      <c r="K87" s="95"/>
      <c r="L87" s="94"/>
      <c r="M87" s="95"/>
      <c r="N87" s="95"/>
      <c r="O87" s="94"/>
      <c r="P87" s="95"/>
      <c r="Q87" s="94"/>
      <c r="R87" s="95"/>
      <c r="S87" s="96" t="s">
        <v>133</v>
      </c>
      <c r="T87" s="97"/>
      <c r="U87" s="97"/>
      <c r="V87" s="97"/>
      <c r="W87" s="97"/>
      <c r="X87" s="97"/>
      <c r="Y87" s="97"/>
      <c r="Z87" s="97"/>
      <c r="AA87" s="98" t="s">
        <v>49</v>
      </c>
      <c r="AB87" s="97"/>
      <c r="AC87" s="97"/>
      <c r="AD87" s="97"/>
      <c r="AE87" s="97"/>
      <c r="AF87" s="98" t="s">
        <v>134</v>
      </c>
      <c r="AG87" s="97"/>
      <c r="AH87" s="97"/>
      <c r="AI87" s="16" t="s">
        <v>124</v>
      </c>
      <c r="AJ87" s="99" t="s">
        <v>125</v>
      </c>
      <c r="AK87" s="97"/>
      <c r="AL87" s="97"/>
      <c r="AM87" s="97"/>
      <c r="AN87" s="97"/>
      <c r="AO87" s="97"/>
      <c r="AP87" s="17">
        <v>9000000</v>
      </c>
      <c r="AQ87" s="17">
        <v>0</v>
      </c>
      <c r="AR87" s="17">
        <v>9000000</v>
      </c>
      <c r="AS87" s="92">
        <v>0</v>
      </c>
      <c r="AT87" s="93"/>
      <c r="AU87" s="92">
        <v>0</v>
      </c>
      <c r="AV87" s="93"/>
      <c r="AW87" s="17">
        <v>0</v>
      </c>
      <c r="AX87" s="17">
        <v>0</v>
      </c>
      <c r="AY87" s="17">
        <v>0</v>
      </c>
      <c r="AZ87" s="17">
        <v>0</v>
      </c>
      <c r="BA87" s="17">
        <v>0</v>
      </c>
      <c r="BB87" s="17">
        <v>0</v>
      </c>
      <c r="BC87" s="17">
        <v>0</v>
      </c>
      <c r="BD87" s="17">
        <v>0</v>
      </c>
      <c r="BE87" s="18">
        <f t="shared" si="5"/>
        <v>0</v>
      </c>
      <c r="BF87" s="18">
        <f t="shared" si="6"/>
        <v>0</v>
      </c>
      <c r="BG87" s="18">
        <f t="shared" si="7"/>
        <v>0</v>
      </c>
    </row>
    <row r="88" spans="1:76" ht="15" x14ac:dyDescent="0.25">
      <c r="A88" s="86" t="s">
        <v>46</v>
      </c>
      <c r="B88" s="87"/>
      <c r="C88" s="86" t="s">
        <v>128</v>
      </c>
      <c r="D88" s="87"/>
      <c r="E88" s="86" t="s">
        <v>116</v>
      </c>
      <c r="F88" s="87"/>
      <c r="G88" s="86" t="s">
        <v>47</v>
      </c>
      <c r="H88" s="87"/>
      <c r="I88" s="86"/>
      <c r="J88" s="87"/>
      <c r="K88" s="87"/>
      <c r="L88" s="86"/>
      <c r="M88" s="87"/>
      <c r="N88" s="87"/>
      <c r="O88" s="86"/>
      <c r="P88" s="87"/>
      <c r="Q88" s="86"/>
      <c r="R88" s="87"/>
      <c r="S88" s="88" t="s">
        <v>135</v>
      </c>
      <c r="T88" s="89"/>
      <c r="U88" s="89"/>
      <c r="V88" s="89"/>
      <c r="W88" s="89"/>
      <c r="X88" s="89"/>
      <c r="Y88" s="89"/>
      <c r="Z88" s="89"/>
      <c r="AA88" s="90" t="s">
        <v>49</v>
      </c>
      <c r="AB88" s="89"/>
      <c r="AC88" s="89"/>
      <c r="AD88" s="89"/>
      <c r="AE88" s="89"/>
      <c r="AF88" s="90" t="s">
        <v>134</v>
      </c>
      <c r="AG88" s="89"/>
      <c r="AH88" s="89"/>
      <c r="AI88" s="12" t="s">
        <v>124</v>
      </c>
      <c r="AJ88" s="91" t="s">
        <v>125</v>
      </c>
      <c r="AK88" s="89"/>
      <c r="AL88" s="89"/>
      <c r="AM88" s="89"/>
      <c r="AN88" s="89"/>
      <c r="AO88" s="89"/>
      <c r="AP88" s="13">
        <v>9000000</v>
      </c>
      <c r="AQ88" s="13">
        <v>0</v>
      </c>
      <c r="AR88" s="13">
        <v>9000000</v>
      </c>
      <c r="AS88" s="78">
        <v>0</v>
      </c>
      <c r="AT88" s="79"/>
      <c r="AU88" s="78">
        <v>0</v>
      </c>
      <c r="AV88" s="79"/>
      <c r="AW88" s="13">
        <v>0</v>
      </c>
      <c r="AX88" s="13">
        <v>0</v>
      </c>
      <c r="AY88" s="13">
        <v>0</v>
      </c>
      <c r="AZ88" s="13">
        <v>0</v>
      </c>
      <c r="BA88" s="13">
        <v>0</v>
      </c>
      <c r="BB88" s="13">
        <v>0</v>
      </c>
      <c r="BC88" s="13">
        <v>0</v>
      </c>
      <c r="BD88" s="13">
        <v>0</v>
      </c>
      <c r="BE88" s="14">
        <f t="shared" si="5"/>
        <v>0</v>
      </c>
      <c r="BF88" s="14">
        <f t="shared" si="6"/>
        <v>0</v>
      </c>
      <c r="BG88" s="14">
        <f t="shared" si="7"/>
        <v>0</v>
      </c>
    </row>
    <row r="89" spans="1:76" s="30" customFormat="1" ht="15" x14ac:dyDescent="0.2">
      <c r="A89" s="100" t="s">
        <v>136</v>
      </c>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27">
        <f>+AP87+AP86+AP83+AP80+AP77</f>
        <v>398669200</v>
      </c>
      <c r="AQ89" s="27">
        <f t="shared" ref="AQ89:AR89" si="8">+AQ87+AQ86+AQ83+AQ80+AQ77</f>
        <v>67890550</v>
      </c>
      <c r="AR89" s="27">
        <f t="shared" si="8"/>
        <v>330778650</v>
      </c>
      <c r="AS89" s="101">
        <f>+AS87+AS86+AS83+AS80+AS77</f>
        <v>0</v>
      </c>
      <c r="AT89" s="101"/>
      <c r="AU89" s="101">
        <f>+AU87+AU86+AU83+AU80+AU77</f>
        <v>67890550</v>
      </c>
      <c r="AV89" s="101"/>
      <c r="AW89" s="27">
        <f t="shared" ref="AW89:BD89" si="9">+AW87+AW86+AW83+AW80+AW77</f>
        <v>0</v>
      </c>
      <c r="AX89" s="27">
        <f t="shared" si="9"/>
        <v>67890550</v>
      </c>
      <c r="AY89" s="27">
        <f t="shared" si="9"/>
        <v>0</v>
      </c>
      <c r="AZ89" s="27">
        <f t="shared" si="9"/>
        <v>67890550</v>
      </c>
      <c r="BA89" s="27">
        <f t="shared" si="9"/>
        <v>0</v>
      </c>
      <c r="BB89" s="27">
        <f t="shared" si="9"/>
        <v>67890550</v>
      </c>
      <c r="BC89" s="27">
        <f t="shared" si="9"/>
        <v>0</v>
      </c>
      <c r="BD89" s="27">
        <f t="shared" si="9"/>
        <v>536704</v>
      </c>
      <c r="BE89" s="28">
        <f t="shared" si="5"/>
        <v>0.17029293961008274</v>
      </c>
      <c r="BF89" s="28">
        <f t="shared" si="6"/>
        <v>0.17029293961008274</v>
      </c>
      <c r="BG89" s="28">
        <f t="shared" si="7"/>
        <v>0.17029293961008274</v>
      </c>
      <c r="BH89" s="29"/>
      <c r="BI89" s="29"/>
      <c r="BJ89" s="29"/>
      <c r="BK89" s="29"/>
      <c r="BL89" s="29"/>
      <c r="BM89" s="29"/>
      <c r="BN89" s="29"/>
      <c r="BO89" s="29"/>
      <c r="BP89" s="29"/>
      <c r="BQ89" s="29"/>
      <c r="BR89" s="29"/>
      <c r="BS89" s="29"/>
      <c r="BT89" s="29"/>
      <c r="BU89" s="29"/>
      <c r="BV89" s="29"/>
      <c r="BW89" s="29"/>
      <c r="BX89" s="29"/>
    </row>
    <row r="90" spans="1:76" s="30" customFormat="1" ht="15" x14ac:dyDescent="0.2">
      <c r="A90" s="100" t="s">
        <v>137</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27">
        <f>+AP89+AP74+AP47</f>
        <v>5453053000</v>
      </c>
      <c r="AQ90" s="27">
        <f>+AQ89+AQ74+AQ47</f>
        <v>3559861444</v>
      </c>
      <c r="AR90" s="27">
        <f>+AR89+AR74+AR47</f>
        <v>1893191556</v>
      </c>
      <c r="AS90" s="101">
        <f>+AS89+AS74+AS47</f>
        <v>0</v>
      </c>
      <c r="AT90" s="101"/>
      <c r="AU90" s="101">
        <f>+AU89+AU74+AU47</f>
        <v>3517133837</v>
      </c>
      <c r="AV90" s="101"/>
      <c r="AW90" s="27">
        <f t="shared" ref="AW90:BD90" si="10">+AW89+AW74+AW47</f>
        <v>42727607</v>
      </c>
      <c r="AX90" s="27">
        <f t="shared" si="10"/>
        <v>3380296789</v>
      </c>
      <c r="AY90" s="27">
        <f t="shared" si="10"/>
        <v>136837048</v>
      </c>
      <c r="AZ90" s="27">
        <f t="shared" si="10"/>
        <v>3282226805</v>
      </c>
      <c r="BA90" s="27">
        <f t="shared" si="10"/>
        <v>98069984</v>
      </c>
      <c r="BB90" s="27">
        <f t="shared" si="10"/>
        <v>3282226805</v>
      </c>
      <c r="BC90" s="27">
        <f t="shared" si="10"/>
        <v>0</v>
      </c>
      <c r="BD90" s="27">
        <f t="shared" si="10"/>
        <v>26835638</v>
      </c>
      <c r="BE90" s="28">
        <f t="shared" si="5"/>
        <v>0.65281988713478489</v>
      </c>
      <c r="BF90" s="28">
        <f t="shared" si="6"/>
        <v>0.64498434858417841</v>
      </c>
      <c r="BG90" s="28">
        <f t="shared" si="7"/>
        <v>0.60190627250459516</v>
      </c>
      <c r="BH90" s="29"/>
      <c r="BI90" s="29"/>
      <c r="BJ90" s="29"/>
      <c r="BK90" s="29"/>
      <c r="BL90" s="29"/>
      <c r="BM90" s="29"/>
      <c r="BN90" s="29"/>
      <c r="BO90" s="29"/>
      <c r="BP90" s="29"/>
      <c r="BQ90" s="29"/>
      <c r="BR90" s="29"/>
      <c r="BS90" s="29"/>
      <c r="BT90" s="29"/>
      <c r="BU90" s="29"/>
      <c r="BV90" s="29"/>
      <c r="BW90" s="29"/>
      <c r="BX90" s="29"/>
    </row>
    <row r="91" spans="1:76" s="19" customFormat="1" ht="15" x14ac:dyDescent="0.25">
      <c r="A91" s="94" t="s">
        <v>138</v>
      </c>
      <c r="B91" s="95"/>
      <c r="C91" s="94" t="s">
        <v>139</v>
      </c>
      <c r="D91" s="95"/>
      <c r="E91" s="94" t="s">
        <v>140</v>
      </c>
      <c r="F91" s="95"/>
      <c r="G91" s="94" t="s">
        <v>141</v>
      </c>
      <c r="H91" s="95"/>
      <c r="I91" s="94" t="s">
        <v>142</v>
      </c>
      <c r="J91" s="95"/>
      <c r="K91" s="95"/>
      <c r="L91" s="94"/>
      <c r="M91" s="95"/>
      <c r="N91" s="95"/>
      <c r="O91" s="94"/>
      <c r="P91" s="95"/>
      <c r="Q91" s="94"/>
      <c r="R91" s="95"/>
      <c r="S91" s="96" t="s">
        <v>143</v>
      </c>
      <c r="T91" s="97"/>
      <c r="U91" s="97"/>
      <c r="V91" s="97"/>
      <c r="W91" s="97"/>
      <c r="X91" s="97"/>
      <c r="Y91" s="97"/>
      <c r="Z91" s="97"/>
      <c r="AA91" s="98" t="s">
        <v>49</v>
      </c>
      <c r="AB91" s="97"/>
      <c r="AC91" s="97"/>
      <c r="AD91" s="97"/>
      <c r="AE91" s="97"/>
      <c r="AF91" s="98" t="s">
        <v>50</v>
      </c>
      <c r="AG91" s="97"/>
      <c r="AH91" s="97"/>
      <c r="AI91" s="16" t="s">
        <v>51</v>
      </c>
      <c r="AJ91" s="99" t="s">
        <v>52</v>
      </c>
      <c r="AK91" s="97"/>
      <c r="AL91" s="97"/>
      <c r="AM91" s="97"/>
      <c r="AN91" s="97"/>
      <c r="AO91" s="97"/>
      <c r="AP91" s="17">
        <v>1256657732</v>
      </c>
      <c r="AQ91" s="17">
        <v>977828217</v>
      </c>
      <c r="AR91" s="17">
        <v>260920015</v>
      </c>
      <c r="AS91" s="92">
        <v>0</v>
      </c>
      <c r="AT91" s="93"/>
      <c r="AU91" s="92">
        <v>758411473</v>
      </c>
      <c r="AV91" s="93"/>
      <c r="AW91" s="17">
        <v>219416744</v>
      </c>
      <c r="AX91" s="17">
        <v>325816566</v>
      </c>
      <c r="AY91" s="17">
        <v>432594907</v>
      </c>
      <c r="AZ91" s="17">
        <v>322269966</v>
      </c>
      <c r="BA91" s="17">
        <v>3546600</v>
      </c>
      <c r="BB91" s="17">
        <v>322269966</v>
      </c>
      <c r="BC91" s="17">
        <v>0</v>
      </c>
      <c r="BD91" s="17">
        <v>0</v>
      </c>
      <c r="BE91" s="18">
        <f t="shared" si="5"/>
        <v>0.7781181717982697</v>
      </c>
      <c r="BF91" s="18">
        <f t="shared" si="6"/>
        <v>0.6035147468459614</v>
      </c>
      <c r="BG91" s="18">
        <f t="shared" si="7"/>
        <v>0.25645007211876208</v>
      </c>
    </row>
    <row r="92" spans="1:76" ht="15" x14ac:dyDescent="0.25">
      <c r="A92" s="86" t="s">
        <v>138</v>
      </c>
      <c r="B92" s="87"/>
      <c r="C92" s="86" t="s">
        <v>139</v>
      </c>
      <c r="D92" s="87"/>
      <c r="E92" s="86" t="s">
        <v>140</v>
      </c>
      <c r="F92" s="87"/>
      <c r="G92" s="86" t="s">
        <v>141</v>
      </c>
      <c r="H92" s="87"/>
      <c r="I92" s="86" t="s">
        <v>142</v>
      </c>
      <c r="J92" s="87"/>
      <c r="K92" s="87"/>
      <c r="L92" s="86" t="s">
        <v>144</v>
      </c>
      <c r="M92" s="87"/>
      <c r="N92" s="87"/>
      <c r="O92" s="86"/>
      <c r="P92" s="87"/>
      <c r="Q92" s="86"/>
      <c r="R92" s="87"/>
      <c r="S92" s="88" t="s">
        <v>145</v>
      </c>
      <c r="T92" s="89"/>
      <c r="U92" s="89"/>
      <c r="V92" s="89"/>
      <c r="W92" s="89"/>
      <c r="X92" s="89"/>
      <c r="Y92" s="89"/>
      <c r="Z92" s="89"/>
      <c r="AA92" s="90" t="s">
        <v>49</v>
      </c>
      <c r="AB92" s="89"/>
      <c r="AC92" s="89"/>
      <c r="AD92" s="89"/>
      <c r="AE92" s="89"/>
      <c r="AF92" s="90" t="s">
        <v>50</v>
      </c>
      <c r="AG92" s="89"/>
      <c r="AH92" s="89"/>
      <c r="AI92" s="12" t="s">
        <v>51</v>
      </c>
      <c r="AJ92" s="91" t="s">
        <v>52</v>
      </c>
      <c r="AK92" s="89"/>
      <c r="AL92" s="89"/>
      <c r="AM92" s="89"/>
      <c r="AN92" s="89"/>
      <c r="AO92" s="89"/>
      <c r="AP92" s="13">
        <v>21000000</v>
      </c>
      <c r="AQ92" s="13">
        <v>7498265</v>
      </c>
      <c r="AR92" s="13">
        <v>13501735</v>
      </c>
      <c r="AS92" s="78">
        <v>0</v>
      </c>
      <c r="AT92" s="79"/>
      <c r="AU92" s="78">
        <v>7498265</v>
      </c>
      <c r="AV92" s="79"/>
      <c r="AW92" s="13">
        <v>0</v>
      </c>
      <c r="AX92" s="13">
        <v>6695865</v>
      </c>
      <c r="AY92" s="13">
        <v>802400</v>
      </c>
      <c r="AZ92" s="13">
        <v>6695865</v>
      </c>
      <c r="BA92" s="13">
        <v>0</v>
      </c>
      <c r="BB92" s="13">
        <v>6695865</v>
      </c>
      <c r="BC92" s="13">
        <v>0</v>
      </c>
      <c r="BD92" s="13">
        <v>0</v>
      </c>
      <c r="BE92" s="14">
        <f t="shared" si="5"/>
        <v>0.35706023809523807</v>
      </c>
      <c r="BF92" s="14">
        <f t="shared" si="6"/>
        <v>0.35706023809523807</v>
      </c>
      <c r="BG92" s="14">
        <f t="shared" si="7"/>
        <v>0.31885071428571427</v>
      </c>
    </row>
    <row r="93" spans="1:76" ht="15" x14ac:dyDescent="0.25">
      <c r="A93" s="86" t="s">
        <v>138</v>
      </c>
      <c r="B93" s="87"/>
      <c r="C93" s="86" t="s">
        <v>139</v>
      </c>
      <c r="D93" s="87"/>
      <c r="E93" s="86" t="s">
        <v>140</v>
      </c>
      <c r="F93" s="87"/>
      <c r="G93" s="86" t="s">
        <v>141</v>
      </c>
      <c r="H93" s="87"/>
      <c r="I93" s="86" t="s">
        <v>142</v>
      </c>
      <c r="J93" s="87"/>
      <c r="K93" s="87"/>
      <c r="L93" s="86" t="s">
        <v>144</v>
      </c>
      <c r="M93" s="87"/>
      <c r="N93" s="87"/>
      <c r="O93" s="86" t="s">
        <v>74</v>
      </c>
      <c r="P93" s="87"/>
      <c r="Q93" s="86"/>
      <c r="R93" s="87"/>
      <c r="S93" s="88" t="s">
        <v>146</v>
      </c>
      <c r="T93" s="89"/>
      <c r="U93" s="89"/>
      <c r="V93" s="89"/>
      <c r="W93" s="89"/>
      <c r="X93" s="89"/>
      <c r="Y93" s="89"/>
      <c r="Z93" s="89"/>
      <c r="AA93" s="90" t="s">
        <v>49</v>
      </c>
      <c r="AB93" s="89"/>
      <c r="AC93" s="89"/>
      <c r="AD93" s="89"/>
      <c r="AE93" s="89"/>
      <c r="AF93" s="90" t="s">
        <v>50</v>
      </c>
      <c r="AG93" s="89"/>
      <c r="AH93" s="89"/>
      <c r="AI93" s="12" t="s">
        <v>51</v>
      </c>
      <c r="AJ93" s="91" t="s">
        <v>52</v>
      </c>
      <c r="AK93" s="89"/>
      <c r="AL93" s="89"/>
      <c r="AM93" s="89"/>
      <c r="AN93" s="89"/>
      <c r="AO93" s="89"/>
      <c r="AP93" s="13">
        <v>21000000</v>
      </c>
      <c r="AQ93" s="13">
        <v>7498265</v>
      </c>
      <c r="AR93" s="13">
        <v>13501735</v>
      </c>
      <c r="AS93" s="78">
        <v>0</v>
      </c>
      <c r="AT93" s="79"/>
      <c r="AU93" s="78">
        <v>7498265</v>
      </c>
      <c r="AV93" s="79"/>
      <c r="AW93" s="13">
        <v>0</v>
      </c>
      <c r="AX93" s="13">
        <v>6695865</v>
      </c>
      <c r="AY93" s="13">
        <v>802400</v>
      </c>
      <c r="AZ93" s="13">
        <v>6695865</v>
      </c>
      <c r="BA93" s="13">
        <v>0</v>
      </c>
      <c r="BB93" s="13">
        <v>6695865</v>
      </c>
      <c r="BC93" s="13">
        <v>0</v>
      </c>
      <c r="BD93" s="13">
        <v>0</v>
      </c>
      <c r="BE93" s="14">
        <f t="shared" si="5"/>
        <v>0.35706023809523807</v>
      </c>
      <c r="BF93" s="14">
        <f t="shared" si="6"/>
        <v>0.35706023809523807</v>
      </c>
      <c r="BG93" s="14">
        <f t="shared" si="7"/>
        <v>0.31885071428571427</v>
      </c>
    </row>
    <row r="94" spans="1:76" ht="15" x14ac:dyDescent="0.25">
      <c r="A94" s="86" t="s">
        <v>138</v>
      </c>
      <c r="B94" s="87"/>
      <c r="C94" s="86" t="s">
        <v>139</v>
      </c>
      <c r="D94" s="87"/>
      <c r="E94" s="86" t="s">
        <v>140</v>
      </c>
      <c r="F94" s="87"/>
      <c r="G94" s="86" t="s">
        <v>141</v>
      </c>
      <c r="H94" s="87"/>
      <c r="I94" s="86" t="s">
        <v>142</v>
      </c>
      <c r="J94" s="87"/>
      <c r="K94" s="87"/>
      <c r="L94" s="86" t="s">
        <v>147</v>
      </c>
      <c r="M94" s="87"/>
      <c r="N94" s="87"/>
      <c r="O94" s="86"/>
      <c r="P94" s="87"/>
      <c r="Q94" s="86"/>
      <c r="R94" s="87"/>
      <c r="S94" s="88" t="s">
        <v>148</v>
      </c>
      <c r="T94" s="89"/>
      <c r="U94" s="89"/>
      <c r="V94" s="89"/>
      <c r="W94" s="89"/>
      <c r="X94" s="89"/>
      <c r="Y94" s="89"/>
      <c r="Z94" s="89"/>
      <c r="AA94" s="90" t="s">
        <v>49</v>
      </c>
      <c r="AB94" s="89"/>
      <c r="AC94" s="89"/>
      <c r="AD94" s="89"/>
      <c r="AE94" s="89"/>
      <c r="AF94" s="90" t="s">
        <v>50</v>
      </c>
      <c r="AG94" s="89"/>
      <c r="AH94" s="89"/>
      <c r="AI94" s="12" t="s">
        <v>51</v>
      </c>
      <c r="AJ94" s="91" t="s">
        <v>52</v>
      </c>
      <c r="AK94" s="89"/>
      <c r="AL94" s="89"/>
      <c r="AM94" s="89"/>
      <c r="AN94" s="89"/>
      <c r="AO94" s="89"/>
      <c r="AP94" s="13">
        <v>1084762391</v>
      </c>
      <c r="AQ94" s="13">
        <v>819434611</v>
      </c>
      <c r="AR94" s="13">
        <v>247418280</v>
      </c>
      <c r="AS94" s="78">
        <v>0</v>
      </c>
      <c r="AT94" s="79"/>
      <c r="AU94" s="78">
        <v>600017867</v>
      </c>
      <c r="AV94" s="79"/>
      <c r="AW94" s="13">
        <v>219416744</v>
      </c>
      <c r="AX94" s="13">
        <v>211805824</v>
      </c>
      <c r="AY94" s="13">
        <v>388212043</v>
      </c>
      <c r="AZ94" s="13">
        <v>208259224</v>
      </c>
      <c r="BA94" s="13">
        <v>3546600</v>
      </c>
      <c r="BB94" s="13">
        <v>208259224</v>
      </c>
      <c r="BC94" s="13">
        <v>0</v>
      </c>
      <c r="BD94" s="13">
        <v>0</v>
      </c>
      <c r="BE94" s="14">
        <f t="shared" si="5"/>
        <v>0.75540470226350243</v>
      </c>
      <c r="BF94" s="14">
        <f t="shared" si="6"/>
        <v>0.55313299205263466</v>
      </c>
      <c r="BG94" s="14">
        <f t="shared" si="7"/>
        <v>0.19198602913216228</v>
      </c>
    </row>
    <row r="95" spans="1:76" ht="15" x14ac:dyDescent="0.25">
      <c r="A95" s="86" t="s">
        <v>138</v>
      </c>
      <c r="B95" s="87"/>
      <c r="C95" s="86" t="s">
        <v>139</v>
      </c>
      <c r="D95" s="87"/>
      <c r="E95" s="86" t="s">
        <v>140</v>
      </c>
      <c r="F95" s="87"/>
      <c r="G95" s="86" t="s">
        <v>141</v>
      </c>
      <c r="H95" s="87"/>
      <c r="I95" s="86" t="s">
        <v>142</v>
      </c>
      <c r="J95" s="87"/>
      <c r="K95" s="87"/>
      <c r="L95" s="86" t="s">
        <v>147</v>
      </c>
      <c r="M95" s="87"/>
      <c r="N95" s="87"/>
      <c r="O95" s="86" t="s">
        <v>74</v>
      </c>
      <c r="P95" s="87"/>
      <c r="Q95" s="86"/>
      <c r="R95" s="87"/>
      <c r="S95" s="88" t="s">
        <v>146</v>
      </c>
      <c r="T95" s="89"/>
      <c r="U95" s="89"/>
      <c r="V95" s="89"/>
      <c r="W95" s="89"/>
      <c r="X95" s="89"/>
      <c r="Y95" s="89"/>
      <c r="Z95" s="89"/>
      <c r="AA95" s="90" t="s">
        <v>49</v>
      </c>
      <c r="AB95" s="89"/>
      <c r="AC95" s="89"/>
      <c r="AD95" s="89"/>
      <c r="AE95" s="89"/>
      <c r="AF95" s="90" t="s">
        <v>50</v>
      </c>
      <c r="AG95" s="89"/>
      <c r="AH95" s="89"/>
      <c r="AI95" s="12" t="s">
        <v>51</v>
      </c>
      <c r="AJ95" s="91" t="s">
        <v>52</v>
      </c>
      <c r="AK95" s="89"/>
      <c r="AL95" s="89"/>
      <c r="AM95" s="89"/>
      <c r="AN95" s="89"/>
      <c r="AO95" s="89"/>
      <c r="AP95" s="13">
        <v>1084762391</v>
      </c>
      <c r="AQ95" s="13">
        <v>819434611</v>
      </c>
      <c r="AR95" s="13">
        <v>247418280</v>
      </c>
      <c r="AS95" s="78">
        <v>0</v>
      </c>
      <c r="AT95" s="79"/>
      <c r="AU95" s="78">
        <v>600017867</v>
      </c>
      <c r="AV95" s="79"/>
      <c r="AW95" s="13">
        <v>219416744</v>
      </c>
      <c r="AX95" s="13">
        <v>211805824</v>
      </c>
      <c r="AY95" s="13">
        <v>388212043</v>
      </c>
      <c r="AZ95" s="13">
        <v>208259224</v>
      </c>
      <c r="BA95" s="13">
        <v>3546600</v>
      </c>
      <c r="BB95" s="13">
        <v>208259224</v>
      </c>
      <c r="BC95" s="13">
        <v>0</v>
      </c>
      <c r="BD95" s="13">
        <v>0</v>
      </c>
      <c r="BE95" s="14">
        <f t="shared" si="5"/>
        <v>0.75540470226350243</v>
      </c>
      <c r="BF95" s="14">
        <f t="shared" si="6"/>
        <v>0.55313299205263466</v>
      </c>
      <c r="BG95" s="14">
        <f t="shared" si="7"/>
        <v>0.19198602913216228</v>
      </c>
    </row>
    <row r="96" spans="1:76" ht="15" x14ac:dyDescent="0.25">
      <c r="A96" s="86" t="s">
        <v>138</v>
      </c>
      <c r="B96" s="87"/>
      <c r="C96" s="86" t="s">
        <v>139</v>
      </c>
      <c r="D96" s="87"/>
      <c r="E96" s="86" t="s">
        <v>140</v>
      </c>
      <c r="F96" s="87"/>
      <c r="G96" s="86" t="s">
        <v>141</v>
      </c>
      <c r="H96" s="87"/>
      <c r="I96" s="86" t="s">
        <v>142</v>
      </c>
      <c r="J96" s="87"/>
      <c r="K96" s="87"/>
      <c r="L96" s="86" t="s">
        <v>149</v>
      </c>
      <c r="M96" s="87"/>
      <c r="N96" s="87"/>
      <c r="O96" s="86" t="s">
        <v>13</v>
      </c>
      <c r="P96" s="87"/>
      <c r="Q96" s="86" t="s">
        <v>13</v>
      </c>
      <c r="R96" s="87"/>
      <c r="S96" s="88" t="s">
        <v>150</v>
      </c>
      <c r="T96" s="89"/>
      <c r="U96" s="89"/>
      <c r="V96" s="89"/>
      <c r="W96" s="89"/>
      <c r="X96" s="89"/>
      <c r="Y96" s="89"/>
      <c r="Z96" s="89"/>
      <c r="AA96" s="90" t="s">
        <v>49</v>
      </c>
      <c r="AB96" s="89"/>
      <c r="AC96" s="89"/>
      <c r="AD96" s="89"/>
      <c r="AE96" s="89"/>
      <c r="AF96" s="90" t="s">
        <v>50</v>
      </c>
      <c r="AG96" s="89"/>
      <c r="AH96" s="89"/>
      <c r="AI96" s="12" t="s">
        <v>51</v>
      </c>
      <c r="AJ96" s="91" t="s">
        <v>52</v>
      </c>
      <c r="AK96" s="89"/>
      <c r="AL96" s="89"/>
      <c r="AM96" s="89"/>
      <c r="AN96" s="89"/>
      <c r="AO96" s="89"/>
      <c r="AP96" s="13">
        <v>150895341</v>
      </c>
      <c r="AQ96" s="13">
        <v>150895341</v>
      </c>
      <c r="AR96" s="13">
        <v>0</v>
      </c>
      <c r="AS96" s="78">
        <v>0</v>
      </c>
      <c r="AT96" s="79"/>
      <c r="AU96" s="78">
        <v>150895341</v>
      </c>
      <c r="AV96" s="79"/>
      <c r="AW96" s="13">
        <v>0</v>
      </c>
      <c r="AX96" s="13">
        <v>107314877</v>
      </c>
      <c r="AY96" s="13">
        <v>43580464</v>
      </c>
      <c r="AZ96" s="13">
        <v>107314877</v>
      </c>
      <c r="BA96" s="13">
        <v>0</v>
      </c>
      <c r="BB96" s="13">
        <v>107314877</v>
      </c>
      <c r="BC96" s="13">
        <v>0</v>
      </c>
      <c r="BD96" s="13">
        <v>0</v>
      </c>
      <c r="BE96" s="14">
        <f t="shared" si="5"/>
        <v>1</v>
      </c>
      <c r="BF96" s="14">
        <f t="shared" si="6"/>
        <v>1</v>
      </c>
      <c r="BG96" s="14">
        <f t="shared" si="7"/>
        <v>0.71118747794870618</v>
      </c>
    </row>
    <row r="97" spans="1:59" ht="15" x14ac:dyDescent="0.25">
      <c r="A97" s="86" t="s">
        <v>138</v>
      </c>
      <c r="B97" s="87"/>
      <c r="C97" s="86" t="s">
        <v>139</v>
      </c>
      <c r="D97" s="87"/>
      <c r="E97" s="86" t="s">
        <v>140</v>
      </c>
      <c r="F97" s="87"/>
      <c r="G97" s="86" t="s">
        <v>141</v>
      </c>
      <c r="H97" s="87"/>
      <c r="I97" s="86" t="s">
        <v>142</v>
      </c>
      <c r="J97" s="87"/>
      <c r="K97" s="87"/>
      <c r="L97" s="86" t="s">
        <v>149</v>
      </c>
      <c r="M97" s="87"/>
      <c r="N97" s="87"/>
      <c r="O97" s="86" t="s">
        <v>74</v>
      </c>
      <c r="P97" s="87"/>
      <c r="Q97" s="86" t="s">
        <v>13</v>
      </c>
      <c r="R97" s="87"/>
      <c r="S97" s="88" t="s">
        <v>146</v>
      </c>
      <c r="T97" s="89"/>
      <c r="U97" s="89"/>
      <c r="V97" s="89"/>
      <c r="W97" s="89"/>
      <c r="X97" s="89"/>
      <c r="Y97" s="89"/>
      <c r="Z97" s="89"/>
      <c r="AA97" s="90" t="s">
        <v>49</v>
      </c>
      <c r="AB97" s="89"/>
      <c r="AC97" s="89"/>
      <c r="AD97" s="89"/>
      <c r="AE97" s="89"/>
      <c r="AF97" s="90" t="s">
        <v>50</v>
      </c>
      <c r="AG97" s="89"/>
      <c r="AH97" s="89"/>
      <c r="AI97" s="12" t="s">
        <v>51</v>
      </c>
      <c r="AJ97" s="91" t="s">
        <v>52</v>
      </c>
      <c r="AK97" s="89"/>
      <c r="AL97" s="89"/>
      <c r="AM97" s="89"/>
      <c r="AN97" s="89"/>
      <c r="AO97" s="89"/>
      <c r="AP97" s="13">
        <v>150895341</v>
      </c>
      <c r="AQ97" s="13">
        <v>150895341</v>
      </c>
      <c r="AR97" s="13">
        <v>0</v>
      </c>
      <c r="AS97" s="78">
        <v>0</v>
      </c>
      <c r="AT97" s="79"/>
      <c r="AU97" s="78">
        <v>150895341</v>
      </c>
      <c r="AV97" s="79"/>
      <c r="AW97" s="13">
        <v>0</v>
      </c>
      <c r="AX97" s="13">
        <v>107314877</v>
      </c>
      <c r="AY97" s="13">
        <v>43580464</v>
      </c>
      <c r="AZ97" s="13">
        <v>107314877</v>
      </c>
      <c r="BA97" s="13">
        <v>0</v>
      </c>
      <c r="BB97" s="13">
        <v>107314877</v>
      </c>
      <c r="BC97" s="13">
        <v>0</v>
      </c>
      <c r="BD97" s="13">
        <v>0</v>
      </c>
      <c r="BE97" s="14">
        <f t="shared" si="5"/>
        <v>1</v>
      </c>
      <c r="BF97" s="14">
        <f t="shared" si="6"/>
        <v>1</v>
      </c>
      <c r="BG97" s="14">
        <f t="shared" si="7"/>
        <v>0.71118747794870618</v>
      </c>
    </row>
    <row r="98" spans="1:59" s="19" customFormat="1" ht="15" x14ac:dyDescent="0.25">
      <c r="A98" s="94" t="s">
        <v>138</v>
      </c>
      <c r="B98" s="95"/>
      <c r="C98" s="94" t="s">
        <v>139</v>
      </c>
      <c r="D98" s="95"/>
      <c r="E98" s="94" t="s">
        <v>140</v>
      </c>
      <c r="F98" s="95"/>
      <c r="G98" s="94" t="s">
        <v>141</v>
      </c>
      <c r="H98" s="95"/>
      <c r="I98" s="94" t="s">
        <v>142</v>
      </c>
      <c r="J98" s="95"/>
      <c r="K98" s="95"/>
      <c r="L98" s="94"/>
      <c r="M98" s="95"/>
      <c r="N98" s="95"/>
      <c r="O98" s="94"/>
      <c r="P98" s="95"/>
      <c r="Q98" s="94"/>
      <c r="R98" s="95"/>
      <c r="S98" s="96" t="s">
        <v>143</v>
      </c>
      <c r="T98" s="97"/>
      <c r="U98" s="97"/>
      <c r="V98" s="97"/>
      <c r="W98" s="97"/>
      <c r="X98" s="97"/>
      <c r="Y98" s="97"/>
      <c r="Z98" s="97"/>
      <c r="AA98" s="98" t="s">
        <v>97</v>
      </c>
      <c r="AB98" s="97"/>
      <c r="AC98" s="97"/>
      <c r="AD98" s="97"/>
      <c r="AE98" s="97"/>
      <c r="AF98" s="98" t="s">
        <v>50</v>
      </c>
      <c r="AG98" s="97"/>
      <c r="AH98" s="97"/>
      <c r="AI98" s="16" t="s">
        <v>98</v>
      </c>
      <c r="AJ98" s="99" t="s">
        <v>99</v>
      </c>
      <c r="AK98" s="97"/>
      <c r="AL98" s="97"/>
      <c r="AM98" s="97"/>
      <c r="AN98" s="97"/>
      <c r="AO98" s="97"/>
      <c r="AP98" s="17">
        <v>493142857</v>
      </c>
      <c r="AQ98" s="17">
        <v>341078107</v>
      </c>
      <c r="AR98" s="17">
        <v>151466485</v>
      </c>
      <c r="AS98" s="92">
        <v>0</v>
      </c>
      <c r="AT98" s="93"/>
      <c r="AU98" s="92">
        <v>317238754</v>
      </c>
      <c r="AV98" s="93"/>
      <c r="AW98" s="17">
        <v>23839353</v>
      </c>
      <c r="AX98" s="17">
        <v>197962874</v>
      </c>
      <c r="AY98" s="17">
        <v>119275880</v>
      </c>
      <c r="AZ98" s="17">
        <v>197484666</v>
      </c>
      <c r="BA98" s="17">
        <v>478208</v>
      </c>
      <c r="BB98" s="17">
        <v>197484666</v>
      </c>
      <c r="BC98" s="17">
        <v>0</v>
      </c>
      <c r="BD98" s="17">
        <v>114300</v>
      </c>
      <c r="BE98" s="18">
        <f t="shared" si="5"/>
        <v>0.69164158449931679</v>
      </c>
      <c r="BF98" s="18">
        <f t="shared" si="6"/>
        <v>0.64329990690709726</v>
      </c>
      <c r="BG98" s="18">
        <f t="shared" si="7"/>
        <v>0.40046137381241637</v>
      </c>
    </row>
    <row r="99" spans="1:59" s="19" customFormat="1" ht="15" x14ac:dyDescent="0.25">
      <c r="A99" s="94" t="s">
        <v>138</v>
      </c>
      <c r="B99" s="95"/>
      <c r="C99" s="94" t="s">
        <v>139</v>
      </c>
      <c r="D99" s="95"/>
      <c r="E99" s="94" t="s">
        <v>140</v>
      </c>
      <c r="F99" s="95"/>
      <c r="G99" s="94" t="s">
        <v>141</v>
      </c>
      <c r="H99" s="95"/>
      <c r="I99" s="94" t="s">
        <v>142</v>
      </c>
      <c r="J99" s="95"/>
      <c r="K99" s="95"/>
      <c r="L99" s="94"/>
      <c r="M99" s="95"/>
      <c r="N99" s="95"/>
      <c r="O99" s="94"/>
      <c r="P99" s="95"/>
      <c r="Q99" s="94"/>
      <c r="R99" s="95"/>
      <c r="S99" s="96" t="s">
        <v>143</v>
      </c>
      <c r="T99" s="97"/>
      <c r="U99" s="97"/>
      <c r="V99" s="97"/>
      <c r="W99" s="97"/>
      <c r="X99" s="97"/>
      <c r="Y99" s="97"/>
      <c r="Z99" s="97"/>
      <c r="AA99" s="98" t="s">
        <v>97</v>
      </c>
      <c r="AB99" s="97"/>
      <c r="AC99" s="97"/>
      <c r="AD99" s="97"/>
      <c r="AE99" s="97"/>
      <c r="AF99" s="98" t="s">
        <v>50</v>
      </c>
      <c r="AG99" s="97"/>
      <c r="AH99" s="97"/>
      <c r="AI99" s="16" t="s">
        <v>151</v>
      </c>
      <c r="AJ99" s="99" t="s">
        <v>152</v>
      </c>
      <c r="AK99" s="97"/>
      <c r="AL99" s="97"/>
      <c r="AM99" s="97"/>
      <c r="AN99" s="97"/>
      <c r="AO99" s="97"/>
      <c r="AP99" s="17">
        <v>4000000</v>
      </c>
      <c r="AQ99" s="17">
        <v>4000000</v>
      </c>
      <c r="AR99" s="17">
        <v>0</v>
      </c>
      <c r="AS99" s="92">
        <v>0</v>
      </c>
      <c r="AT99" s="93"/>
      <c r="AU99" s="92">
        <v>4000000</v>
      </c>
      <c r="AV99" s="93"/>
      <c r="AW99" s="17">
        <v>0</v>
      </c>
      <c r="AX99" s="17">
        <v>0</v>
      </c>
      <c r="AY99" s="17">
        <v>4000000</v>
      </c>
      <c r="AZ99" s="17">
        <v>0</v>
      </c>
      <c r="BA99" s="17">
        <v>0</v>
      </c>
      <c r="BB99" s="17">
        <v>0</v>
      </c>
      <c r="BC99" s="17">
        <v>0</v>
      </c>
      <c r="BD99" s="17">
        <v>0</v>
      </c>
      <c r="BE99" s="18">
        <f t="shared" si="5"/>
        <v>1</v>
      </c>
      <c r="BF99" s="18">
        <f t="shared" si="6"/>
        <v>1</v>
      </c>
      <c r="BG99" s="18">
        <f t="shared" si="7"/>
        <v>0</v>
      </c>
    </row>
    <row r="100" spans="1:59" ht="15" x14ac:dyDescent="0.25">
      <c r="A100" s="86" t="s">
        <v>138</v>
      </c>
      <c r="B100" s="87"/>
      <c r="C100" s="86" t="s">
        <v>139</v>
      </c>
      <c r="D100" s="87"/>
      <c r="E100" s="86" t="s">
        <v>140</v>
      </c>
      <c r="F100" s="87"/>
      <c r="G100" s="86" t="s">
        <v>141</v>
      </c>
      <c r="H100" s="87"/>
      <c r="I100" s="86" t="s">
        <v>142</v>
      </c>
      <c r="J100" s="87"/>
      <c r="K100" s="87"/>
      <c r="L100" s="86" t="s">
        <v>144</v>
      </c>
      <c r="M100" s="87"/>
      <c r="N100" s="87"/>
      <c r="O100" s="86"/>
      <c r="P100" s="87"/>
      <c r="Q100" s="86"/>
      <c r="R100" s="87"/>
      <c r="S100" s="88" t="s">
        <v>145</v>
      </c>
      <c r="T100" s="89"/>
      <c r="U100" s="89"/>
      <c r="V100" s="89"/>
      <c r="W100" s="89"/>
      <c r="X100" s="89"/>
      <c r="Y100" s="89"/>
      <c r="Z100" s="89"/>
      <c r="AA100" s="90" t="s">
        <v>97</v>
      </c>
      <c r="AB100" s="89"/>
      <c r="AC100" s="89"/>
      <c r="AD100" s="89"/>
      <c r="AE100" s="89"/>
      <c r="AF100" s="90" t="s">
        <v>50</v>
      </c>
      <c r="AG100" s="89"/>
      <c r="AH100" s="89"/>
      <c r="AI100" s="12" t="s">
        <v>98</v>
      </c>
      <c r="AJ100" s="91" t="s">
        <v>99</v>
      </c>
      <c r="AK100" s="89"/>
      <c r="AL100" s="89"/>
      <c r="AM100" s="89"/>
      <c r="AN100" s="89"/>
      <c r="AO100" s="89"/>
      <c r="AP100" s="13">
        <v>21062584</v>
      </c>
      <c r="AQ100" s="13">
        <v>19675987</v>
      </c>
      <c r="AR100" s="13">
        <v>1386597</v>
      </c>
      <c r="AS100" s="78">
        <v>0</v>
      </c>
      <c r="AT100" s="79"/>
      <c r="AU100" s="78">
        <v>19675987</v>
      </c>
      <c r="AV100" s="79"/>
      <c r="AW100" s="13">
        <v>0</v>
      </c>
      <c r="AX100" s="13">
        <v>16975987</v>
      </c>
      <c r="AY100" s="13">
        <v>2700000</v>
      </c>
      <c r="AZ100" s="13">
        <v>16975987</v>
      </c>
      <c r="BA100" s="13">
        <v>0</v>
      </c>
      <c r="BB100" s="13">
        <v>16975987</v>
      </c>
      <c r="BC100" s="13">
        <v>0</v>
      </c>
      <c r="BD100" s="13">
        <v>68000</v>
      </c>
      <c r="BE100" s="14">
        <f t="shared" si="5"/>
        <v>0.93416776403123192</v>
      </c>
      <c r="BF100" s="14">
        <f t="shared" si="6"/>
        <v>0.93416776403123192</v>
      </c>
      <c r="BG100" s="14">
        <f t="shared" si="7"/>
        <v>0.80597836428806646</v>
      </c>
    </row>
    <row r="101" spans="1:59" ht="15" x14ac:dyDescent="0.25">
      <c r="A101" s="86" t="s">
        <v>138</v>
      </c>
      <c r="B101" s="87"/>
      <c r="C101" s="86" t="s">
        <v>139</v>
      </c>
      <c r="D101" s="87"/>
      <c r="E101" s="86" t="s">
        <v>140</v>
      </c>
      <c r="F101" s="87"/>
      <c r="G101" s="86" t="s">
        <v>141</v>
      </c>
      <c r="H101" s="87"/>
      <c r="I101" s="86" t="s">
        <v>142</v>
      </c>
      <c r="J101" s="87"/>
      <c r="K101" s="87"/>
      <c r="L101" s="86" t="s">
        <v>144</v>
      </c>
      <c r="M101" s="87"/>
      <c r="N101" s="87"/>
      <c r="O101" s="86" t="s">
        <v>74</v>
      </c>
      <c r="P101" s="87"/>
      <c r="Q101" s="86"/>
      <c r="R101" s="87"/>
      <c r="S101" s="88" t="s">
        <v>146</v>
      </c>
      <c r="T101" s="89"/>
      <c r="U101" s="89"/>
      <c r="V101" s="89"/>
      <c r="W101" s="89"/>
      <c r="X101" s="89"/>
      <c r="Y101" s="89"/>
      <c r="Z101" s="89"/>
      <c r="AA101" s="90" t="s">
        <v>97</v>
      </c>
      <c r="AB101" s="89"/>
      <c r="AC101" s="89"/>
      <c r="AD101" s="89"/>
      <c r="AE101" s="89"/>
      <c r="AF101" s="90" t="s">
        <v>50</v>
      </c>
      <c r="AG101" s="89"/>
      <c r="AH101" s="89"/>
      <c r="AI101" s="12" t="s">
        <v>98</v>
      </c>
      <c r="AJ101" s="91" t="s">
        <v>99</v>
      </c>
      <c r="AK101" s="89"/>
      <c r="AL101" s="89"/>
      <c r="AM101" s="89"/>
      <c r="AN101" s="89"/>
      <c r="AO101" s="89"/>
      <c r="AP101" s="13">
        <v>21062584</v>
      </c>
      <c r="AQ101" s="13">
        <v>19675987</v>
      </c>
      <c r="AR101" s="13">
        <v>1386597</v>
      </c>
      <c r="AS101" s="78">
        <v>0</v>
      </c>
      <c r="AT101" s="79"/>
      <c r="AU101" s="78">
        <v>19675987</v>
      </c>
      <c r="AV101" s="79"/>
      <c r="AW101" s="13">
        <v>0</v>
      </c>
      <c r="AX101" s="13">
        <v>16975987</v>
      </c>
      <c r="AY101" s="13">
        <v>2700000</v>
      </c>
      <c r="AZ101" s="13">
        <v>16975987</v>
      </c>
      <c r="BA101" s="13">
        <v>0</v>
      </c>
      <c r="BB101" s="13">
        <v>16975987</v>
      </c>
      <c r="BC101" s="13">
        <v>0</v>
      </c>
      <c r="BD101" s="13">
        <v>68000</v>
      </c>
      <c r="BE101" s="14">
        <f t="shared" si="5"/>
        <v>0.93416776403123192</v>
      </c>
      <c r="BF101" s="14">
        <f t="shared" si="6"/>
        <v>0.93416776403123192</v>
      </c>
      <c r="BG101" s="14">
        <f t="shared" si="7"/>
        <v>0.80597836428806646</v>
      </c>
    </row>
    <row r="102" spans="1:59" ht="15" x14ac:dyDescent="0.25">
      <c r="A102" s="86" t="s">
        <v>138</v>
      </c>
      <c r="B102" s="87"/>
      <c r="C102" s="86" t="s">
        <v>139</v>
      </c>
      <c r="D102" s="87"/>
      <c r="E102" s="86" t="s">
        <v>140</v>
      </c>
      <c r="F102" s="87"/>
      <c r="G102" s="86" t="s">
        <v>141</v>
      </c>
      <c r="H102" s="87"/>
      <c r="I102" s="86" t="s">
        <v>142</v>
      </c>
      <c r="J102" s="87"/>
      <c r="K102" s="87"/>
      <c r="L102" s="86" t="s">
        <v>147</v>
      </c>
      <c r="M102" s="87"/>
      <c r="N102" s="87"/>
      <c r="O102" s="86"/>
      <c r="P102" s="87"/>
      <c r="Q102" s="86"/>
      <c r="R102" s="87"/>
      <c r="S102" s="88" t="s">
        <v>148</v>
      </c>
      <c r="T102" s="89"/>
      <c r="U102" s="89"/>
      <c r="V102" s="89"/>
      <c r="W102" s="89"/>
      <c r="X102" s="89"/>
      <c r="Y102" s="89"/>
      <c r="Z102" s="89"/>
      <c r="AA102" s="90" t="s">
        <v>97</v>
      </c>
      <c r="AB102" s="89"/>
      <c r="AC102" s="89"/>
      <c r="AD102" s="89"/>
      <c r="AE102" s="89"/>
      <c r="AF102" s="90" t="s">
        <v>50</v>
      </c>
      <c r="AG102" s="89"/>
      <c r="AH102" s="89"/>
      <c r="AI102" s="12" t="s">
        <v>98</v>
      </c>
      <c r="AJ102" s="91" t="s">
        <v>99</v>
      </c>
      <c r="AK102" s="89"/>
      <c r="AL102" s="89"/>
      <c r="AM102" s="89"/>
      <c r="AN102" s="89"/>
      <c r="AO102" s="89"/>
      <c r="AP102" s="13">
        <v>195348879</v>
      </c>
      <c r="AQ102" s="13">
        <v>117231232</v>
      </c>
      <c r="AR102" s="13">
        <v>78117647</v>
      </c>
      <c r="AS102" s="78">
        <v>0</v>
      </c>
      <c r="AT102" s="79"/>
      <c r="AU102" s="78">
        <v>115459972</v>
      </c>
      <c r="AV102" s="79"/>
      <c r="AW102" s="13">
        <v>1771260</v>
      </c>
      <c r="AX102" s="13">
        <v>69143745</v>
      </c>
      <c r="AY102" s="13">
        <v>46316227</v>
      </c>
      <c r="AZ102" s="13">
        <v>69143745</v>
      </c>
      <c r="BA102" s="13">
        <v>0</v>
      </c>
      <c r="BB102" s="13">
        <v>69143745</v>
      </c>
      <c r="BC102" s="13">
        <v>0</v>
      </c>
      <c r="BD102" s="13">
        <v>29300</v>
      </c>
      <c r="BE102" s="14">
        <f t="shared" si="5"/>
        <v>0.60011213066648827</v>
      </c>
      <c r="BF102" s="14">
        <f t="shared" si="6"/>
        <v>0.59104496832049902</v>
      </c>
      <c r="BG102" s="14">
        <f t="shared" si="7"/>
        <v>0.35395004749425768</v>
      </c>
    </row>
    <row r="103" spans="1:59" ht="15" x14ac:dyDescent="0.25">
      <c r="A103" s="86" t="s">
        <v>138</v>
      </c>
      <c r="B103" s="87"/>
      <c r="C103" s="86" t="s">
        <v>139</v>
      </c>
      <c r="D103" s="87"/>
      <c r="E103" s="86" t="s">
        <v>140</v>
      </c>
      <c r="F103" s="87"/>
      <c r="G103" s="86" t="s">
        <v>141</v>
      </c>
      <c r="H103" s="87"/>
      <c r="I103" s="86" t="s">
        <v>142</v>
      </c>
      <c r="J103" s="87"/>
      <c r="K103" s="87"/>
      <c r="L103" s="86" t="s">
        <v>147</v>
      </c>
      <c r="M103" s="87"/>
      <c r="N103" s="87"/>
      <c r="O103" s="86" t="s">
        <v>74</v>
      </c>
      <c r="P103" s="87"/>
      <c r="Q103" s="86"/>
      <c r="R103" s="87"/>
      <c r="S103" s="88" t="s">
        <v>146</v>
      </c>
      <c r="T103" s="89"/>
      <c r="U103" s="89"/>
      <c r="V103" s="89"/>
      <c r="W103" s="89"/>
      <c r="X103" s="89"/>
      <c r="Y103" s="89"/>
      <c r="Z103" s="89"/>
      <c r="AA103" s="90" t="s">
        <v>97</v>
      </c>
      <c r="AB103" s="89"/>
      <c r="AC103" s="89"/>
      <c r="AD103" s="89"/>
      <c r="AE103" s="89"/>
      <c r="AF103" s="90" t="s">
        <v>50</v>
      </c>
      <c r="AG103" s="89"/>
      <c r="AH103" s="89"/>
      <c r="AI103" s="12" t="s">
        <v>98</v>
      </c>
      <c r="AJ103" s="91" t="s">
        <v>99</v>
      </c>
      <c r="AK103" s="89"/>
      <c r="AL103" s="89"/>
      <c r="AM103" s="89"/>
      <c r="AN103" s="89"/>
      <c r="AO103" s="89"/>
      <c r="AP103" s="13">
        <v>195348879</v>
      </c>
      <c r="AQ103" s="13">
        <v>117231232</v>
      </c>
      <c r="AR103" s="13">
        <v>78117647</v>
      </c>
      <c r="AS103" s="78">
        <v>0</v>
      </c>
      <c r="AT103" s="79"/>
      <c r="AU103" s="78">
        <v>115459972</v>
      </c>
      <c r="AV103" s="79"/>
      <c r="AW103" s="13">
        <v>1771260</v>
      </c>
      <c r="AX103" s="13">
        <v>69143745</v>
      </c>
      <c r="AY103" s="13">
        <v>46316227</v>
      </c>
      <c r="AZ103" s="13">
        <v>69143745</v>
      </c>
      <c r="BA103" s="13">
        <v>0</v>
      </c>
      <c r="BB103" s="13">
        <v>69143745</v>
      </c>
      <c r="BC103" s="13">
        <v>0</v>
      </c>
      <c r="BD103" s="13">
        <v>29300</v>
      </c>
      <c r="BE103" s="14">
        <f t="shared" si="5"/>
        <v>0.60011213066648827</v>
      </c>
      <c r="BF103" s="14">
        <f t="shared" si="6"/>
        <v>0.59104496832049902</v>
      </c>
      <c r="BG103" s="14">
        <f t="shared" si="7"/>
        <v>0.35395004749425768</v>
      </c>
    </row>
    <row r="104" spans="1:59" ht="15" x14ac:dyDescent="0.25">
      <c r="A104" s="86" t="s">
        <v>138</v>
      </c>
      <c r="B104" s="87"/>
      <c r="C104" s="86" t="s">
        <v>139</v>
      </c>
      <c r="D104" s="87"/>
      <c r="E104" s="86" t="s">
        <v>140</v>
      </c>
      <c r="F104" s="87"/>
      <c r="G104" s="86" t="s">
        <v>141</v>
      </c>
      <c r="H104" s="87"/>
      <c r="I104" s="86" t="s">
        <v>142</v>
      </c>
      <c r="J104" s="87"/>
      <c r="K104" s="87"/>
      <c r="L104" s="86" t="s">
        <v>147</v>
      </c>
      <c r="M104" s="87"/>
      <c r="N104" s="87"/>
      <c r="O104" s="86"/>
      <c r="P104" s="87"/>
      <c r="Q104" s="86"/>
      <c r="R104" s="87"/>
      <c r="S104" s="88" t="s">
        <v>148</v>
      </c>
      <c r="T104" s="89"/>
      <c r="U104" s="89"/>
      <c r="V104" s="89"/>
      <c r="W104" s="89"/>
      <c r="X104" s="89"/>
      <c r="Y104" s="89"/>
      <c r="Z104" s="89"/>
      <c r="AA104" s="90" t="s">
        <v>97</v>
      </c>
      <c r="AB104" s="89"/>
      <c r="AC104" s="89"/>
      <c r="AD104" s="89"/>
      <c r="AE104" s="89"/>
      <c r="AF104" s="90" t="s">
        <v>50</v>
      </c>
      <c r="AG104" s="89"/>
      <c r="AH104" s="89"/>
      <c r="AI104" s="12" t="s">
        <v>151</v>
      </c>
      <c r="AJ104" s="91" t="s">
        <v>152</v>
      </c>
      <c r="AK104" s="89"/>
      <c r="AL104" s="89"/>
      <c r="AM104" s="89"/>
      <c r="AN104" s="89"/>
      <c r="AO104" s="89"/>
      <c r="AP104" s="13">
        <v>4000000</v>
      </c>
      <c r="AQ104" s="13">
        <v>4000000</v>
      </c>
      <c r="AR104" s="13">
        <v>0</v>
      </c>
      <c r="AS104" s="78">
        <v>0</v>
      </c>
      <c r="AT104" s="79"/>
      <c r="AU104" s="78">
        <v>4000000</v>
      </c>
      <c r="AV104" s="79"/>
      <c r="AW104" s="13">
        <v>0</v>
      </c>
      <c r="AX104" s="13">
        <v>0</v>
      </c>
      <c r="AY104" s="13">
        <v>4000000</v>
      </c>
      <c r="AZ104" s="13">
        <v>0</v>
      </c>
      <c r="BA104" s="13">
        <v>0</v>
      </c>
      <c r="BB104" s="13">
        <v>0</v>
      </c>
      <c r="BC104" s="13">
        <v>0</v>
      </c>
      <c r="BD104" s="13">
        <v>0</v>
      </c>
      <c r="BE104" s="14">
        <f t="shared" si="5"/>
        <v>1</v>
      </c>
      <c r="BF104" s="14">
        <f t="shared" si="6"/>
        <v>1</v>
      </c>
      <c r="BG104" s="14">
        <f t="shared" si="7"/>
        <v>0</v>
      </c>
    </row>
    <row r="105" spans="1:59" ht="15" x14ac:dyDescent="0.25">
      <c r="A105" s="86" t="s">
        <v>138</v>
      </c>
      <c r="B105" s="87"/>
      <c r="C105" s="86" t="s">
        <v>139</v>
      </c>
      <c r="D105" s="87"/>
      <c r="E105" s="86" t="s">
        <v>140</v>
      </c>
      <c r="F105" s="87"/>
      <c r="G105" s="86" t="s">
        <v>141</v>
      </c>
      <c r="H105" s="87"/>
      <c r="I105" s="86" t="s">
        <v>142</v>
      </c>
      <c r="J105" s="87"/>
      <c r="K105" s="87"/>
      <c r="L105" s="86" t="s">
        <v>147</v>
      </c>
      <c r="M105" s="87"/>
      <c r="N105" s="87"/>
      <c r="O105" s="86" t="s">
        <v>74</v>
      </c>
      <c r="P105" s="87"/>
      <c r="Q105" s="86"/>
      <c r="R105" s="87"/>
      <c r="S105" s="88" t="s">
        <v>146</v>
      </c>
      <c r="T105" s="89"/>
      <c r="U105" s="89"/>
      <c r="V105" s="89"/>
      <c r="W105" s="89"/>
      <c r="X105" s="89"/>
      <c r="Y105" s="89"/>
      <c r="Z105" s="89"/>
      <c r="AA105" s="90" t="s">
        <v>97</v>
      </c>
      <c r="AB105" s="89"/>
      <c r="AC105" s="89"/>
      <c r="AD105" s="89"/>
      <c r="AE105" s="89"/>
      <c r="AF105" s="90" t="s">
        <v>50</v>
      </c>
      <c r="AG105" s="89"/>
      <c r="AH105" s="89"/>
      <c r="AI105" s="12" t="s">
        <v>151</v>
      </c>
      <c r="AJ105" s="91" t="s">
        <v>152</v>
      </c>
      <c r="AK105" s="89"/>
      <c r="AL105" s="89"/>
      <c r="AM105" s="89"/>
      <c r="AN105" s="89"/>
      <c r="AO105" s="89"/>
      <c r="AP105" s="13">
        <v>4000000</v>
      </c>
      <c r="AQ105" s="13">
        <v>4000000</v>
      </c>
      <c r="AR105" s="13">
        <v>0</v>
      </c>
      <c r="AS105" s="78">
        <v>0</v>
      </c>
      <c r="AT105" s="79"/>
      <c r="AU105" s="78">
        <v>4000000</v>
      </c>
      <c r="AV105" s="79"/>
      <c r="AW105" s="13">
        <v>0</v>
      </c>
      <c r="AX105" s="13">
        <v>0</v>
      </c>
      <c r="AY105" s="13">
        <v>4000000</v>
      </c>
      <c r="AZ105" s="13">
        <v>0</v>
      </c>
      <c r="BA105" s="13">
        <v>0</v>
      </c>
      <c r="BB105" s="13">
        <v>0</v>
      </c>
      <c r="BC105" s="13">
        <v>0</v>
      </c>
      <c r="BD105" s="13">
        <v>0</v>
      </c>
      <c r="BE105" s="14">
        <f t="shared" si="5"/>
        <v>1</v>
      </c>
      <c r="BF105" s="14">
        <f t="shared" si="6"/>
        <v>1</v>
      </c>
      <c r="BG105" s="14">
        <f t="shared" si="7"/>
        <v>0</v>
      </c>
    </row>
    <row r="106" spans="1:59" ht="15" x14ac:dyDescent="0.25">
      <c r="A106" s="86" t="s">
        <v>138</v>
      </c>
      <c r="B106" s="87"/>
      <c r="C106" s="86" t="s">
        <v>139</v>
      </c>
      <c r="D106" s="87"/>
      <c r="E106" s="86" t="s">
        <v>140</v>
      </c>
      <c r="F106" s="87"/>
      <c r="G106" s="86" t="s">
        <v>141</v>
      </c>
      <c r="H106" s="87"/>
      <c r="I106" s="86" t="s">
        <v>142</v>
      </c>
      <c r="J106" s="87"/>
      <c r="K106" s="87"/>
      <c r="L106" s="86" t="s">
        <v>149</v>
      </c>
      <c r="M106" s="87"/>
      <c r="N106" s="87"/>
      <c r="O106" s="86" t="s">
        <v>13</v>
      </c>
      <c r="P106" s="87"/>
      <c r="Q106" s="86" t="s">
        <v>13</v>
      </c>
      <c r="R106" s="87"/>
      <c r="S106" s="88" t="s">
        <v>150</v>
      </c>
      <c r="T106" s="89"/>
      <c r="U106" s="89"/>
      <c r="V106" s="89"/>
      <c r="W106" s="89"/>
      <c r="X106" s="89"/>
      <c r="Y106" s="89"/>
      <c r="Z106" s="89"/>
      <c r="AA106" s="90" t="s">
        <v>97</v>
      </c>
      <c r="AB106" s="89"/>
      <c r="AC106" s="89"/>
      <c r="AD106" s="89"/>
      <c r="AE106" s="89"/>
      <c r="AF106" s="90" t="s">
        <v>50</v>
      </c>
      <c r="AG106" s="89"/>
      <c r="AH106" s="89"/>
      <c r="AI106" s="12" t="s">
        <v>98</v>
      </c>
      <c r="AJ106" s="91" t="s">
        <v>99</v>
      </c>
      <c r="AK106" s="89"/>
      <c r="AL106" s="89"/>
      <c r="AM106" s="89"/>
      <c r="AN106" s="89"/>
      <c r="AO106" s="89"/>
      <c r="AP106" s="13">
        <v>276731394</v>
      </c>
      <c r="AQ106" s="13">
        <v>204170888</v>
      </c>
      <c r="AR106" s="13">
        <v>71962241</v>
      </c>
      <c r="AS106" s="78">
        <v>0</v>
      </c>
      <c r="AT106" s="79"/>
      <c r="AU106" s="78">
        <v>182102795</v>
      </c>
      <c r="AV106" s="79"/>
      <c r="AW106" s="13">
        <v>22068093</v>
      </c>
      <c r="AX106" s="13">
        <v>111843142</v>
      </c>
      <c r="AY106" s="13">
        <v>70259653</v>
      </c>
      <c r="AZ106" s="13">
        <v>111364934</v>
      </c>
      <c r="BA106" s="13">
        <v>478208</v>
      </c>
      <c r="BB106" s="13">
        <v>111364934</v>
      </c>
      <c r="BC106" s="13">
        <v>0</v>
      </c>
      <c r="BD106" s="13">
        <v>17000</v>
      </c>
      <c r="BE106" s="14">
        <f t="shared" si="5"/>
        <v>0.73779445493632723</v>
      </c>
      <c r="BF106" s="14">
        <f t="shared" si="6"/>
        <v>0.65804892017419603</v>
      </c>
      <c r="BG106" s="14">
        <f t="shared" si="7"/>
        <v>0.40242970770421516</v>
      </c>
    </row>
    <row r="107" spans="1:59" ht="15" x14ac:dyDescent="0.25">
      <c r="A107" s="86" t="s">
        <v>138</v>
      </c>
      <c r="B107" s="87"/>
      <c r="C107" s="86" t="s">
        <v>139</v>
      </c>
      <c r="D107" s="87"/>
      <c r="E107" s="86" t="s">
        <v>140</v>
      </c>
      <c r="F107" s="87"/>
      <c r="G107" s="86" t="s">
        <v>141</v>
      </c>
      <c r="H107" s="87"/>
      <c r="I107" s="86" t="s">
        <v>142</v>
      </c>
      <c r="J107" s="87"/>
      <c r="K107" s="87"/>
      <c r="L107" s="86" t="s">
        <v>149</v>
      </c>
      <c r="M107" s="87"/>
      <c r="N107" s="87"/>
      <c r="O107" s="86" t="s">
        <v>74</v>
      </c>
      <c r="P107" s="87"/>
      <c r="Q107" s="86" t="s">
        <v>13</v>
      </c>
      <c r="R107" s="87"/>
      <c r="S107" s="88" t="s">
        <v>146</v>
      </c>
      <c r="T107" s="89"/>
      <c r="U107" s="89"/>
      <c r="V107" s="89"/>
      <c r="W107" s="89"/>
      <c r="X107" s="89"/>
      <c r="Y107" s="89"/>
      <c r="Z107" s="89"/>
      <c r="AA107" s="90" t="s">
        <v>97</v>
      </c>
      <c r="AB107" s="89"/>
      <c r="AC107" s="89"/>
      <c r="AD107" s="89"/>
      <c r="AE107" s="89"/>
      <c r="AF107" s="90" t="s">
        <v>50</v>
      </c>
      <c r="AG107" s="89"/>
      <c r="AH107" s="89"/>
      <c r="AI107" s="12" t="s">
        <v>98</v>
      </c>
      <c r="AJ107" s="91" t="s">
        <v>99</v>
      </c>
      <c r="AK107" s="89"/>
      <c r="AL107" s="89"/>
      <c r="AM107" s="89"/>
      <c r="AN107" s="89"/>
      <c r="AO107" s="89"/>
      <c r="AP107" s="13">
        <v>276731394</v>
      </c>
      <c r="AQ107" s="13">
        <v>204170888</v>
      </c>
      <c r="AR107" s="13">
        <v>71962241</v>
      </c>
      <c r="AS107" s="78">
        <v>0</v>
      </c>
      <c r="AT107" s="79"/>
      <c r="AU107" s="78">
        <v>182102795</v>
      </c>
      <c r="AV107" s="79"/>
      <c r="AW107" s="13">
        <v>22068093</v>
      </c>
      <c r="AX107" s="13">
        <v>111843142</v>
      </c>
      <c r="AY107" s="13">
        <v>70259653</v>
      </c>
      <c r="AZ107" s="13">
        <v>111364934</v>
      </c>
      <c r="BA107" s="13">
        <v>478208</v>
      </c>
      <c r="BB107" s="13">
        <v>111364934</v>
      </c>
      <c r="BC107" s="13">
        <v>0</v>
      </c>
      <c r="BD107" s="13">
        <v>17000</v>
      </c>
      <c r="BE107" s="14">
        <f t="shared" si="5"/>
        <v>0.73779445493632723</v>
      </c>
      <c r="BF107" s="14">
        <f t="shared" si="6"/>
        <v>0.65804892017419603</v>
      </c>
      <c r="BG107" s="14">
        <f t="shared" si="7"/>
        <v>0.40242970770421516</v>
      </c>
    </row>
    <row r="108" spans="1:59" s="19" customFormat="1" ht="15" x14ac:dyDescent="0.25">
      <c r="A108" s="94" t="s">
        <v>138</v>
      </c>
      <c r="B108" s="95"/>
      <c r="C108" s="94" t="s">
        <v>153</v>
      </c>
      <c r="D108" s="95"/>
      <c r="E108" s="94" t="s">
        <v>140</v>
      </c>
      <c r="F108" s="95"/>
      <c r="G108" s="94" t="s">
        <v>154</v>
      </c>
      <c r="H108" s="95"/>
      <c r="I108" s="94" t="s">
        <v>142</v>
      </c>
      <c r="J108" s="95"/>
      <c r="K108" s="95"/>
      <c r="L108" s="94"/>
      <c r="M108" s="95"/>
      <c r="N108" s="95"/>
      <c r="O108" s="94"/>
      <c r="P108" s="95"/>
      <c r="Q108" s="94"/>
      <c r="R108" s="95"/>
      <c r="S108" s="96" t="s">
        <v>155</v>
      </c>
      <c r="T108" s="97"/>
      <c r="U108" s="97"/>
      <c r="V108" s="97"/>
      <c r="W108" s="97"/>
      <c r="X108" s="97"/>
      <c r="Y108" s="97"/>
      <c r="Z108" s="97"/>
      <c r="AA108" s="98" t="s">
        <v>49</v>
      </c>
      <c r="AB108" s="97"/>
      <c r="AC108" s="97"/>
      <c r="AD108" s="97"/>
      <c r="AE108" s="97"/>
      <c r="AF108" s="98" t="s">
        <v>50</v>
      </c>
      <c r="AG108" s="97"/>
      <c r="AH108" s="97"/>
      <c r="AI108" s="16" t="s">
        <v>51</v>
      </c>
      <c r="AJ108" s="99" t="s">
        <v>52</v>
      </c>
      <c r="AK108" s="97"/>
      <c r="AL108" s="97"/>
      <c r="AM108" s="97"/>
      <c r="AN108" s="97"/>
      <c r="AO108" s="97"/>
      <c r="AP108" s="17">
        <v>274300857</v>
      </c>
      <c r="AQ108" s="17">
        <v>238982573</v>
      </c>
      <c r="AR108" s="17">
        <v>35318284</v>
      </c>
      <c r="AS108" s="92">
        <v>0</v>
      </c>
      <c r="AT108" s="93"/>
      <c r="AU108" s="92">
        <v>229302454</v>
      </c>
      <c r="AV108" s="93"/>
      <c r="AW108" s="17">
        <v>9680119</v>
      </c>
      <c r="AX108" s="17">
        <v>95344355</v>
      </c>
      <c r="AY108" s="17">
        <v>133958099</v>
      </c>
      <c r="AZ108" s="17">
        <v>95344355</v>
      </c>
      <c r="BA108" s="17">
        <v>0</v>
      </c>
      <c r="BB108" s="17">
        <v>95344355</v>
      </c>
      <c r="BC108" s="17">
        <v>0</v>
      </c>
      <c r="BD108" s="17">
        <v>0</v>
      </c>
      <c r="BE108" s="18">
        <f t="shared" si="5"/>
        <v>0.87124253133485474</v>
      </c>
      <c r="BF108" s="18">
        <f t="shared" si="6"/>
        <v>0.83595237910612874</v>
      </c>
      <c r="BG108" s="18">
        <f t="shared" si="7"/>
        <v>0.3475904378964445</v>
      </c>
    </row>
    <row r="109" spans="1:59" ht="15" x14ac:dyDescent="0.25">
      <c r="A109" s="86" t="s">
        <v>138</v>
      </c>
      <c r="B109" s="87"/>
      <c r="C109" s="86" t="s">
        <v>153</v>
      </c>
      <c r="D109" s="87"/>
      <c r="E109" s="86" t="s">
        <v>140</v>
      </c>
      <c r="F109" s="87"/>
      <c r="G109" s="86" t="s">
        <v>154</v>
      </c>
      <c r="H109" s="87"/>
      <c r="I109" s="86" t="s">
        <v>142</v>
      </c>
      <c r="J109" s="87"/>
      <c r="K109" s="87"/>
      <c r="L109" s="86" t="s">
        <v>156</v>
      </c>
      <c r="M109" s="87"/>
      <c r="N109" s="87"/>
      <c r="O109" s="86"/>
      <c r="P109" s="87"/>
      <c r="Q109" s="86"/>
      <c r="R109" s="87"/>
      <c r="S109" s="88" t="s">
        <v>157</v>
      </c>
      <c r="T109" s="89"/>
      <c r="U109" s="89"/>
      <c r="V109" s="89"/>
      <c r="W109" s="89"/>
      <c r="X109" s="89"/>
      <c r="Y109" s="89"/>
      <c r="Z109" s="89"/>
      <c r="AA109" s="90" t="s">
        <v>49</v>
      </c>
      <c r="AB109" s="89"/>
      <c r="AC109" s="89"/>
      <c r="AD109" s="89"/>
      <c r="AE109" s="89"/>
      <c r="AF109" s="90" t="s">
        <v>50</v>
      </c>
      <c r="AG109" s="89"/>
      <c r="AH109" s="89"/>
      <c r="AI109" s="12" t="s">
        <v>51</v>
      </c>
      <c r="AJ109" s="91" t="s">
        <v>52</v>
      </c>
      <c r="AK109" s="89"/>
      <c r="AL109" s="89"/>
      <c r="AM109" s="89"/>
      <c r="AN109" s="89"/>
      <c r="AO109" s="89"/>
      <c r="AP109" s="13">
        <v>109196744</v>
      </c>
      <c r="AQ109" s="13">
        <v>86196744</v>
      </c>
      <c r="AR109" s="13">
        <v>23000000</v>
      </c>
      <c r="AS109" s="78">
        <v>0</v>
      </c>
      <c r="AT109" s="79"/>
      <c r="AU109" s="78">
        <v>86196744</v>
      </c>
      <c r="AV109" s="79"/>
      <c r="AW109" s="13">
        <v>0</v>
      </c>
      <c r="AX109" s="13">
        <v>4000000</v>
      </c>
      <c r="AY109" s="13">
        <v>82196744</v>
      </c>
      <c r="AZ109" s="13">
        <v>4000000</v>
      </c>
      <c r="BA109" s="13">
        <v>0</v>
      </c>
      <c r="BB109" s="13">
        <v>4000000</v>
      </c>
      <c r="BC109" s="13">
        <v>0</v>
      </c>
      <c r="BD109" s="13">
        <v>0</v>
      </c>
      <c r="BE109" s="14">
        <f t="shared" si="5"/>
        <v>0.78937100908430013</v>
      </c>
      <c r="BF109" s="14">
        <f t="shared" si="6"/>
        <v>0.78937100908430013</v>
      </c>
      <c r="BG109" s="14">
        <f t="shared" si="7"/>
        <v>3.663112885490432E-2</v>
      </c>
    </row>
    <row r="110" spans="1:59" ht="15" x14ac:dyDescent="0.25">
      <c r="A110" s="86" t="s">
        <v>138</v>
      </c>
      <c r="B110" s="87"/>
      <c r="C110" s="86" t="s">
        <v>153</v>
      </c>
      <c r="D110" s="87"/>
      <c r="E110" s="86" t="s">
        <v>140</v>
      </c>
      <c r="F110" s="87"/>
      <c r="G110" s="86" t="s">
        <v>154</v>
      </c>
      <c r="H110" s="87"/>
      <c r="I110" s="86" t="s">
        <v>142</v>
      </c>
      <c r="J110" s="87"/>
      <c r="K110" s="87"/>
      <c r="L110" s="86" t="s">
        <v>156</v>
      </c>
      <c r="M110" s="87"/>
      <c r="N110" s="87"/>
      <c r="O110" s="86" t="s">
        <v>74</v>
      </c>
      <c r="P110" s="87"/>
      <c r="Q110" s="86"/>
      <c r="R110" s="87"/>
      <c r="S110" s="88" t="s">
        <v>146</v>
      </c>
      <c r="T110" s="89"/>
      <c r="U110" s="89"/>
      <c r="V110" s="89"/>
      <c r="W110" s="89"/>
      <c r="X110" s="89"/>
      <c r="Y110" s="89"/>
      <c r="Z110" s="89"/>
      <c r="AA110" s="90" t="s">
        <v>49</v>
      </c>
      <c r="AB110" s="89"/>
      <c r="AC110" s="89"/>
      <c r="AD110" s="89"/>
      <c r="AE110" s="89"/>
      <c r="AF110" s="90" t="s">
        <v>50</v>
      </c>
      <c r="AG110" s="89"/>
      <c r="AH110" s="89"/>
      <c r="AI110" s="12" t="s">
        <v>51</v>
      </c>
      <c r="AJ110" s="91" t="s">
        <v>52</v>
      </c>
      <c r="AK110" s="89"/>
      <c r="AL110" s="89"/>
      <c r="AM110" s="89"/>
      <c r="AN110" s="89"/>
      <c r="AO110" s="89"/>
      <c r="AP110" s="13">
        <v>109196744</v>
      </c>
      <c r="AQ110" s="13">
        <v>86196744</v>
      </c>
      <c r="AR110" s="13">
        <v>23000000</v>
      </c>
      <c r="AS110" s="78">
        <v>0</v>
      </c>
      <c r="AT110" s="79"/>
      <c r="AU110" s="78">
        <v>86196744</v>
      </c>
      <c r="AV110" s="79"/>
      <c r="AW110" s="13">
        <v>0</v>
      </c>
      <c r="AX110" s="13">
        <v>4000000</v>
      </c>
      <c r="AY110" s="13">
        <v>82196744</v>
      </c>
      <c r="AZ110" s="13">
        <v>4000000</v>
      </c>
      <c r="BA110" s="13">
        <v>0</v>
      </c>
      <c r="BB110" s="13">
        <v>4000000</v>
      </c>
      <c r="BC110" s="13">
        <v>0</v>
      </c>
      <c r="BD110" s="13">
        <v>0</v>
      </c>
      <c r="BE110" s="14">
        <f t="shared" si="5"/>
        <v>0.78937100908430013</v>
      </c>
      <c r="BF110" s="14">
        <f t="shared" si="6"/>
        <v>0.78937100908430013</v>
      </c>
      <c r="BG110" s="14">
        <f t="shared" si="7"/>
        <v>3.663112885490432E-2</v>
      </c>
    </row>
    <row r="111" spans="1:59" ht="15" x14ac:dyDescent="0.25">
      <c r="A111" s="86" t="s">
        <v>138</v>
      </c>
      <c r="B111" s="87"/>
      <c r="C111" s="86" t="s">
        <v>153</v>
      </c>
      <c r="D111" s="87"/>
      <c r="E111" s="86" t="s">
        <v>140</v>
      </c>
      <c r="F111" s="87"/>
      <c r="G111" s="86" t="s">
        <v>154</v>
      </c>
      <c r="H111" s="87"/>
      <c r="I111" s="86" t="s">
        <v>142</v>
      </c>
      <c r="J111" s="87"/>
      <c r="K111" s="87"/>
      <c r="L111" s="86" t="s">
        <v>158</v>
      </c>
      <c r="M111" s="87"/>
      <c r="N111" s="87"/>
      <c r="O111" s="86"/>
      <c r="P111" s="87"/>
      <c r="Q111" s="86"/>
      <c r="R111" s="87"/>
      <c r="S111" s="88" t="s">
        <v>159</v>
      </c>
      <c r="T111" s="89"/>
      <c r="U111" s="89"/>
      <c r="V111" s="89"/>
      <c r="W111" s="89"/>
      <c r="X111" s="89"/>
      <c r="Y111" s="89"/>
      <c r="Z111" s="89"/>
      <c r="AA111" s="90" t="s">
        <v>49</v>
      </c>
      <c r="AB111" s="89"/>
      <c r="AC111" s="89"/>
      <c r="AD111" s="89"/>
      <c r="AE111" s="89"/>
      <c r="AF111" s="90" t="s">
        <v>50</v>
      </c>
      <c r="AG111" s="89"/>
      <c r="AH111" s="89"/>
      <c r="AI111" s="12" t="s">
        <v>51</v>
      </c>
      <c r="AJ111" s="91" t="s">
        <v>52</v>
      </c>
      <c r="AK111" s="89"/>
      <c r="AL111" s="89"/>
      <c r="AM111" s="89"/>
      <c r="AN111" s="89"/>
      <c r="AO111" s="89"/>
      <c r="AP111" s="13">
        <v>12000000</v>
      </c>
      <c r="AQ111" s="13">
        <v>6242596</v>
      </c>
      <c r="AR111" s="13">
        <v>5757404</v>
      </c>
      <c r="AS111" s="78">
        <v>0</v>
      </c>
      <c r="AT111" s="79"/>
      <c r="AU111" s="78">
        <v>0</v>
      </c>
      <c r="AV111" s="79"/>
      <c r="AW111" s="13">
        <v>6242596</v>
      </c>
      <c r="AX111" s="13">
        <v>0</v>
      </c>
      <c r="AY111" s="13">
        <v>0</v>
      </c>
      <c r="AZ111" s="13">
        <v>0</v>
      </c>
      <c r="BA111" s="13">
        <v>0</v>
      </c>
      <c r="BB111" s="13">
        <v>0</v>
      </c>
      <c r="BC111" s="13">
        <v>0</v>
      </c>
      <c r="BD111" s="13">
        <v>0</v>
      </c>
      <c r="BE111" s="14">
        <f t="shared" si="5"/>
        <v>0.52021633333333328</v>
      </c>
      <c r="BF111" s="14">
        <f t="shared" si="6"/>
        <v>0</v>
      </c>
      <c r="BG111" s="14">
        <f t="shared" si="7"/>
        <v>0</v>
      </c>
    </row>
    <row r="112" spans="1:59" ht="15" x14ac:dyDescent="0.25">
      <c r="A112" s="86" t="s">
        <v>138</v>
      </c>
      <c r="B112" s="87"/>
      <c r="C112" s="86" t="s">
        <v>153</v>
      </c>
      <c r="D112" s="87"/>
      <c r="E112" s="86" t="s">
        <v>140</v>
      </c>
      <c r="F112" s="87"/>
      <c r="G112" s="86" t="s">
        <v>154</v>
      </c>
      <c r="H112" s="87"/>
      <c r="I112" s="86" t="s">
        <v>142</v>
      </c>
      <c r="J112" s="87"/>
      <c r="K112" s="87"/>
      <c r="L112" s="86" t="s">
        <v>158</v>
      </c>
      <c r="M112" s="87"/>
      <c r="N112" s="87"/>
      <c r="O112" s="86" t="s">
        <v>74</v>
      </c>
      <c r="P112" s="87"/>
      <c r="Q112" s="86"/>
      <c r="R112" s="87"/>
      <c r="S112" s="88" t="s">
        <v>146</v>
      </c>
      <c r="T112" s="89"/>
      <c r="U112" s="89"/>
      <c r="V112" s="89"/>
      <c r="W112" s="89"/>
      <c r="X112" s="89"/>
      <c r="Y112" s="89"/>
      <c r="Z112" s="89"/>
      <c r="AA112" s="90" t="s">
        <v>49</v>
      </c>
      <c r="AB112" s="89"/>
      <c r="AC112" s="89"/>
      <c r="AD112" s="89"/>
      <c r="AE112" s="89"/>
      <c r="AF112" s="90" t="s">
        <v>50</v>
      </c>
      <c r="AG112" s="89"/>
      <c r="AH112" s="89"/>
      <c r="AI112" s="12" t="s">
        <v>51</v>
      </c>
      <c r="AJ112" s="91" t="s">
        <v>52</v>
      </c>
      <c r="AK112" s="89"/>
      <c r="AL112" s="89"/>
      <c r="AM112" s="89"/>
      <c r="AN112" s="89"/>
      <c r="AO112" s="89"/>
      <c r="AP112" s="13">
        <v>12000000</v>
      </c>
      <c r="AQ112" s="13">
        <v>6242596</v>
      </c>
      <c r="AR112" s="13">
        <v>5757404</v>
      </c>
      <c r="AS112" s="78">
        <v>0</v>
      </c>
      <c r="AT112" s="79"/>
      <c r="AU112" s="78">
        <v>0</v>
      </c>
      <c r="AV112" s="79"/>
      <c r="AW112" s="13">
        <v>6242596</v>
      </c>
      <c r="AX112" s="13">
        <v>0</v>
      </c>
      <c r="AY112" s="13">
        <v>0</v>
      </c>
      <c r="AZ112" s="13">
        <v>0</v>
      </c>
      <c r="BA112" s="13">
        <v>0</v>
      </c>
      <c r="BB112" s="13">
        <v>0</v>
      </c>
      <c r="BC112" s="13">
        <v>0</v>
      </c>
      <c r="BD112" s="13">
        <v>0</v>
      </c>
      <c r="BE112" s="14">
        <f t="shared" si="5"/>
        <v>0.52021633333333328</v>
      </c>
      <c r="BF112" s="14">
        <f t="shared" si="6"/>
        <v>0</v>
      </c>
      <c r="BG112" s="14">
        <f t="shared" si="7"/>
        <v>0</v>
      </c>
    </row>
    <row r="113" spans="1:87" ht="15" x14ac:dyDescent="0.25">
      <c r="A113" s="86" t="s">
        <v>138</v>
      </c>
      <c r="B113" s="87"/>
      <c r="C113" s="86" t="s">
        <v>153</v>
      </c>
      <c r="D113" s="87"/>
      <c r="E113" s="86" t="s">
        <v>140</v>
      </c>
      <c r="F113" s="87"/>
      <c r="G113" s="86" t="s">
        <v>154</v>
      </c>
      <c r="H113" s="87"/>
      <c r="I113" s="86" t="s">
        <v>142</v>
      </c>
      <c r="J113" s="87"/>
      <c r="K113" s="87"/>
      <c r="L113" s="86" t="s">
        <v>160</v>
      </c>
      <c r="M113" s="87"/>
      <c r="N113" s="87"/>
      <c r="O113" s="86"/>
      <c r="P113" s="87"/>
      <c r="Q113" s="86"/>
      <c r="R113" s="87"/>
      <c r="S113" s="88" t="s">
        <v>161</v>
      </c>
      <c r="T113" s="89"/>
      <c r="U113" s="89"/>
      <c r="V113" s="89"/>
      <c r="W113" s="89"/>
      <c r="X113" s="89"/>
      <c r="Y113" s="89"/>
      <c r="Z113" s="89"/>
      <c r="AA113" s="90" t="s">
        <v>49</v>
      </c>
      <c r="AB113" s="89"/>
      <c r="AC113" s="89"/>
      <c r="AD113" s="89"/>
      <c r="AE113" s="89"/>
      <c r="AF113" s="90" t="s">
        <v>50</v>
      </c>
      <c r="AG113" s="89"/>
      <c r="AH113" s="89"/>
      <c r="AI113" s="12" t="s">
        <v>51</v>
      </c>
      <c r="AJ113" s="91" t="s">
        <v>52</v>
      </c>
      <c r="AK113" s="89"/>
      <c r="AL113" s="89"/>
      <c r="AM113" s="89"/>
      <c r="AN113" s="89"/>
      <c r="AO113" s="89"/>
      <c r="AP113" s="13">
        <v>65992500</v>
      </c>
      <c r="AQ113" s="13">
        <v>64983589</v>
      </c>
      <c r="AR113" s="13">
        <v>1008911</v>
      </c>
      <c r="AS113" s="78">
        <v>0</v>
      </c>
      <c r="AT113" s="79"/>
      <c r="AU113" s="78">
        <v>64983589</v>
      </c>
      <c r="AV113" s="79"/>
      <c r="AW113" s="13">
        <v>0</v>
      </c>
      <c r="AX113" s="13">
        <v>47260791</v>
      </c>
      <c r="AY113" s="13">
        <v>17722798</v>
      </c>
      <c r="AZ113" s="13">
        <v>47260791</v>
      </c>
      <c r="BA113" s="13">
        <v>0</v>
      </c>
      <c r="BB113" s="13">
        <v>47260791</v>
      </c>
      <c r="BC113" s="13">
        <v>0</v>
      </c>
      <c r="BD113" s="13">
        <v>0</v>
      </c>
      <c r="BE113" s="14">
        <f t="shared" si="5"/>
        <v>0.98471173239383258</v>
      </c>
      <c r="BF113" s="14">
        <f t="shared" si="6"/>
        <v>0.98471173239383258</v>
      </c>
      <c r="BG113" s="14">
        <f t="shared" si="7"/>
        <v>0.71615397204227749</v>
      </c>
    </row>
    <row r="114" spans="1:87" ht="15" x14ac:dyDescent="0.25">
      <c r="A114" s="86" t="s">
        <v>138</v>
      </c>
      <c r="B114" s="87"/>
      <c r="C114" s="86" t="s">
        <v>153</v>
      </c>
      <c r="D114" s="87"/>
      <c r="E114" s="86" t="s">
        <v>140</v>
      </c>
      <c r="F114" s="87"/>
      <c r="G114" s="86" t="s">
        <v>154</v>
      </c>
      <c r="H114" s="87"/>
      <c r="I114" s="86" t="s">
        <v>142</v>
      </c>
      <c r="J114" s="87"/>
      <c r="K114" s="87"/>
      <c r="L114" s="86" t="s">
        <v>160</v>
      </c>
      <c r="M114" s="87"/>
      <c r="N114" s="87"/>
      <c r="O114" s="86" t="s">
        <v>74</v>
      </c>
      <c r="P114" s="87"/>
      <c r="Q114" s="86"/>
      <c r="R114" s="87"/>
      <c r="S114" s="88" t="s">
        <v>146</v>
      </c>
      <c r="T114" s="89"/>
      <c r="U114" s="89"/>
      <c r="V114" s="89"/>
      <c r="W114" s="89"/>
      <c r="X114" s="89"/>
      <c r="Y114" s="89"/>
      <c r="Z114" s="89"/>
      <c r="AA114" s="90" t="s">
        <v>49</v>
      </c>
      <c r="AB114" s="89"/>
      <c r="AC114" s="89"/>
      <c r="AD114" s="89"/>
      <c r="AE114" s="89"/>
      <c r="AF114" s="90" t="s">
        <v>50</v>
      </c>
      <c r="AG114" s="89"/>
      <c r="AH114" s="89"/>
      <c r="AI114" s="12" t="s">
        <v>51</v>
      </c>
      <c r="AJ114" s="91" t="s">
        <v>52</v>
      </c>
      <c r="AK114" s="89"/>
      <c r="AL114" s="89"/>
      <c r="AM114" s="89"/>
      <c r="AN114" s="89"/>
      <c r="AO114" s="89"/>
      <c r="AP114" s="13">
        <v>65992500</v>
      </c>
      <c r="AQ114" s="13">
        <v>64983589</v>
      </c>
      <c r="AR114" s="13">
        <v>1008911</v>
      </c>
      <c r="AS114" s="78">
        <v>0</v>
      </c>
      <c r="AT114" s="79"/>
      <c r="AU114" s="78">
        <v>64983589</v>
      </c>
      <c r="AV114" s="79"/>
      <c r="AW114" s="13">
        <v>0</v>
      </c>
      <c r="AX114" s="13">
        <v>47260791</v>
      </c>
      <c r="AY114" s="13">
        <v>17722798</v>
      </c>
      <c r="AZ114" s="13">
        <v>47260791</v>
      </c>
      <c r="BA114" s="13">
        <v>0</v>
      </c>
      <c r="BB114" s="13">
        <v>47260791</v>
      </c>
      <c r="BC114" s="13">
        <v>0</v>
      </c>
      <c r="BD114" s="13">
        <v>0</v>
      </c>
      <c r="BE114" s="14">
        <f t="shared" si="5"/>
        <v>0.98471173239383258</v>
      </c>
      <c r="BF114" s="14">
        <f t="shared" si="6"/>
        <v>0.98471173239383258</v>
      </c>
      <c r="BG114" s="14">
        <f t="shared" si="7"/>
        <v>0.71615397204227749</v>
      </c>
    </row>
    <row r="115" spans="1:87" ht="15" x14ac:dyDescent="0.25">
      <c r="A115" s="86" t="s">
        <v>138</v>
      </c>
      <c r="B115" s="87"/>
      <c r="C115" s="86" t="s">
        <v>153</v>
      </c>
      <c r="D115" s="87"/>
      <c r="E115" s="86" t="s">
        <v>140</v>
      </c>
      <c r="F115" s="87"/>
      <c r="G115" s="86" t="s">
        <v>154</v>
      </c>
      <c r="H115" s="87"/>
      <c r="I115" s="86" t="s">
        <v>142</v>
      </c>
      <c r="J115" s="87"/>
      <c r="K115" s="87"/>
      <c r="L115" s="86" t="s">
        <v>162</v>
      </c>
      <c r="M115" s="87"/>
      <c r="N115" s="87"/>
      <c r="O115" s="86"/>
      <c r="P115" s="87"/>
      <c r="Q115" s="86"/>
      <c r="R115" s="87"/>
      <c r="S115" s="88" t="s">
        <v>163</v>
      </c>
      <c r="T115" s="89"/>
      <c r="U115" s="89"/>
      <c r="V115" s="89"/>
      <c r="W115" s="89"/>
      <c r="X115" s="89"/>
      <c r="Y115" s="89"/>
      <c r="Z115" s="89"/>
      <c r="AA115" s="90" t="s">
        <v>49</v>
      </c>
      <c r="AB115" s="89"/>
      <c r="AC115" s="89"/>
      <c r="AD115" s="89"/>
      <c r="AE115" s="89"/>
      <c r="AF115" s="90" t="s">
        <v>50</v>
      </c>
      <c r="AG115" s="89"/>
      <c r="AH115" s="89"/>
      <c r="AI115" s="12" t="s">
        <v>51</v>
      </c>
      <c r="AJ115" s="91" t="s">
        <v>52</v>
      </c>
      <c r="AK115" s="89"/>
      <c r="AL115" s="89"/>
      <c r="AM115" s="89"/>
      <c r="AN115" s="89"/>
      <c r="AO115" s="89"/>
      <c r="AP115" s="13">
        <v>87111613</v>
      </c>
      <c r="AQ115" s="13">
        <v>81559644</v>
      </c>
      <c r="AR115" s="13">
        <v>5551969</v>
      </c>
      <c r="AS115" s="78">
        <v>0</v>
      </c>
      <c r="AT115" s="79"/>
      <c r="AU115" s="78">
        <v>78122121</v>
      </c>
      <c r="AV115" s="79"/>
      <c r="AW115" s="13">
        <v>3437523</v>
      </c>
      <c r="AX115" s="13">
        <v>44083564</v>
      </c>
      <c r="AY115" s="13">
        <v>34038557</v>
      </c>
      <c r="AZ115" s="13">
        <v>44083564</v>
      </c>
      <c r="BA115" s="13">
        <v>0</v>
      </c>
      <c r="BB115" s="13">
        <v>44083564</v>
      </c>
      <c r="BC115" s="13">
        <v>0</v>
      </c>
      <c r="BD115" s="13">
        <v>0</v>
      </c>
      <c r="BE115" s="14">
        <f t="shared" si="5"/>
        <v>0.93626602919176805</v>
      </c>
      <c r="BF115" s="14">
        <f t="shared" si="6"/>
        <v>0.89680489557689624</v>
      </c>
      <c r="BG115" s="14">
        <f t="shared" si="7"/>
        <v>0.50605840578339423</v>
      </c>
    </row>
    <row r="116" spans="1:87" ht="15" x14ac:dyDescent="0.25">
      <c r="A116" s="86" t="s">
        <v>138</v>
      </c>
      <c r="B116" s="87"/>
      <c r="C116" s="86" t="s">
        <v>153</v>
      </c>
      <c r="D116" s="87"/>
      <c r="E116" s="86" t="s">
        <v>140</v>
      </c>
      <c r="F116" s="87"/>
      <c r="G116" s="86" t="s">
        <v>154</v>
      </c>
      <c r="H116" s="87"/>
      <c r="I116" s="86" t="s">
        <v>142</v>
      </c>
      <c r="J116" s="87"/>
      <c r="K116" s="87"/>
      <c r="L116" s="86" t="s">
        <v>162</v>
      </c>
      <c r="M116" s="87"/>
      <c r="N116" s="87"/>
      <c r="O116" s="86" t="s">
        <v>74</v>
      </c>
      <c r="P116" s="87"/>
      <c r="Q116" s="86"/>
      <c r="R116" s="87"/>
      <c r="S116" s="88" t="s">
        <v>146</v>
      </c>
      <c r="T116" s="89"/>
      <c r="U116" s="89"/>
      <c r="V116" s="89"/>
      <c r="W116" s="89"/>
      <c r="X116" s="89"/>
      <c r="Y116" s="89"/>
      <c r="Z116" s="89"/>
      <c r="AA116" s="90" t="s">
        <v>49</v>
      </c>
      <c r="AB116" s="89"/>
      <c r="AC116" s="89"/>
      <c r="AD116" s="89"/>
      <c r="AE116" s="89"/>
      <c r="AF116" s="90" t="s">
        <v>50</v>
      </c>
      <c r="AG116" s="89"/>
      <c r="AH116" s="89"/>
      <c r="AI116" s="12" t="s">
        <v>51</v>
      </c>
      <c r="AJ116" s="91" t="s">
        <v>52</v>
      </c>
      <c r="AK116" s="89"/>
      <c r="AL116" s="89"/>
      <c r="AM116" s="89"/>
      <c r="AN116" s="89"/>
      <c r="AO116" s="89"/>
      <c r="AP116" s="13">
        <v>87111613</v>
      </c>
      <c r="AQ116" s="13">
        <v>81559644</v>
      </c>
      <c r="AR116" s="13">
        <v>5551969</v>
      </c>
      <c r="AS116" s="78">
        <v>0</v>
      </c>
      <c r="AT116" s="79"/>
      <c r="AU116" s="78">
        <v>78122121</v>
      </c>
      <c r="AV116" s="79"/>
      <c r="AW116" s="13">
        <v>3437523</v>
      </c>
      <c r="AX116" s="13">
        <v>44083564</v>
      </c>
      <c r="AY116" s="13">
        <v>34038557</v>
      </c>
      <c r="AZ116" s="13">
        <v>44083564</v>
      </c>
      <c r="BA116" s="13">
        <v>0</v>
      </c>
      <c r="BB116" s="13">
        <v>44083564</v>
      </c>
      <c r="BC116" s="13">
        <v>0</v>
      </c>
      <c r="BD116" s="13">
        <v>0</v>
      </c>
      <c r="BE116" s="14">
        <f t="shared" si="5"/>
        <v>0.93626602919176805</v>
      </c>
      <c r="BF116" s="14">
        <f t="shared" si="6"/>
        <v>0.89680489557689624</v>
      </c>
      <c r="BG116" s="14">
        <f t="shared" si="7"/>
        <v>0.50605840578339423</v>
      </c>
    </row>
    <row r="117" spans="1:87" s="19" customFormat="1" ht="15" x14ac:dyDescent="0.25">
      <c r="A117" s="94" t="s">
        <v>138</v>
      </c>
      <c r="B117" s="95"/>
      <c r="C117" s="94" t="s">
        <v>153</v>
      </c>
      <c r="D117" s="95"/>
      <c r="E117" s="94" t="s">
        <v>140</v>
      </c>
      <c r="F117" s="95"/>
      <c r="G117" s="94" t="s">
        <v>154</v>
      </c>
      <c r="H117" s="95"/>
      <c r="I117" s="94" t="s">
        <v>142</v>
      </c>
      <c r="J117" s="95"/>
      <c r="K117" s="95"/>
      <c r="L117" s="94"/>
      <c r="M117" s="95"/>
      <c r="N117" s="95"/>
      <c r="O117" s="94"/>
      <c r="P117" s="95"/>
      <c r="Q117" s="94"/>
      <c r="R117" s="95"/>
      <c r="S117" s="96" t="s">
        <v>155</v>
      </c>
      <c r="T117" s="97"/>
      <c r="U117" s="97"/>
      <c r="V117" s="97"/>
      <c r="W117" s="97"/>
      <c r="X117" s="97"/>
      <c r="Y117" s="97"/>
      <c r="Z117" s="97"/>
      <c r="AA117" s="98" t="s">
        <v>97</v>
      </c>
      <c r="AB117" s="97"/>
      <c r="AC117" s="97"/>
      <c r="AD117" s="97"/>
      <c r="AE117" s="97"/>
      <c r="AF117" s="98" t="s">
        <v>50</v>
      </c>
      <c r="AG117" s="97"/>
      <c r="AH117" s="97"/>
      <c r="AI117" s="16" t="s">
        <v>98</v>
      </c>
      <c r="AJ117" s="99" t="s">
        <v>99</v>
      </c>
      <c r="AK117" s="97"/>
      <c r="AL117" s="97"/>
      <c r="AM117" s="97"/>
      <c r="AN117" s="97"/>
      <c r="AO117" s="97"/>
      <c r="AP117" s="17">
        <v>262857143</v>
      </c>
      <c r="AQ117" s="17">
        <v>242184421</v>
      </c>
      <c r="AR117" s="17">
        <v>20672722</v>
      </c>
      <c r="AS117" s="92">
        <v>0</v>
      </c>
      <c r="AT117" s="93"/>
      <c r="AU117" s="92">
        <v>232038510</v>
      </c>
      <c r="AV117" s="93"/>
      <c r="AW117" s="17">
        <v>10145911</v>
      </c>
      <c r="AX117" s="17">
        <v>113647689</v>
      </c>
      <c r="AY117" s="17">
        <v>118390821</v>
      </c>
      <c r="AZ117" s="17">
        <v>109820554</v>
      </c>
      <c r="BA117" s="17">
        <v>3827135</v>
      </c>
      <c r="BB117" s="17">
        <v>109820554</v>
      </c>
      <c r="BC117" s="17">
        <v>0</v>
      </c>
      <c r="BD117" s="17">
        <v>0</v>
      </c>
      <c r="BE117" s="18">
        <f t="shared" si="5"/>
        <v>0.92135377504274252</v>
      </c>
      <c r="BF117" s="18">
        <f t="shared" si="6"/>
        <v>0.88275520060719825</v>
      </c>
      <c r="BG117" s="18">
        <f t="shared" si="7"/>
        <v>0.41779558564250241</v>
      </c>
    </row>
    <row r="118" spans="1:87" ht="15" x14ac:dyDescent="0.25">
      <c r="A118" s="86" t="s">
        <v>138</v>
      </c>
      <c r="B118" s="87"/>
      <c r="C118" s="86" t="s">
        <v>153</v>
      </c>
      <c r="D118" s="87"/>
      <c r="E118" s="86" t="s">
        <v>140</v>
      </c>
      <c r="F118" s="87"/>
      <c r="G118" s="86" t="s">
        <v>154</v>
      </c>
      <c r="H118" s="87"/>
      <c r="I118" s="86" t="s">
        <v>142</v>
      </c>
      <c r="J118" s="87"/>
      <c r="K118" s="87"/>
      <c r="L118" s="86" t="s">
        <v>156</v>
      </c>
      <c r="M118" s="87"/>
      <c r="N118" s="87"/>
      <c r="O118" s="86"/>
      <c r="P118" s="87"/>
      <c r="Q118" s="86"/>
      <c r="R118" s="87"/>
      <c r="S118" s="88" t="s">
        <v>157</v>
      </c>
      <c r="T118" s="89"/>
      <c r="U118" s="89"/>
      <c r="V118" s="89"/>
      <c r="W118" s="89"/>
      <c r="X118" s="89"/>
      <c r="Y118" s="89"/>
      <c r="Z118" s="89"/>
      <c r="AA118" s="90" t="s">
        <v>97</v>
      </c>
      <c r="AB118" s="89"/>
      <c r="AC118" s="89"/>
      <c r="AD118" s="89"/>
      <c r="AE118" s="89"/>
      <c r="AF118" s="90" t="s">
        <v>50</v>
      </c>
      <c r="AG118" s="89"/>
      <c r="AH118" s="89"/>
      <c r="AI118" s="12" t="s">
        <v>98</v>
      </c>
      <c r="AJ118" s="91" t="s">
        <v>99</v>
      </c>
      <c r="AK118" s="89"/>
      <c r="AL118" s="89"/>
      <c r="AM118" s="89"/>
      <c r="AN118" s="89"/>
      <c r="AO118" s="89"/>
      <c r="AP118" s="13">
        <v>37492424</v>
      </c>
      <c r="AQ118" s="13">
        <v>36580348</v>
      </c>
      <c r="AR118" s="13">
        <v>912076</v>
      </c>
      <c r="AS118" s="78">
        <v>0</v>
      </c>
      <c r="AT118" s="79"/>
      <c r="AU118" s="78">
        <v>32944832</v>
      </c>
      <c r="AV118" s="79"/>
      <c r="AW118" s="13">
        <v>3635516</v>
      </c>
      <c r="AX118" s="13">
        <v>0</v>
      </c>
      <c r="AY118" s="13">
        <v>32944832</v>
      </c>
      <c r="AZ118" s="13">
        <v>0</v>
      </c>
      <c r="BA118" s="13">
        <v>0</v>
      </c>
      <c r="BB118" s="13">
        <v>0</v>
      </c>
      <c r="BC118" s="13">
        <v>0</v>
      </c>
      <c r="BD118" s="13">
        <v>0</v>
      </c>
      <c r="BE118" s="14">
        <f t="shared" si="5"/>
        <v>0.97567305864246068</v>
      </c>
      <c r="BF118" s="14">
        <f t="shared" si="6"/>
        <v>0.87870637545334496</v>
      </c>
      <c r="BG118" s="14">
        <f t="shared" si="7"/>
        <v>0</v>
      </c>
    </row>
    <row r="119" spans="1:87" ht="15" x14ac:dyDescent="0.25">
      <c r="A119" s="86" t="s">
        <v>138</v>
      </c>
      <c r="B119" s="87"/>
      <c r="C119" s="86" t="s">
        <v>153</v>
      </c>
      <c r="D119" s="87"/>
      <c r="E119" s="86" t="s">
        <v>140</v>
      </c>
      <c r="F119" s="87"/>
      <c r="G119" s="86" t="s">
        <v>154</v>
      </c>
      <c r="H119" s="87"/>
      <c r="I119" s="86" t="s">
        <v>142</v>
      </c>
      <c r="J119" s="87"/>
      <c r="K119" s="87"/>
      <c r="L119" s="86" t="s">
        <v>156</v>
      </c>
      <c r="M119" s="87"/>
      <c r="N119" s="87"/>
      <c r="O119" s="86" t="s">
        <v>74</v>
      </c>
      <c r="P119" s="87"/>
      <c r="Q119" s="86"/>
      <c r="R119" s="87"/>
      <c r="S119" s="88" t="s">
        <v>146</v>
      </c>
      <c r="T119" s="89"/>
      <c r="U119" s="89"/>
      <c r="V119" s="89"/>
      <c r="W119" s="89"/>
      <c r="X119" s="89"/>
      <c r="Y119" s="89"/>
      <c r="Z119" s="89"/>
      <c r="AA119" s="90" t="s">
        <v>97</v>
      </c>
      <c r="AB119" s="89"/>
      <c r="AC119" s="89"/>
      <c r="AD119" s="89"/>
      <c r="AE119" s="89"/>
      <c r="AF119" s="90" t="s">
        <v>50</v>
      </c>
      <c r="AG119" s="89"/>
      <c r="AH119" s="89"/>
      <c r="AI119" s="12" t="s">
        <v>98</v>
      </c>
      <c r="AJ119" s="91" t="s">
        <v>99</v>
      </c>
      <c r="AK119" s="89"/>
      <c r="AL119" s="89"/>
      <c r="AM119" s="89"/>
      <c r="AN119" s="89"/>
      <c r="AO119" s="89"/>
      <c r="AP119" s="13">
        <v>37492424</v>
      </c>
      <c r="AQ119" s="13">
        <v>36580348</v>
      </c>
      <c r="AR119" s="13">
        <v>912076</v>
      </c>
      <c r="AS119" s="78">
        <v>0</v>
      </c>
      <c r="AT119" s="79"/>
      <c r="AU119" s="78">
        <v>32944832</v>
      </c>
      <c r="AV119" s="79"/>
      <c r="AW119" s="13">
        <v>3635516</v>
      </c>
      <c r="AX119" s="13">
        <v>0</v>
      </c>
      <c r="AY119" s="13">
        <v>32944832</v>
      </c>
      <c r="AZ119" s="13">
        <v>0</v>
      </c>
      <c r="BA119" s="13">
        <v>0</v>
      </c>
      <c r="BB119" s="13">
        <v>0</v>
      </c>
      <c r="BC119" s="13">
        <v>0</v>
      </c>
      <c r="BD119" s="13">
        <v>0</v>
      </c>
      <c r="BE119" s="14">
        <f t="shared" si="5"/>
        <v>0.97567305864246068</v>
      </c>
      <c r="BF119" s="14">
        <f t="shared" si="6"/>
        <v>0.87870637545334496</v>
      </c>
      <c r="BG119" s="14">
        <f t="shared" si="7"/>
        <v>0</v>
      </c>
    </row>
    <row r="120" spans="1:87" ht="15" x14ac:dyDescent="0.25">
      <c r="A120" s="86" t="s">
        <v>138</v>
      </c>
      <c r="B120" s="87"/>
      <c r="C120" s="86" t="s">
        <v>153</v>
      </c>
      <c r="D120" s="87"/>
      <c r="E120" s="86" t="s">
        <v>140</v>
      </c>
      <c r="F120" s="87"/>
      <c r="G120" s="86" t="s">
        <v>154</v>
      </c>
      <c r="H120" s="87"/>
      <c r="I120" s="86" t="s">
        <v>142</v>
      </c>
      <c r="J120" s="87"/>
      <c r="K120" s="87"/>
      <c r="L120" s="86" t="s">
        <v>164</v>
      </c>
      <c r="M120" s="87"/>
      <c r="N120" s="87"/>
      <c r="O120" s="86"/>
      <c r="P120" s="87"/>
      <c r="Q120" s="86"/>
      <c r="R120" s="87"/>
      <c r="S120" s="88" t="s">
        <v>165</v>
      </c>
      <c r="T120" s="89"/>
      <c r="U120" s="89"/>
      <c r="V120" s="89"/>
      <c r="W120" s="89"/>
      <c r="X120" s="89"/>
      <c r="Y120" s="89"/>
      <c r="Z120" s="89"/>
      <c r="AA120" s="90" t="s">
        <v>97</v>
      </c>
      <c r="AB120" s="89"/>
      <c r="AC120" s="89"/>
      <c r="AD120" s="89"/>
      <c r="AE120" s="89"/>
      <c r="AF120" s="90" t="s">
        <v>50</v>
      </c>
      <c r="AG120" s="89"/>
      <c r="AH120" s="89"/>
      <c r="AI120" s="12" t="s">
        <v>98</v>
      </c>
      <c r="AJ120" s="91" t="s">
        <v>99</v>
      </c>
      <c r="AK120" s="89"/>
      <c r="AL120" s="89"/>
      <c r="AM120" s="89"/>
      <c r="AN120" s="89"/>
      <c r="AO120" s="89"/>
      <c r="AP120" s="13">
        <v>44117119</v>
      </c>
      <c r="AQ120" s="13">
        <v>44000000</v>
      </c>
      <c r="AR120" s="13">
        <v>117119</v>
      </c>
      <c r="AS120" s="78">
        <v>0</v>
      </c>
      <c r="AT120" s="79"/>
      <c r="AU120" s="78">
        <v>44000000</v>
      </c>
      <c r="AV120" s="79"/>
      <c r="AW120" s="13">
        <v>0</v>
      </c>
      <c r="AX120" s="13">
        <v>32000000</v>
      </c>
      <c r="AY120" s="13">
        <v>12000000</v>
      </c>
      <c r="AZ120" s="13">
        <v>32000000</v>
      </c>
      <c r="BA120" s="13">
        <v>0</v>
      </c>
      <c r="BB120" s="13">
        <v>32000000</v>
      </c>
      <c r="BC120" s="13">
        <v>0</v>
      </c>
      <c r="BD120" s="13">
        <v>0</v>
      </c>
      <c r="BE120" s="14">
        <f t="shared" si="5"/>
        <v>0.99734527089132907</v>
      </c>
      <c r="BF120" s="14">
        <f t="shared" si="6"/>
        <v>0.99734527089132907</v>
      </c>
      <c r="BG120" s="14">
        <f t="shared" si="7"/>
        <v>0.7253420151936939</v>
      </c>
    </row>
    <row r="121" spans="1:87" ht="15" x14ac:dyDescent="0.25">
      <c r="A121" s="86" t="s">
        <v>138</v>
      </c>
      <c r="B121" s="87"/>
      <c r="C121" s="86" t="s">
        <v>153</v>
      </c>
      <c r="D121" s="87"/>
      <c r="E121" s="86" t="s">
        <v>140</v>
      </c>
      <c r="F121" s="87"/>
      <c r="G121" s="86" t="s">
        <v>154</v>
      </c>
      <c r="H121" s="87"/>
      <c r="I121" s="86" t="s">
        <v>142</v>
      </c>
      <c r="J121" s="87"/>
      <c r="K121" s="87"/>
      <c r="L121" s="86" t="s">
        <v>164</v>
      </c>
      <c r="M121" s="87"/>
      <c r="N121" s="87"/>
      <c r="O121" s="86" t="s">
        <v>74</v>
      </c>
      <c r="P121" s="87"/>
      <c r="Q121" s="86"/>
      <c r="R121" s="87"/>
      <c r="S121" s="88" t="s">
        <v>146</v>
      </c>
      <c r="T121" s="89"/>
      <c r="U121" s="89"/>
      <c r="V121" s="89"/>
      <c r="W121" s="89"/>
      <c r="X121" s="89"/>
      <c r="Y121" s="89"/>
      <c r="Z121" s="89"/>
      <c r="AA121" s="90" t="s">
        <v>97</v>
      </c>
      <c r="AB121" s="89"/>
      <c r="AC121" s="89"/>
      <c r="AD121" s="89"/>
      <c r="AE121" s="89"/>
      <c r="AF121" s="90" t="s">
        <v>50</v>
      </c>
      <c r="AG121" s="89"/>
      <c r="AH121" s="89"/>
      <c r="AI121" s="12" t="s">
        <v>98</v>
      </c>
      <c r="AJ121" s="91" t="s">
        <v>99</v>
      </c>
      <c r="AK121" s="89"/>
      <c r="AL121" s="89"/>
      <c r="AM121" s="89"/>
      <c r="AN121" s="89"/>
      <c r="AO121" s="89"/>
      <c r="AP121" s="13">
        <v>44117119</v>
      </c>
      <c r="AQ121" s="13">
        <v>44000000</v>
      </c>
      <c r="AR121" s="13">
        <v>117119</v>
      </c>
      <c r="AS121" s="78">
        <v>0</v>
      </c>
      <c r="AT121" s="79"/>
      <c r="AU121" s="78">
        <v>44000000</v>
      </c>
      <c r="AV121" s="79"/>
      <c r="AW121" s="13">
        <v>0</v>
      </c>
      <c r="AX121" s="13">
        <v>32000000</v>
      </c>
      <c r="AY121" s="13">
        <v>12000000</v>
      </c>
      <c r="AZ121" s="13">
        <v>32000000</v>
      </c>
      <c r="BA121" s="13">
        <v>0</v>
      </c>
      <c r="BB121" s="13">
        <v>32000000</v>
      </c>
      <c r="BC121" s="13">
        <v>0</v>
      </c>
      <c r="BD121" s="13">
        <v>0</v>
      </c>
      <c r="BE121" s="14">
        <f t="shared" si="5"/>
        <v>0.99734527089132907</v>
      </c>
      <c r="BF121" s="14">
        <f t="shared" si="6"/>
        <v>0.99734527089132907</v>
      </c>
      <c r="BG121" s="14">
        <f t="shared" si="7"/>
        <v>0.7253420151936939</v>
      </c>
    </row>
    <row r="122" spans="1:87" ht="15" x14ac:dyDescent="0.25">
      <c r="A122" s="86" t="s">
        <v>138</v>
      </c>
      <c r="B122" s="87"/>
      <c r="C122" s="86" t="s">
        <v>153</v>
      </c>
      <c r="D122" s="87"/>
      <c r="E122" s="86" t="s">
        <v>140</v>
      </c>
      <c r="F122" s="87"/>
      <c r="G122" s="86" t="s">
        <v>154</v>
      </c>
      <c r="H122" s="87"/>
      <c r="I122" s="86" t="s">
        <v>142</v>
      </c>
      <c r="J122" s="87"/>
      <c r="K122" s="87"/>
      <c r="L122" s="86" t="s">
        <v>162</v>
      </c>
      <c r="M122" s="87"/>
      <c r="N122" s="87"/>
      <c r="O122" s="86"/>
      <c r="P122" s="87"/>
      <c r="Q122" s="86"/>
      <c r="R122" s="87"/>
      <c r="S122" s="88" t="s">
        <v>163</v>
      </c>
      <c r="T122" s="89"/>
      <c r="U122" s="89"/>
      <c r="V122" s="89"/>
      <c r="W122" s="89"/>
      <c r="X122" s="89"/>
      <c r="Y122" s="89"/>
      <c r="Z122" s="89"/>
      <c r="AA122" s="90" t="s">
        <v>97</v>
      </c>
      <c r="AB122" s="89"/>
      <c r="AC122" s="89"/>
      <c r="AD122" s="89"/>
      <c r="AE122" s="89"/>
      <c r="AF122" s="90" t="s">
        <v>50</v>
      </c>
      <c r="AG122" s="89"/>
      <c r="AH122" s="89"/>
      <c r="AI122" s="12" t="s">
        <v>98</v>
      </c>
      <c r="AJ122" s="91" t="s">
        <v>99</v>
      </c>
      <c r="AK122" s="89"/>
      <c r="AL122" s="89"/>
      <c r="AM122" s="89"/>
      <c r="AN122" s="89"/>
      <c r="AO122" s="89"/>
      <c r="AP122" s="13">
        <v>181247600</v>
      </c>
      <c r="AQ122" s="13">
        <v>161604073</v>
      </c>
      <c r="AR122" s="13">
        <v>19643527</v>
      </c>
      <c r="AS122" s="78">
        <v>0</v>
      </c>
      <c r="AT122" s="79"/>
      <c r="AU122" s="78">
        <v>155093678</v>
      </c>
      <c r="AV122" s="79"/>
      <c r="AW122" s="13">
        <v>6510395</v>
      </c>
      <c r="AX122" s="13">
        <v>81647689</v>
      </c>
      <c r="AY122" s="13">
        <v>73445989</v>
      </c>
      <c r="AZ122" s="13">
        <v>77820554</v>
      </c>
      <c r="BA122" s="13">
        <v>3827135</v>
      </c>
      <c r="BB122" s="13">
        <v>77820554</v>
      </c>
      <c r="BC122" s="13">
        <v>0</v>
      </c>
      <c r="BD122" s="13">
        <v>0</v>
      </c>
      <c r="BE122" s="14">
        <f t="shared" si="5"/>
        <v>0.8916204849057312</v>
      </c>
      <c r="BF122" s="14">
        <f t="shared" si="6"/>
        <v>0.85570058858710407</v>
      </c>
      <c r="BG122" s="14">
        <f t="shared" si="7"/>
        <v>0.42936046601444655</v>
      </c>
    </row>
    <row r="123" spans="1:87" ht="15" x14ac:dyDescent="0.25">
      <c r="A123" s="86" t="s">
        <v>138</v>
      </c>
      <c r="B123" s="87"/>
      <c r="C123" s="86" t="s">
        <v>153</v>
      </c>
      <c r="D123" s="87"/>
      <c r="E123" s="86" t="s">
        <v>140</v>
      </c>
      <c r="F123" s="87"/>
      <c r="G123" s="86" t="s">
        <v>154</v>
      </c>
      <c r="H123" s="87"/>
      <c r="I123" s="86" t="s">
        <v>142</v>
      </c>
      <c r="J123" s="87"/>
      <c r="K123" s="87"/>
      <c r="L123" s="86" t="s">
        <v>162</v>
      </c>
      <c r="M123" s="87"/>
      <c r="N123" s="87"/>
      <c r="O123" s="86" t="s">
        <v>74</v>
      </c>
      <c r="P123" s="87"/>
      <c r="Q123" s="86"/>
      <c r="R123" s="87"/>
      <c r="S123" s="88" t="s">
        <v>146</v>
      </c>
      <c r="T123" s="89"/>
      <c r="U123" s="89"/>
      <c r="V123" s="89"/>
      <c r="W123" s="89"/>
      <c r="X123" s="89"/>
      <c r="Y123" s="89"/>
      <c r="Z123" s="89"/>
      <c r="AA123" s="90" t="s">
        <v>97</v>
      </c>
      <c r="AB123" s="89"/>
      <c r="AC123" s="89"/>
      <c r="AD123" s="89"/>
      <c r="AE123" s="89"/>
      <c r="AF123" s="90" t="s">
        <v>50</v>
      </c>
      <c r="AG123" s="89"/>
      <c r="AH123" s="89"/>
      <c r="AI123" s="12" t="s">
        <v>98</v>
      </c>
      <c r="AJ123" s="91" t="s">
        <v>99</v>
      </c>
      <c r="AK123" s="89"/>
      <c r="AL123" s="89"/>
      <c r="AM123" s="89"/>
      <c r="AN123" s="89"/>
      <c r="AO123" s="89"/>
      <c r="AP123" s="13">
        <v>181247600</v>
      </c>
      <c r="AQ123" s="13">
        <v>161604073</v>
      </c>
      <c r="AR123" s="13">
        <v>19643527</v>
      </c>
      <c r="AS123" s="78">
        <v>0</v>
      </c>
      <c r="AT123" s="79"/>
      <c r="AU123" s="78">
        <v>155093678</v>
      </c>
      <c r="AV123" s="79"/>
      <c r="AW123" s="13">
        <v>6510395</v>
      </c>
      <c r="AX123" s="13">
        <v>81647689</v>
      </c>
      <c r="AY123" s="13">
        <v>73445989</v>
      </c>
      <c r="AZ123" s="13">
        <v>77820554</v>
      </c>
      <c r="BA123" s="13">
        <v>3827135</v>
      </c>
      <c r="BB123" s="13">
        <v>77820554</v>
      </c>
      <c r="BC123" s="13">
        <v>0</v>
      </c>
      <c r="BD123" s="13">
        <v>0</v>
      </c>
      <c r="BE123" s="14">
        <f t="shared" si="5"/>
        <v>0.8916204849057312</v>
      </c>
      <c r="BF123" s="14">
        <f t="shared" si="6"/>
        <v>0.85570058858710407</v>
      </c>
      <c r="BG123" s="14">
        <f t="shared" si="7"/>
        <v>0.42936046601444655</v>
      </c>
    </row>
    <row r="124" spans="1:87" s="36" customFormat="1" ht="15" x14ac:dyDescent="0.2">
      <c r="A124" s="80" t="s">
        <v>166</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31">
        <f>+AP117+AP108+AP99+AP98+AP91</f>
        <v>2290958589</v>
      </c>
      <c r="AQ124" s="31">
        <f t="shared" ref="AQ124:AR124" si="11">+AQ117+AQ108+AQ99+AQ98+AQ91</f>
        <v>1804073318</v>
      </c>
      <c r="AR124" s="31">
        <f t="shared" si="11"/>
        <v>468377506</v>
      </c>
      <c r="AS124" s="81">
        <f>+AS117+AS108+AS99+AS98+AS91</f>
        <v>0</v>
      </c>
      <c r="AT124" s="82"/>
      <c r="AU124" s="81">
        <f>+AU117+AU108+AU99+AU98+AU91</f>
        <v>1540991191</v>
      </c>
      <c r="AV124" s="82"/>
      <c r="AW124" s="31">
        <f t="shared" ref="AW124:BD124" si="12">+AW117+AW108+AW99+AW98+AW91</f>
        <v>263082127</v>
      </c>
      <c r="AX124" s="31">
        <f t="shared" si="12"/>
        <v>732771484</v>
      </c>
      <c r="AY124" s="31">
        <f t="shared" si="12"/>
        <v>808219707</v>
      </c>
      <c r="AZ124" s="31">
        <f t="shared" si="12"/>
        <v>724919541</v>
      </c>
      <c r="BA124" s="31">
        <f t="shared" si="12"/>
        <v>7851943</v>
      </c>
      <c r="BB124" s="31">
        <f t="shared" si="12"/>
        <v>724919541</v>
      </c>
      <c r="BC124" s="31">
        <f t="shared" si="12"/>
        <v>0</v>
      </c>
      <c r="BD124" s="31">
        <f t="shared" si="12"/>
        <v>114300</v>
      </c>
      <c r="BE124" s="32">
        <f t="shared" si="5"/>
        <v>0.78747530691398282</v>
      </c>
      <c r="BF124" s="32">
        <f t="shared" si="6"/>
        <v>0.67264035168468073</v>
      </c>
      <c r="BG124" s="32">
        <f t="shared" si="7"/>
        <v>0.31642629617169393</v>
      </c>
      <c r="BH124" s="33"/>
      <c r="BI124" s="33"/>
      <c r="BJ124" s="33"/>
      <c r="BK124" s="33"/>
      <c r="BL124" s="33"/>
      <c r="BM124" s="33"/>
      <c r="BN124" s="33"/>
      <c r="BO124" s="33"/>
      <c r="BP124" s="33"/>
      <c r="BQ124" s="33"/>
      <c r="BR124" s="33"/>
      <c r="BS124" s="33"/>
      <c r="BT124" s="33"/>
      <c r="BU124" s="33"/>
      <c r="BV124" s="33"/>
      <c r="BW124" s="33"/>
      <c r="BX124" s="33"/>
      <c r="BY124" s="35"/>
      <c r="BZ124" s="35"/>
      <c r="CA124" s="35"/>
      <c r="CB124" s="35"/>
      <c r="CC124" s="35"/>
      <c r="CD124" s="35"/>
      <c r="CE124" s="35"/>
      <c r="CF124" s="35"/>
      <c r="CG124" s="35"/>
      <c r="CH124" s="35"/>
      <c r="CI124" s="35"/>
    </row>
    <row r="125" spans="1:87" ht="15" x14ac:dyDescent="0.2">
      <c r="AP125" s="21"/>
      <c r="AQ125" s="21"/>
      <c r="AR125" s="21"/>
      <c r="AS125" s="21"/>
      <c r="AT125" s="21"/>
      <c r="AU125" s="21"/>
      <c r="AV125" s="21"/>
      <c r="AW125" s="21"/>
      <c r="AX125" s="22"/>
      <c r="AY125" s="21"/>
      <c r="AZ125" s="21"/>
      <c r="BA125" s="21"/>
      <c r="BB125" s="21"/>
      <c r="BC125" s="21"/>
      <c r="BD125" s="21"/>
      <c r="BE125" s="23"/>
      <c r="BF125" s="23"/>
      <c r="BG125" s="23"/>
      <c r="BY125" s="20"/>
      <c r="BZ125" s="20"/>
      <c r="CA125" s="20"/>
      <c r="CB125" s="20"/>
      <c r="CC125" s="20"/>
      <c r="CD125" s="20"/>
      <c r="CE125" s="20"/>
      <c r="CF125" s="20"/>
      <c r="CG125" s="20"/>
      <c r="CH125" s="20"/>
      <c r="CI125" s="20"/>
    </row>
    <row r="126" spans="1:87" s="40" customFormat="1" ht="15" x14ac:dyDescent="0.25">
      <c r="A126" s="83" t="s">
        <v>167</v>
      </c>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37">
        <f>+AP124+AP90</f>
        <v>7744011589</v>
      </c>
      <c r="AQ126" s="37">
        <f t="shared" ref="AQ126:AR126" si="13">+AQ124+AQ90</f>
        <v>5363934762</v>
      </c>
      <c r="AR126" s="37">
        <f t="shared" si="13"/>
        <v>2361569062</v>
      </c>
      <c r="AS126" s="84">
        <f>+AS124+AS90</f>
        <v>0</v>
      </c>
      <c r="AT126" s="85"/>
      <c r="AU126" s="84">
        <f>+AU124+AU90</f>
        <v>5058125028</v>
      </c>
      <c r="AV126" s="85"/>
      <c r="AW126" s="37">
        <f t="shared" ref="AW126:BD126" si="14">+AW124+AW90</f>
        <v>305809734</v>
      </c>
      <c r="AX126" s="37">
        <f t="shared" si="14"/>
        <v>4113068273</v>
      </c>
      <c r="AY126" s="37">
        <f t="shared" si="14"/>
        <v>945056755</v>
      </c>
      <c r="AZ126" s="37">
        <f t="shared" si="14"/>
        <v>4007146346</v>
      </c>
      <c r="BA126" s="37">
        <f t="shared" si="14"/>
        <v>105921927</v>
      </c>
      <c r="BB126" s="37">
        <f t="shared" si="14"/>
        <v>4007146346</v>
      </c>
      <c r="BC126" s="37">
        <f t="shared" si="14"/>
        <v>0</v>
      </c>
      <c r="BD126" s="37">
        <f t="shared" si="14"/>
        <v>26949938</v>
      </c>
      <c r="BE126" s="38">
        <f t="shared" si="5"/>
        <v>0.69265582835893658</v>
      </c>
      <c r="BF126" s="38">
        <f t="shared" ref="BF126" si="15">AU126/AP126</f>
        <v>0.65316599411922704</v>
      </c>
      <c r="BG126" s="38">
        <f t="shared" ref="BG126" si="16">BB126/AP126</f>
        <v>0.5174509748528735</v>
      </c>
      <c r="BH126" s="39"/>
      <c r="BI126" s="39"/>
      <c r="BJ126" s="39"/>
      <c r="BK126" s="39"/>
      <c r="BL126" s="39"/>
      <c r="BM126" s="39"/>
      <c r="BN126" s="39"/>
      <c r="BO126" s="39"/>
      <c r="BP126" s="39"/>
      <c r="BQ126" s="39"/>
      <c r="BR126" s="39"/>
      <c r="BS126" s="39"/>
      <c r="BT126" s="39"/>
      <c r="BU126" s="39"/>
      <c r="BV126" s="39"/>
      <c r="BW126" s="39"/>
      <c r="BX126" s="39"/>
    </row>
    <row r="127" spans="1:87" ht="42.75" customHeight="1" x14ac:dyDescent="0.2"/>
    <row r="128" spans="1:87" ht="13.5" x14ac:dyDescent="0.2">
      <c r="A128" s="24" t="s">
        <v>168</v>
      </c>
      <c r="B128" s="24"/>
      <c r="C128" s="24"/>
      <c r="D128" s="24"/>
      <c r="E128" s="24"/>
      <c r="F128" s="24"/>
      <c r="G128" s="24"/>
      <c r="H128" s="24"/>
      <c r="I128" s="24"/>
      <c r="J128" s="24"/>
      <c r="K128" s="24"/>
      <c r="L128" s="24"/>
      <c r="M128" s="24"/>
      <c r="N128" s="24"/>
      <c r="O128" s="24"/>
      <c r="P128" s="24"/>
      <c r="Q128" s="24"/>
      <c r="R128" s="24"/>
      <c r="S128" s="25"/>
      <c r="T128" s="24"/>
      <c r="U128" s="24"/>
      <c r="V128" s="24"/>
      <c r="W128" s="24"/>
      <c r="X128" s="24"/>
      <c r="Y128" s="24"/>
      <c r="Z128" s="24"/>
      <c r="AA128" s="24"/>
      <c r="AB128" s="24"/>
      <c r="AC128" s="24"/>
      <c r="AD128" s="24"/>
      <c r="AE128" s="24"/>
      <c r="AF128" s="24"/>
      <c r="AG128" s="24"/>
      <c r="AH128" s="24"/>
      <c r="AI128" s="24"/>
      <c r="AJ128" s="24"/>
      <c r="AK128" s="24" t="s">
        <v>169</v>
      </c>
      <c r="AL128" s="24"/>
      <c r="AM128" s="24"/>
      <c r="AN128" s="24"/>
      <c r="AO128" s="24"/>
      <c r="AP128" s="24"/>
      <c r="AQ128" s="24"/>
      <c r="AR128" s="26"/>
      <c r="AS128" s="26"/>
      <c r="AT128" s="26"/>
      <c r="AU128" s="26"/>
      <c r="AV128" s="26"/>
      <c r="AW128" s="26"/>
      <c r="AX128" s="26"/>
      <c r="AY128" s="26"/>
    </row>
    <row r="129" spans="1:51" ht="13.5" x14ac:dyDescent="0.2">
      <c r="A129" s="24" t="s">
        <v>170</v>
      </c>
      <c r="B129" s="24"/>
      <c r="C129" s="24"/>
      <c r="D129" s="24"/>
      <c r="E129" s="24"/>
      <c r="F129" s="24"/>
      <c r="G129" s="24"/>
      <c r="H129" s="24"/>
      <c r="I129" s="24"/>
      <c r="J129" s="24"/>
      <c r="K129" s="24"/>
      <c r="L129" s="24"/>
      <c r="M129" s="24"/>
      <c r="N129" s="24"/>
      <c r="O129" s="24"/>
      <c r="P129" s="24"/>
      <c r="Q129" s="24"/>
      <c r="R129" s="24"/>
      <c r="S129" s="25"/>
      <c r="T129" s="24"/>
      <c r="U129" s="24"/>
      <c r="V129" s="24"/>
      <c r="W129" s="24"/>
      <c r="X129" s="24"/>
      <c r="Y129" s="24"/>
      <c r="Z129" s="24"/>
      <c r="AA129" s="24"/>
      <c r="AB129" s="24"/>
      <c r="AC129" s="24"/>
      <c r="AD129" s="24"/>
      <c r="AE129" s="24"/>
      <c r="AF129" s="24"/>
      <c r="AG129" s="24"/>
      <c r="AH129" s="24"/>
      <c r="AI129" s="24"/>
      <c r="AJ129" s="24"/>
      <c r="AK129" s="24" t="s">
        <v>171</v>
      </c>
      <c r="AL129" s="24"/>
      <c r="AM129" s="24"/>
      <c r="AN129" s="24"/>
      <c r="AO129" s="24"/>
      <c r="AP129" s="24"/>
      <c r="AQ129" s="24"/>
      <c r="AR129" s="26"/>
      <c r="AS129" s="26"/>
      <c r="AT129" s="26"/>
      <c r="AU129" s="26"/>
      <c r="AV129" s="26"/>
      <c r="AW129" s="26"/>
      <c r="AX129" s="26"/>
      <c r="AY129" s="26"/>
    </row>
    <row r="130" spans="1:51" ht="0" hidden="1" customHeight="1" x14ac:dyDescent="0.2"/>
  </sheetData>
  <mergeCells count="1486">
    <mergeCell ref="A2:J6"/>
    <mergeCell ref="M3:AA5"/>
    <mergeCell ref="AD3:AM3"/>
    <mergeCell ref="AO3:AS3"/>
    <mergeCell ref="AD5:AM7"/>
    <mergeCell ref="AO5:AS7"/>
    <mergeCell ref="A16:G16"/>
    <mergeCell ref="H16:AO16"/>
    <mergeCell ref="AS16:AT16"/>
    <mergeCell ref="AU16:AV16"/>
    <mergeCell ref="A17:B17"/>
    <mergeCell ref="C17:D17"/>
    <mergeCell ref="E17:F17"/>
    <mergeCell ref="G17:H17"/>
    <mergeCell ref="I17:K17"/>
    <mergeCell ref="L17:N17"/>
    <mergeCell ref="AU14:AV14"/>
    <mergeCell ref="A15:F15"/>
    <mergeCell ref="G15:AG15"/>
    <mergeCell ref="AM15:AO15"/>
    <mergeCell ref="AS15:AT15"/>
    <mergeCell ref="AU15:AV15"/>
    <mergeCell ref="AD9:AM9"/>
    <mergeCell ref="AO9:AS9"/>
    <mergeCell ref="A14:E14"/>
    <mergeCell ref="F14:H14"/>
    <mergeCell ref="I14:P14"/>
    <mergeCell ref="Q14:W14"/>
    <mergeCell ref="X14:AD14"/>
    <mergeCell ref="AE14:AJ14"/>
    <mergeCell ref="AM14:AO14"/>
    <mergeCell ref="AS14:AT14"/>
    <mergeCell ref="S18:Z18"/>
    <mergeCell ref="AA18:AE18"/>
    <mergeCell ref="AF18:AH18"/>
    <mergeCell ref="AJ18:AO18"/>
    <mergeCell ref="AS18:AT18"/>
    <mergeCell ref="AU18:AV18"/>
    <mergeCell ref="AS17:AT17"/>
    <mergeCell ref="AU17:AV17"/>
    <mergeCell ref="A18:B18"/>
    <mergeCell ref="C18:D18"/>
    <mergeCell ref="E18:F18"/>
    <mergeCell ref="G18:H18"/>
    <mergeCell ref="I18:K18"/>
    <mergeCell ref="L18:N18"/>
    <mergeCell ref="O18:P18"/>
    <mergeCell ref="Q18:R18"/>
    <mergeCell ref="O17:P17"/>
    <mergeCell ref="Q17:R17"/>
    <mergeCell ref="S17:Z17"/>
    <mergeCell ref="AA17:AE17"/>
    <mergeCell ref="AF17:AH17"/>
    <mergeCell ref="AJ17:AO17"/>
    <mergeCell ref="S20:Z20"/>
    <mergeCell ref="AA20:AE20"/>
    <mergeCell ref="AF20:AH20"/>
    <mergeCell ref="AJ20:AO20"/>
    <mergeCell ref="AS20:AT20"/>
    <mergeCell ref="AU20:AV20"/>
    <mergeCell ref="AS19:AT19"/>
    <mergeCell ref="AU19:AV19"/>
    <mergeCell ref="A20:B20"/>
    <mergeCell ref="C20:D20"/>
    <mergeCell ref="E20:F20"/>
    <mergeCell ref="G20:H20"/>
    <mergeCell ref="I20:K20"/>
    <mergeCell ref="L20:N20"/>
    <mergeCell ref="O20:P20"/>
    <mergeCell ref="Q20:R20"/>
    <mergeCell ref="O19:P19"/>
    <mergeCell ref="Q19:R19"/>
    <mergeCell ref="S19:Z19"/>
    <mergeCell ref="AA19:AE19"/>
    <mergeCell ref="AF19:AH19"/>
    <mergeCell ref="AJ19:AO19"/>
    <mergeCell ref="A19:B19"/>
    <mergeCell ref="C19:D19"/>
    <mergeCell ref="E19:F19"/>
    <mergeCell ref="G19:H19"/>
    <mergeCell ref="I19:K19"/>
    <mergeCell ref="L19:N19"/>
    <mergeCell ref="S22:Z22"/>
    <mergeCell ref="AA22:AE22"/>
    <mergeCell ref="AF22:AH22"/>
    <mergeCell ref="AJ22:AO22"/>
    <mergeCell ref="AS22:AT22"/>
    <mergeCell ref="AU22:AV22"/>
    <mergeCell ref="AS21:AT21"/>
    <mergeCell ref="AU21:AV21"/>
    <mergeCell ref="A22:B22"/>
    <mergeCell ref="C22:D22"/>
    <mergeCell ref="E22:F22"/>
    <mergeCell ref="G22:H22"/>
    <mergeCell ref="I22:K22"/>
    <mergeCell ref="L22:N22"/>
    <mergeCell ref="O22:P22"/>
    <mergeCell ref="Q22:R22"/>
    <mergeCell ref="O21:P21"/>
    <mergeCell ref="Q21:R21"/>
    <mergeCell ref="S21:Z21"/>
    <mergeCell ref="AA21:AE21"/>
    <mergeCell ref="AF21:AH21"/>
    <mergeCell ref="AJ21:AO21"/>
    <mergeCell ref="A21:B21"/>
    <mergeCell ref="C21:D21"/>
    <mergeCell ref="E21:F21"/>
    <mergeCell ref="G21:H21"/>
    <mergeCell ref="I21:K21"/>
    <mergeCell ref="L21:N21"/>
    <mergeCell ref="S24:Z24"/>
    <mergeCell ref="AA24:AE24"/>
    <mergeCell ref="AF24:AH24"/>
    <mergeCell ref="AJ24:AO24"/>
    <mergeCell ref="AS24:AT24"/>
    <mergeCell ref="AU24:AV24"/>
    <mergeCell ref="AS23:AT23"/>
    <mergeCell ref="AU23:AV23"/>
    <mergeCell ref="A24:B24"/>
    <mergeCell ref="C24:D24"/>
    <mergeCell ref="E24:F24"/>
    <mergeCell ref="G24:H24"/>
    <mergeCell ref="I24:K24"/>
    <mergeCell ref="L24:N24"/>
    <mergeCell ref="O24:P24"/>
    <mergeCell ref="Q24:R24"/>
    <mergeCell ref="O23:P23"/>
    <mergeCell ref="Q23:R23"/>
    <mergeCell ref="S23:Z23"/>
    <mergeCell ref="AA23:AE23"/>
    <mergeCell ref="AF23:AH23"/>
    <mergeCell ref="AJ23:AO23"/>
    <mergeCell ref="A23:B23"/>
    <mergeCell ref="C23:D23"/>
    <mergeCell ref="E23:F23"/>
    <mergeCell ref="G23:H23"/>
    <mergeCell ref="I23:K23"/>
    <mergeCell ref="L23:N23"/>
    <mergeCell ref="S26:Z26"/>
    <mergeCell ref="AA26:AE26"/>
    <mergeCell ref="AF26:AH26"/>
    <mergeCell ref="AJ26:AO26"/>
    <mergeCell ref="AS26:AT26"/>
    <mergeCell ref="AU26:AV26"/>
    <mergeCell ref="AS25:AT25"/>
    <mergeCell ref="AU25:AV25"/>
    <mergeCell ref="A26:B26"/>
    <mergeCell ref="C26:D26"/>
    <mergeCell ref="E26:F26"/>
    <mergeCell ref="G26:H26"/>
    <mergeCell ref="I26:K26"/>
    <mergeCell ref="L26:N26"/>
    <mergeCell ref="O26:P26"/>
    <mergeCell ref="Q26:R26"/>
    <mergeCell ref="O25:P25"/>
    <mergeCell ref="Q25:R25"/>
    <mergeCell ref="S25:Z25"/>
    <mergeCell ref="AA25:AE25"/>
    <mergeCell ref="AF25:AH25"/>
    <mergeCell ref="AJ25:AO25"/>
    <mergeCell ref="A25:B25"/>
    <mergeCell ref="C25:D25"/>
    <mergeCell ref="E25:F25"/>
    <mergeCell ref="G25:H25"/>
    <mergeCell ref="I25:K25"/>
    <mergeCell ref="L25:N25"/>
    <mergeCell ref="S28:Z28"/>
    <mergeCell ref="AA28:AE28"/>
    <mergeCell ref="AF28:AH28"/>
    <mergeCell ref="AJ28:AO28"/>
    <mergeCell ref="AS28:AT28"/>
    <mergeCell ref="AU28:AV28"/>
    <mergeCell ref="AS27:AT27"/>
    <mergeCell ref="AU27:AV27"/>
    <mergeCell ref="A28:B28"/>
    <mergeCell ref="C28:D28"/>
    <mergeCell ref="E28:F28"/>
    <mergeCell ref="G28:H28"/>
    <mergeCell ref="I28:K28"/>
    <mergeCell ref="L28:N28"/>
    <mergeCell ref="O28:P28"/>
    <mergeCell ref="Q28:R28"/>
    <mergeCell ref="O27:P27"/>
    <mergeCell ref="Q27:R27"/>
    <mergeCell ref="S27:Z27"/>
    <mergeCell ref="AA27:AE27"/>
    <mergeCell ref="AF27:AH27"/>
    <mergeCell ref="AJ27:AO27"/>
    <mergeCell ref="A27:B27"/>
    <mergeCell ref="C27:D27"/>
    <mergeCell ref="E27:F27"/>
    <mergeCell ref="G27:H27"/>
    <mergeCell ref="I27:K27"/>
    <mergeCell ref="L27:N27"/>
    <mergeCell ref="S30:Z30"/>
    <mergeCell ref="AA30:AE30"/>
    <mergeCell ref="AF30:AH30"/>
    <mergeCell ref="AJ30:AO30"/>
    <mergeCell ref="AS30:AT30"/>
    <mergeCell ref="AU30:AV30"/>
    <mergeCell ref="AS29:AT29"/>
    <mergeCell ref="AU29:AV29"/>
    <mergeCell ref="A30:B30"/>
    <mergeCell ref="C30:D30"/>
    <mergeCell ref="E30:F30"/>
    <mergeCell ref="G30:H30"/>
    <mergeCell ref="I30:K30"/>
    <mergeCell ref="L30:N30"/>
    <mergeCell ref="O30:P30"/>
    <mergeCell ref="Q30:R30"/>
    <mergeCell ref="O29:P29"/>
    <mergeCell ref="Q29:R29"/>
    <mergeCell ref="S29:Z29"/>
    <mergeCell ref="AA29:AE29"/>
    <mergeCell ref="AF29:AH29"/>
    <mergeCell ref="AJ29:AO29"/>
    <mergeCell ref="A29:B29"/>
    <mergeCell ref="C29:D29"/>
    <mergeCell ref="E29:F29"/>
    <mergeCell ref="G29:H29"/>
    <mergeCell ref="I29:K29"/>
    <mergeCell ref="L29:N29"/>
    <mergeCell ref="S32:Z32"/>
    <mergeCell ref="AA32:AE32"/>
    <mergeCell ref="AF32:AH32"/>
    <mergeCell ref="AJ32:AO32"/>
    <mergeCell ref="AS32:AT32"/>
    <mergeCell ref="AU32:AV32"/>
    <mergeCell ref="AS31:AT31"/>
    <mergeCell ref="AU31:AV31"/>
    <mergeCell ref="A32:B32"/>
    <mergeCell ref="C32:D32"/>
    <mergeCell ref="E32:F32"/>
    <mergeCell ref="G32:H32"/>
    <mergeCell ref="I32:K32"/>
    <mergeCell ref="L32:N32"/>
    <mergeCell ref="O32:P32"/>
    <mergeCell ref="Q32:R32"/>
    <mergeCell ref="O31:P31"/>
    <mergeCell ref="Q31:R31"/>
    <mergeCell ref="S31:Z31"/>
    <mergeCell ref="AA31:AE31"/>
    <mergeCell ref="AF31:AH31"/>
    <mergeCell ref="AJ31:AO31"/>
    <mergeCell ref="A31:B31"/>
    <mergeCell ref="C31:D31"/>
    <mergeCell ref="E31:F31"/>
    <mergeCell ref="G31:H31"/>
    <mergeCell ref="I31:K31"/>
    <mergeCell ref="L31:N31"/>
    <mergeCell ref="S34:Z34"/>
    <mergeCell ref="AA34:AE34"/>
    <mergeCell ref="AF34:AH34"/>
    <mergeCell ref="AJ34:AO34"/>
    <mergeCell ref="AS34:AT34"/>
    <mergeCell ref="AU34:AV34"/>
    <mergeCell ref="AS33:AT33"/>
    <mergeCell ref="AU33:AV33"/>
    <mergeCell ref="A34:B34"/>
    <mergeCell ref="C34:D34"/>
    <mergeCell ref="E34:F34"/>
    <mergeCell ref="G34:H34"/>
    <mergeCell ref="I34:K34"/>
    <mergeCell ref="L34:N34"/>
    <mergeCell ref="O34:P34"/>
    <mergeCell ref="Q34:R34"/>
    <mergeCell ref="O33:P33"/>
    <mergeCell ref="Q33:R33"/>
    <mergeCell ref="S33:Z33"/>
    <mergeCell ref="AA33:AE33"/>
    <mergeCell ref="AF33:AH33"/>
    <mergeCell ref="AJ33:AO33"/>
    <mergeCell ref="A33:B33"/>
    <mergeCell ref="C33:D33"/>
    <mergeCell ref="E33:F33"/>
    <mergeCell ref="G33:H33"/>
    <mergeCell ref="I33:K33"/>
    <mergeCell ref="L33:N33"/>
    <mergeCell ref="S36:Z36"/>
    <mergeCell ref="AA36:AE36"/>
    <mergeCell ref="AF36:AH36"/>
    <mergeCell ref="AJ36:AO36"/>
    <mergeCell ref="AS36:AT36"/>
    <mergeCell ref="AU36:AV36"/>
    <mergeCell ref="AS35:AT35"/>
    <mergeCell ref="AU35:AV35"/>
    <mergeCell ref="A36:B36"/>
    <mergeCell ref="C36:D36"/>
    <mergeCell ref="E36:F36"/>
    <mergeCell ref="G36:H36"/>
    <mergeCell ref="I36:K36"/>
    <mergeCell ref="L36:N36"/>
    <mergeCell ref="O36:P36"/>
    <mergeCell ref="Q36:R36"/>
    <mergeCell ref="O35:P35"/>
    <mergeCell ref="Q35:R35"/>
    <mergeCell ref="S35:Z35"/>
    <mergeCell ref="AA35:AE35"/>
    <mergeCell ref="AF35:AH35"/>
    <mergeCell ref="AJ35:AO35"/>
    <mergeCell ref="A35:B35"/>
    <mergeCell ref="C35:D35"/>
    <mergeCell ref="E35:F35"/>
    <mergeCell ref="G35:H35"/>
    <mergeCell ref="I35:K35"/>
    <mergeCell ref="L35:N35"/>
    <mergeCell ref="S38:Z38"/>
    <mergeCell ref="AA38:AE38"/>
    <mergeCell ref="AF38:AH38"/>
    <mergeCell ref="AJ38:AO38"/>
    <mergeCell ref="AS38:AT38"/>
    <mergeCell ref="AU38:AV38"/>
    <mergeCell ref="AS37:AT37"/>
    <mergeCell ref="AU37:AV37"/>
    <mergeCell ref="A38:B38"/>
    <mergeCell ref="C38:D38"/>
    <mergeCell ref="E38:F38"/>
    <mergeCell ref="G38:H38"/>
    <mergeCell ref="I38:K38"/>
    <mergeCell ref="L38:N38"/>
    <mergeCell ref="O38:P38"/>
    <mergeCell ref="Q38:R38"/>
    <mergeCell ref="O37:P37"/>
    <mergeCell ref="Q37:R37"/>
    <mergeCell ref="S37:Z37"/>
    <mergeCell ref="AA37:AE37"/>
    <mergeCell ref="AF37:AH37"/>
    <mergeCell ref="AJ37:AO37"/>
    <mergeCell ref="A37:B37"/>
    <mergeCell ref="C37:D37"/>
    <mergeCell ref="E37:F37"/>
    <mergeCell ref="G37:H37"/>
    <mergeCell ref="I37:K37"/>
    <mergeCell ref="L37:N37"/>
    <mergeCell ref="S40:Z40"/>
    <mergeCell ref="AA40:AE40"/>
    <mergeCell ref="AF40:AH40"/>
    <mergeCell ref="AJ40:AO40"/>
    <mergeCell ref="AS40:AT40"/>
    <mergeCell ref="AU40:AV40"/>
    <mergeCell ref="AS39:AT39"/>
    <mergeCell ref="AU39:AV39"/>
    <mergeCell ref="A40:B40"/>
    <mergeCell ref="C40:D40"/>
    <mergeCell ref="E40:F40"/>
    <mergeCell ref="G40:H40"/>
    <mergeCell ref="I40:K40"/>
    <mergeCell ref="L40:N40"/>
    <mergeCell ref="O40:P40"/>
    <mergeCell ref="Q40:R40"/>
    <mergeCell ref="O39:P39"/>
    <mergeCell ref="Q39:R39"/>
    <mergeCell ref="S39:Z39"/>
    <mergeCell ref="AA39:AE39"/>
    <mergeCell ref="AF39:AH39"/>
    <mergeCell ref="AJ39:AO39"/>
    <mergeCell ref="A39:B39"/>
    <mergeCell ref="C39:D39"/>
    <mergeCell ref="E39:F39"/>
    <mergeCell ref="G39:H39"/>
    <mergeCell ref="I39:K39"/>
    <mergeCell ref="L39:N39"/>
    <mergeCell ref="I43:K43"/>
    <mergeCell ref="L43:N43"/>
    <mergeCell ref="S42:Z42"/>
    <mergeCell ref="AA42:AE42"/>
    <mergeCell ref="AF42:AH42"/>
    <mergeCell ref="AJ42:AO42"/>
    <mergeCell ref="AS42:AT42"/>
    <mergeCell ref="AU42:AV42"/>
    <mergeCell ref="AS41:AT41"/>
    <mergeCell ref="AU41:AV41"/>
    <mergeCell ref="A42:B42"/>
    <mergeCell ref="C42:D42"/>
    <mergeCell ref="E42:F42"/>
    <mergeCell ref="G42:H42"/>
    <mergeCell ref="I42:K42"/>
    <mergeCell ref="L42:N42"/>
    <mergeCell ref="O42:P42"/>
    <mergeCell ref="Q42:R42"/>
    <mergeCell ref="O41:P41"/>
    <mergeCell ref="Q41:R41"/>
    <mergeCell ref="S41:Z41"/>
    <mergeCell ref="AA41:AE41"/>
    <mergeCell ref="AF41:AH41"/>
    <mergeCell ref="AJ41:AO41"/>
    <mergeCell ref="A41:B41"/>
    <mergeCell ref="C41:D41"/>
    <mergeCell ref="E41:F41"/>
    <mergeCell ref="G41:H41"/>
    <mergeCell ref="I41:K41"/>
    <mergeCell ref="L41:N41"/>
    <mergeCell ref="A45:B45"/>
    <mergeCell ref="C45:D45"/>
    <mergeCell ref="E45:F45"/>
    <mergeCell ref="G45:H45"/>
    <mergeCell ref="I45:K45"/>
    <mergeCell ref="L45:N45"/>
    <mergeCell ref="S44:Z44"/>
    <mergeCell ref="AA44:AE44"/>
    <mergeCell ref="AF44:AH44"/>
    <mergeCell ref="AJ44:AO44"/>
    <mergeCell ref="AS44:AT44"/>
    <mergeCell ref="AU44:AV44"/>
    <mergeCell ref="AS43:AT43"/>
    <mergeCell ref="AU43:AV43"/>
    <mergeCell ref="A44:B44"/>
    <mergeCell ref="C44:D44"/>
    <mergeCell ref="E44:F44"/>
    <mergeCell ref="G44:H44"/>
    <mergeCell ref="I44:K44"/>
    <mergeCell ref="L44:N44"/>
    <mergeCell ref="O44:P44"/>
    <mergeCell ref="Q44:R44"/>
    <mergeCell ref="O43:P43"/>
    <mergeCell ref="Q43:R43"/>
    <mergeCell ref="S43:Z43"/>
    <mergeCell ref="AA43:AE43"/>
    <mergeCell ref="AF43:AH43"/>
    <mergeCell ref="AJ43:AO43"/>
    <mergeCell ref="A43:B43"/>
    <mergeCell ref="C43:D43"/>
    <mergeCell ref="E43:F43"/>
    <mergeCell ref="G43:H43"/>
    <mergeCell ref="A47:AO47"/>
    <mergeCell ref="AS47:AT47"/>
    <mergeCell ref="AU47:AV47"/>
    <mergeCell ref="A48:B48"/>
    <mergeCell ref="C48:D48"/>
    <mergeCell ref="E48:F48"/>
    <mergeCell ref="G48:H48"/>
    <mergeCell ref="I48:K48"/>
    <mergeCell ref="L48:N48"/>
    <mergeCell ref="O48:P48"/>
    <mergeCell ref="S46:Z46"/>
    <mergeCell ref="AA46:AE46"/>
    <mergeCell ref="AF46:AH46"/>
    <mergeCell ref="AJ46:AO46"/>
    <mergeCell ref="AS46:AT46"/>
    <mergeCell ref="AU46:AV46"/>
    <mergeCell ref="AS45:AT45"/>
    <mergeCell ref="AU45:AV45"/>
    <mergeCell ref="A46:B46"/>
    <mergeCell ref="C46:D46"/>
    <mergeCell ref="E46:F46"/>
    <mergeCell ref="G46:H46"/>
    <mergeCell ref="I46:K46"/>
    <mergeCell ref="L46:N46"/>
    <mergeCell ref="O46:P46"/>
    <mergeCell ref="Q46:R46"/>
    <mergeCell ref="O45:P45"/>
    <mergeCell ref="Q45:R45"/>
    <mergeCell ref="S45:Z45"/>
    <mergeCell ref="AA45:AE45"/>
    <mergeCell ref="AF45:AH45"/>
    <mergeCell ref="AJ45:AO45"/>
    <mergeCell ref="AA49:AE49"/>
    <mergeCell ref="AF49:AH49"/>
    <mergeCell ref="AJ49:AO49"/>
    <mergeCell ref="AS49:AT49"/>
    <mergeCell ref="AU49:AV49"/>
    <mergeCell ref="A50:B50"/>
    <mergeCell ref="C50:D50"/>
    <mergeCell ref="E50:F50"/>
    <mergeCell ref="G50:H50"/>
    <mergeCell ref="I50:K50"/>
    <mergeCell ref="AU48:AV48"/>
    <mergeCell ref="A49:B49"/>
    <mergeCell ref="C49:D49"/>
    <mergeCell ref="E49:F49"/>
    <mergeCell ref="G49:H49"/>
    <mergeCell ref="I49:K49"/>
    <mergeCell ref="L49:N49"/>
    <mergeCell ref="O49:P49"/>
    <mergeCell ref="Q49:R49"/>
    <mergeCell ref="S49:Z49"/>
    <mergeCell ref="Q48:R48"/>
    <mergeCell ref="S48:Z48"/>
    <mergeCell ref="AA48:AE48"/>
    <mergeCell ref="AF48:AH48"/>
    <mergeCell ref="AJ48:AO48"/>
    <mergeCell ref="AS48:AT48"/>
    <mergeCell ref="AU51:AV51"/>
    <mergeCell ref="A52:B52"/>
    <mergeCell ref="C52:D52"/>
    <mergeCell ref="E52:F52"/>
    <mergeCell ref="G52:H52"/>
    <mergeCell ref="I52:K52"/>
    <mergeCell ref="L52:N52"/>
    <mergeCell ref="O52:P52"/>
    <mergeCell ref="Q52:R52"/>
    <mergeCell ref="S52:Z52"/>
    <mergeCell ref="Q51:R51"/>
    <mergeCell ref="S51:Z51"/>
    <mergeCell ref="AA51:AE51"/>
    <mergeCell ref="AF51:AH51"/>
    <mergeCell ref="AJ51:AO51"/>
    <mergeCell ref="AS51:AT51"/>
    <mergeCell ref="AJ50:AO50"/>
    <mergeCell ref="AS50:AT50"/>
    <mergeCell ref="AU50:AV50"/>
    <mergeCell ref="A51:B51"/>
    <mergeCell ref="C51:D51"/>
    <mergeCell ref="E51:F51"/>
    <mergeCell ref="G51:H51"/>
    <mergeCell ref="I51:K51"/>
    <mergeCell ref="L51:N51"/>
    <mergeCell ref="O51:P51"/>
    <mergeCell ref="L50:N50"/>
    <mergeCell ref="O50:P50"/>
    <mergeCell ref="Q50:R50"/>
    <mergeCell ref="S50:Z50"/>
    <mergeCell ref="AA50:AE50"/>
    <mergeCell ref="AF50:AH50"/>
    <mergeCell ref="AJ53:AO53"/>
    <mergeCell ref="AS53:AT53"/>
    <mergeCell ref="AU53:AV53"/>
    <mergeCell ref="A54:B54"/>
    <mergeCell ref="C54:D54"/>
    <mergeCell ref="E54:F54"/>
    <mergeCell ref="G54:H54"/>
    <mergeCell ref="I54:K54"/>
    <mergeCell ref="L54:N54"/>
    <mergeCell ref="O54:P54"/>
    <mergeCell ref="L53:N53"/>
    <mergeCell ref="O53:P53"/>
    <mergeCell ref="Q53:R53"/>
    <mergeCell ref="S53:Z53"/>
    <mergeCell ref="AA53:AE53"/>
    <mergeCell ref="AF53:AH53"/>
    <mergeCell ref="AA52:AE52"/>
    <mergeCell ref="AF52:AH52"/>
    <mergeCell ref="AJ52:AO52"/>
    <mergeCell ref="AS52:AT52"/>
    <mergeCell ref="AU52:AV52"/>
    <mergeCell ref="A53:B53"/>
    <mergeCell ref="C53:D53"/>
    <mergeCell ref="E53:F53"/>
    <mergeCell ref="G53:H53"/>
    <mergeCell ref="I53:K53"/>
    <mergeCell ref="AA55:AE55"/>
    <mergeCell ref="AF55:AH55"/>
    <mergeCell ref="AJ55:AO55"/>
    <mergeCell ref="AS55:AT55"/>
    <mergeCell ref="AU55:AV55"/>
    <mergeCell ref="A56:B56"/>
    <mergeCell ref="C56:D56"/>
    <mergeCell ref="E56:F56"/>
    <mergeCell ref="G56:H56"/>
    <mergeCell ref="I56:K56"/>
    <mergeCell ref="AU54:AV54"/>
    <mergeCell ref="A55:B55"/>
    <mergeCell ref="C55:D55"/>
    <mergeCell ref="E55:F55"/>
    <mergeCell ref="G55:H55"/>
    <mergeCell ref="I55:K55"/>
    <mergeCell ref="L55:N55"/>
    <mergeCell ref="O55:P55"/>
    <mergeCell ref="Q55:R55"/>
    <mergeCell ref="S55:Z55"/>
    <mergeCell ref="Q54:R54"/>
    <mergeCell ref="S54:Z54"/>
    <mergeCell ref="AA54:AE54"/>
    <mergeCell ref="AF54:AH54"/>
    <mergeCell ref="AJ54:AO54"/>
    <mergeCell ref="AS54:AT54"/>
    <mergeCell ref="AU57:AV57"/>
    <mergeCell ref="A58:B58"/>
    <mergeCell ref="C58:D58"/>
    <mergeCell ref="E58:F58"/>
    <mergeCell ref="G58:H58"/>
    <mergeCell ref="I58:K58"/>
    <mergeCell ref="L58:N58"/>
    <mergeCell ref="O58:P58"/>
    <mergeCell ref="Q58:R58"/>
    <mergeCell ref="S58:Z58"/>
    <mergeCell ref="Q57:R57"/>
    <mergeCell ref="S57:Z57"/>
    <mergeCell ref="AA57:AE57"/>
    <mergeCell ref="AF57:AH57"/>
    <mergeCell ref="AJ57:AO57"/>
    <mergeCell ref="AS57:AT57"/>
    <mergeCell ref="AJ56:AO56"/>
    <mergeCell ref="AS56:AT56"/>
    <mergeCell ref="AU56:AV56"/>
    <mergeCell ref="A57:B57"/>
    <mergeCell ref="C57:D57"/>
    <mergeCell ref="E57:F57"/>
    <mergeCell ref="G57:H57"/>
    <mergeCell ref="I57:K57"/>
    <mergeCell ref="L57:N57"/>
    <mergeCell ref="O57:P57"/>
    <mergeCell ref="L56:N56"/>
    <mergeCell ref="O56:P56"/>
    <mergeCell ref="Q56:R56"/>
    <mergeCell ref="S56:Z56"/>
    <mergeCell ref="AA56:AE56"/>
    <mergeCell ref="AF56:AH56"/>
    <mergeCell ref="AJ59:AO59"/>
    <mergeCell ref="AS59:AT59"/>
    <mergeCell ref="AU59:AV59"/>
    <mergeCell ref="A60:B60"/>
    <mergeCell ref="C60:D60"/>
    <mergeCell ref="E60:F60"/>
    <mergeCell ref="G60:H60"/>
    <mergeCell ref="I60:K60"/>
    <mergeCell ref="L60:N60"/>
    <mergeCell ref="O60:P60"/>
    <mergeCell ref="L59:N59"/>
    <mergeCell ref="O59:P59"/>
    <mergeCell ref="Q59:R59"/>
    <mergeCell ref="S59:Z59"/>
    <mergeCell ref="AA59:AE59"/>
    <mergeCell ref="AF59:AH59"/>
    <mergeCell ref="AA58:AE58"/>
    <mergeCell ref="AF58:AH58"/>
    <mergeCell ref="AJ58:AO58"/>
    <mergeCell ref="AS58:AT58"/>
    <mergeCell ref="AU58:AV58"/>
    <mergeCell ref="A59:B59"/>
    <mergeCell ref="C59:D59"/>
    <mergeCell ref="E59:F59"/>
    <mergeCell ref="G59:H59"/>
    <mergeCell ref="I59:K59"/>
    <mergeCell ref="AA61:AE61"/>
    <mergeCell ref="AF61:AH61"/>
    <mergeCell ref="AJ61:AO61"/>
    <mergeCell ref="AS61:AT61"/>
    <mergeCell ref="AU61:AV61"/>
    <mergeCell ref="A62:B62"/>
    <mergeCell ref="C62:D62"/>
    <mergeCell ref="E62:F62"/>
    <mergeCell ref="G62:H62"/>
    <mergeCell ref="I62:K62"/>
    <mergeCell ref="AU60:AV60"/>
    <mergeCell ref="A61:B61"/>
    <mergeCell ref="C61:D61"/>
    <mergeCell ref="E61:F61"/>
    <mergeCell ref="G61:H61"/>
    <mergeCell ref="I61:K61"/>
    <mergeCell ref="L61:N61"/>
    <mergeCell ref="O61:P61"/>
    <mergeCell ref="Q61:R61"/>
    <mergeCell ref="S61:Z61"/>
    <mergeCell ref="Q60:R60"/>
    <mergeCell ref="S60:Z60"/>
    <mergeCell ref="AA60:AE60"/>
    <mergeCell ref="AF60:AH60"/>
    <mergeCell ref="AJ60:AO60"/>
    <mergeCell ref="AS60:AT60"/>
    <mergeCell ref="AU63:AV63"/>
    <mergeCell ref="A64:B64"/>
    <mergeCell ref="C64:D64"/>
    <mergeCell ref="E64:F64"/>
    <mergeCell ref="G64:H64"/>
    <mergeCell ref="I64:K64"/>
    <mergeCell ref="L64:N64"/>
    <mergeCell ref="O64:P64"/>
    <mergeCell ref="Q64:R64"/>
    <mergeCell ref="S64:Z64"/>
    <mergeCell ref="Q63:R63"/>
    <mergeCell ref="S63:Z63"/>
    <mergeCell ref="AA63:AE63"/>
    <mergeCell ref="AF63:AH63"/>
    <mergeCell ref="AJ63:AO63"/>
    <mergeCell ref="AS63:AT63"/>
    <mergeCell ref="AJ62:AO62"/>
    <mergeCell ref="AS62:AT62"/>
    <mergeCell ref="AU62:AV62"/>
    <mergeCell ref="A63:B63"/>
    <mergeCell ref="C63:D63"/>
    <mergeCell ref="E63:F63"/>
    <mergeCell ref="G63:H63"/>
    <mergeCell ref="I63:K63"/>
    <mergeCell ref="L63:N63"/>
    <mergeCell ref="O63:P63"/>
    <mergeCell ref="L62:N62"/>
    <mergeCell ref="O62:P62"/>
    <mergeCell ref="Q62:R62"/>
    <mergeCell ref="S62:Z62"/>
    <mergeCell ref="AA62:AE62"/>
    <mergeCell ref="AF62:AH62"/>
    <mergeCell ref="AJ65:AO65"/>
    <mergeCell ref="AS65:AT65"/>
    <mergeCell ref="AU65:AV65"/>
    <mergeCell ref="A66:B66"/>
    <mergeCell ref="C66:D66"/>
    <mergeCell ref="E66:F66"/>
    <mergeCell ref="G66:H66"/>
    <mergeCell ref="I66:K66"/>
    <mergeCell ref="L66:N66"/>
    <mergeCell ref="O66:P66"/>
    <mergeCell ref="L65:N65"/>
    <mergeCell ref="O65:P65"/>
    <mergeCell ref="Q65:R65"/>
    <mergeCell ref="S65:Z65"/>
    <mergeCell ref="AA65:AE65"/>
    <mergeCell ref="AF65:AH65"/>
    <mergeCell ref="AA64:AE64"/>
    <mergeCell ref="AF64:AH64"/>
    <mergeCell ref="AJ64:AO64"/>
    <mergeCell ref="AS64:AT64"/>
    <mergeCell ref="AU64:AV64"/>
    <mergeCell ref="A65:B65"/>
    <mergeCell ref="C65:D65"/>
    <mergeCell ref="E65:F65"/>
    <mergeCell ref="G65:H65"/>
    <mergeCell ref="I65:K65"/>
    <mergeCell ref="AA67:AE67"/>
    <mergeCell ref="AF67:AH67"/>
    <mergeCell ref="AJ67:AO67"/>
    <mergeCell ref="AS67:AT67"/>
    <mergeCell ref="AU67:AV67"/>
    <mergeCell ref="A68:B68"/>
    <mergeCell ref="C68:D68"/>
    <mergeCell ref="E68:F68"/>
    <mergeCell ref="G68:H68"/>
    <mergeCell ref="I68:K68"/>
    <mergeCell ref="AU66:AV66"/>
    <mergeCell ref="A67:B67"/>
    <mergeCell ref="C67:D67"/>
    <mergeCell ref="E67:F67"/>
    <mergeCell ref="G67:H67"/>
    <mergeCell ref="I67:K67"/>
    <mergeCell ref="L67:N67"/>
    <mergeCell ref="O67:P67"/>
    <mergeCell ref="Q67:R67"/>
    <mergeCell ref="S67:Z67"/>
    <mergeCell ref="Q66:R66"/>
    <mergeCell ref="S66:Z66"/>
    <mergeCell ref="AA66:AE66"/>
    <mergeCell ref="AF66:AH66"/>
    <mergeCell ref="AJ66:AO66"/>
    <mergeCell ref="AS66:AT66"/>
    <mergeCell ref="AU69:AV69"/>
    <mergeCell ref="A70:B70"/>
    <mergeCell ref="C70:D70"/>
    <mergeCell ref="E70:F70"/>
    <mergeCell ref="G70:H70"/>
    <mergeCell ref="I70:K70"/>
    <mergeCell ref="L70:N70"/>
    <mergeCell ref="O70:P70"/>
    <mergeCell ref="Q70:R70"/>
    <mergeCell ref="S70:Z70"/>
    <mergeCell ref="Q69:R69"/>
    <mergeCell ref="S69:Z69"/>
    <mergeCell ref="AA69:AE69"/>
    <mergeCell ref="AF69:AH69"/>
    <mergeCell ref="AJ69:AO69"/>
    <mergeCell ref="AS69:AT69"/>
    <mergeCell ref="AJ68:AO68"/>
    <mergeCell ref="AS68:AT68"/>
    <mergeCell ref="AU68:AV68"/>
    <mergeCell ref="A69:B69"/>
    <mergeCell ref="C69:D69"/>
    <mergeCell ref="E69:F69"/>
    <mergeCell ref="G69:H69"/>
    <mergeCell ref="I69:K69"/>
    <mergeCell ref="L69:N69"/>
    <mergeCell ref="O69:P69"/>
    <mergeCell ref="L68:N68"/>
    <mergeCell ref="O68:P68"/>
    <mergeCell ref="Q68:R68"/>
    <mergeCell ref="S68:Z68"/>
    <mergeCell ref="AA68:AE68"/>
    <mergeCell ref="AF68:AH68"/>
    <mergeCell ref="AJ71:AO71"/>
    <mergeCell ref="AS71:AT71"/>
    <mergeCell ref="AU71:AV71"/>
    <mergeCell ref="A72:B72"/>
    <mergeCell ref="C72:D72"/>
    <mergeCell ref="E72:F72"/>
    <mergeCell ref="G72:H72"/>
    <mergeCell ref="I72:K72"/>
    <mergeCell ref="L72:N72"/>
    <mergeCell ref="O72:P72"/>
    <mergeCell ref="L71:N71"/>
    <mergeCell ref="O71:P71"/>
    <mergeCell ref="Q71:R71"/>
    <mergeCell ref="S71:Z71"/>
    <mergeCell ref="AA71:AE71"/>
    <mergeCell ref="AF71:AH71"/>
    <mergeCell ref="AA70:AE70"/>
    <mergeCell ref="AF70:AH70"/>
    <mergeCell ref="AJ70:AO70"/>
    <mergeCell ref="AS70:AT70"/>
    <mergeCell ref="AU70:AV70"/>
    <mergeCell ref="A71:B71"/>
    <mergeCell ref="C71:D71"/>
    <mergeCell ref="E71:F71"/>
    <mergeCell ref="G71:H71"/>
    <mergeCell ref="I71:K71"/>
    <mergeCell ref="AA73:AE73"/>
    <mergeCell ref="AF73:AH73"/>
    <mergeCell ref="AJ73:AO73"/>
    <mergeCell ref="AS73:AT73"/>
    <mergeCell ref="AU73:AV73"/>
    <mergeCell ref="A74:AO74"/>
    <mergeCell ref="AS74:AT74"/>
    <mergeCell ref="AU74:AV74"/>
    <mergeCell ref="AU72:AV72"/>
    <mergeCell ref="A73:B73"/>
    <mergeCell ref="C73:D73"/>
    <mergeCell ref="E73:F73"/>
    <mergeCell ref="G73:H73"/>
    <mergeCell ref="I73:K73"/>
    <mergeCell ref="L73:N73"/>
    <mergeCell ref="O73:P73"/>
    <mergeCell ref="Q73:R73"/>
    <mergeCell ref="S73:Z73"/>
    <mergeCell ref="Q72:R72"/>
    <mergeCell ref="S72:Z72"/>
    <mergeCell ref="AA72:AE72"/>
    <mergeCell ref="AF72:AH72"/>
    <mergeCell ref="AJ72:AO72"/>
    <mergeCell ref="AS72:AT72"/>
    <mergeCell ref="S76:Z76"/>
    <mergeCell ref="AA76:AE76"/>
    <mergeCell ref="AF76:AH76"/>
    <mergeCell ref="AJ76:AO76"/>
    <mergeCell ref="AS76:AT76"/>
    <mergeCell ref="AU76:AV76"/>
    <mergeCell ref="AS75:AT75"/>
    <mergeCell ref="AU75:AV75"/>
    <mergeCell ref="A76:B76"/>
    <mergeCell ref="C76:D76"/>
    <mergeCell ref="E76:F76"/>
    <mergeCell ref="G76:H76"/>
    <mergeCell ref="I76:K76"/>
    <mergeCell ref="L76:N76"/>
    <mergeCell ref="O76:P76"/>
    <mergeCell ref="Q76:R76"/>
    <mergeCell ref="O75:P75"/>
    <mergeCell ref="Q75:R75"/>
    <mergeCell ref="S75:Z75"/>
    <mergeCell ref="AA75:AE75"/>
    <mergeCell ref="AF75:AH75"/>
    <mergeCell ref="AJ75:AO75"/>
    <mergeCell ref="A75:B75"/>
    <mergeCell ref="C75:D75"/>
    <mergeCell ref="E75:F75"/>
    <mergeCell ref="G75:H75"/>
    <mergeCell ref="I75:K75"/>
    <mergeCell ref="L75:N75"/>
    <mergeCell ref="S78:Z78"/>
    <mergeCell ref="AA78:AE78"/>
    <mergeCell ref="AF78:AH78"/>
    <mergeCell ref="AJ78:AO78"/>
    <mergeCell ref="AS78:AT78"/>
    <mergeCell ref="AU78:AV78"/>
    <mergeCell ref="AS77:AT77"/>
    <mergeCell ref="AU77:AV77"/>
    <mergeCell ref="A78:B78"/>
    <mergeCell ref="C78:D78"/>
    <mergeCell ref="E78:F78"/>
    <mergeCell ref="G78:H78"/>
    <mergeCell ref="I78:K78"/>
    <mergeCell ref="L78:N78"/>
    <mergeCell ref="O78:P78"/>
    <mergeCell ref="Q78:R78"/>
    <mergeCell ref="O77:P77"/>
    <mergeCell ref="Q77:R77"/>
    <mergeCell ref="S77:Z77"/>
    <mergeCell ref="AA77:AE77"/>
    <mergeCell ref="AF77:AH77"/>
    <mergeCell ref="AJ77:AO77"/>
    <mergeCell ref="A77:B77"/>
    <mergeCell ref="C77:D77"/>
    <mergeCell ref="E77:F77"/>
    <mergeCell ref="G77:H77"/>
    <mergeCell ref="I77:K77"/>
    <mergeCell ref="L77:N77"/>
    <mergeCell ref="S80:Z80"/>
    <mergeCell ref="AA80:AE80"/>
    <mergeCell ref="AF80:AH80"/>
    <mergeCell ref="AJ80:AO80"/>
    <mergeCell ref="AS80:AT80"/>
    <mergeCell ref="AU80:AV80"/>
    <mergeCell ref="AS79:AT79"/>
    <mergeCell ref="AU79:AV79"/>
    <mergeCell ref="A80:B80"/>
    <mergeCell ref="C80:D80"/>
    <mergeCell ref="E80:F80"/>
    <mergeCell ref="G80:H80"/>
    <mergeCell ref="I80:K80"/>
    <mergeCell ref="L80:N80"/>
    <mergeCell ref="O80:P80"/>
    <mergeCell ref="Q80:R80"/>
    <mergeCell ref="O79:P79"/>
    <mergeCell ref="Q79:R79"/>
    <mergeCell ref="S79:Z79"/>
    <mergeCell ref="AA79:AE79"/>
    <mergeCell ref="AF79:AH79"/>
    <mergeCell ref="AJ79:AO79"/>
    <mergeCell ref="A79:B79"/>
    <mergeCell ref="C79:D79"/>
    <mergeCell ref="E79:F79"/>
    <mergeCell ref="G79:H79"/>
    <mergeCell ref="I79:K79"/>
    <mergeCell ref="L79:N79"/>
    <mergeCell ref="S82:Z82"/>
    <mergeCell ref="AA82:AE82"/>
    <mergeCell ref="AF82:AH82"/>
    <mergeCell ref="AJ82:AO82"/>
    <mergeCell ref="AS82:AT82"/>
    <mergeCell ref="AU82:AV82"/>
    <mergeCell ref="AS81:AT81"/>
    <mergeCell ref="AU81:AV81"/>
    <mergeCell ref="A82:B82"/>
    <mergeCell ref="C82:D82"/>
    <mergeCell ref="E82:F82"/>
    <mergeCell ref="G82:H82"/>
    <mergeCell ref="I82:K82"/>
    <mergeCell ref="L82:N82"/>
    <mergeCell ref="O82:P82"/>
    <mergeCell ref="Q82:R82"/>
    <mergeCell ref="O81:P81"/>
    <mergeCell ref="Q81:R81"/>
    <mergeCell ref="S81:Z81"/>
    <mergeCell ref="AA81:AE81"/>
    <mergeCell ref="AF81:AH81"/>
    <mergeCell ref="AJ81:AO81"/>
    <mergeCell ref="A81:B81"/>
    <mergeCell ref="C81:D81"/>
    <mergeCell ref="E81:F81"/>
    <mergeCell ref="G81:H81"/>
    <mergeCell ref="I81:K81"/>
    <mergeCell ref="L81:N81"/>
    <mergeCell ref="S84:Z84"/>
    <mergeCell ref="AA84:AE84"/>
    <mergeCell ref="AF84:AH84"/>
    <mergeCell ref="AJ84:AO84"/>
    <mergeCell ref="AS84:AT84"/>
    <mergeCell ref="AU84:AV84"/>
    <mergeCell ref="AS83:AT83"/>
    <mergeCell ref="AU83:AV83"/>
    <mergeCell ref="A84:B84"/>
    <mergeCell ref="C84:D84"/>
    <mergeCell ref="E84:F84"/>
    <mergeCell ref="G84:H84"/>
    <mergeCell ref="I84:K84"/>
    <mergeCell ref="L84:N84"/>
    <mergeCell ref="O84:P84"/>
    <mergeCell ref="Q84:R84"/>
    <mergeCell ref="O83:P83"/>
    <mergeCell ref="Q83:R83"/>
    <mergeCell ref="S83:Z83"/>
    <mergeCell ref="AA83:AE83"/>
    <mergeCell ref="AF83:AH83"/>
    <mergeCell ref="AJ83:AO83"/>
    <mergeCell ref="A83:B83"/>
    <mergeCell ref="C83:D83"/>
    <mergeCell ref="E83:F83"/>
    <mergeCell ref="G83:H83"/>
    <mergeCell ref="I83:K83"/>
    <mergeCell ref="L83:N83"/>
    <mergeCell ref="I87:K87"/>
    <mergeCell ref="L87:N87"/>
    <mergeCell ref="S86:Z86"/>
    <mergeCell ref="AA86:AE86"/>
    <mergeCell ref="AF86:AH86"/>
    <mergeCell ref="AJ86:AO86"/>
    <mergeCell ref="AS86:AT86"/>
    <mergeCell ref="AU86:AV86"/>
    <mergeCell ref="AS85:AT85"/>
    <mergeCell ref="AU85:AV85"/>
    <mergeCell ref="A86:B86"/>
    <mergeCell ref="C86:D86"/>
    <mergeCell ref="E86:F86"/>
    <mergeCell ref="G86:H86"/>
    <mergeCell ref="I86:K86"/>
    <mergeCell ref="L86:N86"/>
    <mergeCell ref="O86:P86"/>
    <mergeCell ref="Q86:R86"/>
    <mergeCell ref="O85:P85"/>
    <mergeCell ref="Q85:R85"/>
    <mergeCell ref="S85:Z85"/>
    <mergeCell ref="AA85:AE85"/>
    <mergeCell ref="AF85:AH85"/>
    <mergeCell ref="AJ85:AO85"/>
    <mergeCell ref="A85:B85"/>
    <mergeCell ref="C85:D85"/>
    <mergeCell ref="E85:F85"/>
    <mergeCell ref="G85:H85"/>
    <mergeCell ref="I85:K85"/>
    <mergeCell ref="L85:N85"/>
    <mergeCell ref="A89:AO89"/>
    <mergeCell ref="AS89:AT89"/>
    <mergeCell ref="AU89:AV89"/>
    <mergeCell ref="A90:AO90"/>
    <mergeCell ref="AS90:AT90"/>
    <mergeCell ref="AU90:AV90"/>
    <mergeCell ref="S88:Z88"/>
    <mergeCell ref="AA88:AE88"/>
    <mergeCell ref="AF88:AH88"/>
    <mergeCell ref="AJ88:AO88"/>
    <mergeCell ref="AS88:AT88"/>
    <mergeCell ref="AU88:AV88"/>
    <mergeCell ref="AS87:AT87"/>
    <mergeCell ref="AU87:AV87"/>
    <mergeCell ref="A88:B88"/>
    <mergeCell ref="C88:D88"/>
    <mergeCell ref="E88:F88"/>
    <mergeCell ref="G88:H88"/>
    <mergeCell ref="I88:K88"/>
    <mergeCell ref="L88:N88"/>
    <mergeCell ref="O88:P88"/>
    <mergeCell ref="Q88:R88"/>
    <mergeCell ref="O87:P87"/>
    <mergeCell ref="Q87:R87"/>
    <mergeCell ref="S87:Z87"/>
    <mergeCell ref="AA87:AE87"/>
    <mergeCell ref="AF87:AH87"/>
    <mergeCell ref="AJ87:AO87"/>
    <mergeCell ref="A87:B87"/>
    <mergeCell ref="C87:D87"/>
    <mergeCell ref="E87:F87"/>
    <mergeCell ref="G87:H87"/>
    <mergeCell ref="S92:Z92"/>
    <mergeCell ref="AA92:AE92"/>
    <mergeCell ref="AF92:AH92"/>
    <mergeCell ref="AJ92:AO92"/>
    <mergeCell ref="AS92:AT92"/>
    <mergeCell ref="AU92:AV92"/>
    <mergeCell ref="AS91:AT91"/>
    <mergeCell ref="AU91:AV91"/>
    <mergeCell ref="A92:B92"/>
    <mergeCell ref="C92:D92"/>
    <mergeCell ref="E92:F92"/>
    <mergeCell ref="G92:H92"/>
    <mergeCell ref="I92:K92"/>
    <mergeCell ref="L92:N92"/>
    <mergeCell ref="O92:P92"/>
    <mergeCell ref="Q92:R92"/>
    <mergeCell ref="O91:P91"/>
    <mergeCell ref="Q91:R91"/>
    <mergeCell ref="S91:Z91"/>
    <mergeCell ref="AA91:AE91"/>
    <mergeCell ref="AF91:AH91"/>
    <mergeCell ref="AJ91:AO91"/>
    <mergeCell ref="A91:B91"/>
    <mergeCell ref="C91:D91"/>
    <mergeCell ref="E91:F91"/>
    <mergeCell ref="G91:H91"/>
    <mergeCell ref="I91:K91"/>
    <mergeCell ref="L91:N91"/>
    <mergeCell ref="S94:Z94"/>
    <mergeCell ref="AA94:AE94"/>
    <mergeCell ref="AF94:AH94"/>
    <mergeCell ref="AJ94:AO94"/>
    <mergeCell ref="AS94:AT94"/>
    <mergeCell ref="AU94:AV94"/>
    <mergeCell ref="AS93:AT93"/>
    <mergeCell ref="AU93:AV93"/>
    <mergeCell ref="A94:B94"/>
    <mergeCell ref="C94:D94"/>
    <mergeCell ref="E94:F94"/>
    <mergeCell ref="G94:H94"/>
    <mergeCell ref="I94:K94"/>
    <mergeCell ref="L94:N94"/>
    <mergeCell ref="O94:P94"/>
    <mergeCell ref="Q94:R94"/>
    <mergeCell ref="O93:P93"/>
    <mergeCell ref="Q93:R93"/>
    <mergeCell ref="S93:Z93"/>
    <mergeCell ref="AA93:AE93"/>
    <mergeCell ref="AF93:AH93"/>
    <mergeCell ref="AJ93:AO93"/>
    <mergeCell ref="A93:B93"/>
    <mergeCell ref="C93:D93"/>
    <mergeCell ref="E93:F93"/>
    <mergeCell ref="G93:H93"/>
    <mergeCell ref="I93:K93"/>
    <mergeCell ref="L93:N93"/>
    <mergeCell ref="S96:Z96"/>
    <mergeCell ref="AA96:AE96"/>
    <mergeCell ref="AF96:AH96"/>
    <mergeCell ref="AJ96:AO96"/>
    <mergeCell ref="AS96:AT96"/>
    <mergeCell ref="AU96:AV96"/>
    <mergeCell ref="AS95:AT95"/>
    <mergeCell ref="AU95:AV95"/>
    <mergeCell ref="A96:B96"/>
    <mergeCell ref="C96:D96"/>
    <mergeCell ref="E96:F96"/>
    <mergeCell ref="G96:H96"/>
    <mergeCell ref="I96:K96"/>
    <mergeCell ref="L96:N96"/>
    <mergeCell ref="O96:P96"/>
    <mergeCell ref="Q96:R96"/>
    <mergeCell ref="O95:P95"/>
    <mergeCell ref="Q95:R95"/>
    <mergeCell ref="S95:Z95"/>
    <mergeCell ref="AA95:AE95"/>
    <mergeCell ref="AF95:AH95"/>
    <mergeCell ref="AJ95:AO95"/>
    <mergeCell ref="A95:B95"/>
    <mergeCell ref="C95:D95"/>
    <mergeCell ref="E95:F95"/>
    <mergeCell ref="G95:H95"/>
    <mergeCell ref="I95:K95"/>
    <mergeCell ref="L95:N95"/>
    <mergeCell ref="S98:Z98"/>
    <mergeCell ref="AA98:AE98"/>
    <mergeCell ref="AF98:AH98"/>
    <mergeCell ref="AJ98:AO98"/>
    <mergeCell ref="AS98:AT98"/>
    <mergeCell ref="AU98:AV98"/>
    <mergeCell ref="AS97:AT97"/>
    <mergeCell ref="AU97:AV97"/>
    <mergeCell ref="A98:B98"/>
    <mergeCell ref="C98:D98"/>
    <mergeCell ref="E98:F98"/>
    <mergeCell ref="G98:H98"/>
    <mergeCell ref="I98:K98"/>
    <mergeCell ref="L98:N98"/>
    <mergeCell ref="O98:P98"/>
    <mergeCell ref="Q98:R98"/>
    <mergeCell ref="O97:P97"/>
    <mergeCell ref="Q97:R97"/>
    <mergeCell ref="S97:Z97"/>
    <mergeCell ref="AA97:AE97"/>
    <mergeCell ref="AF97:AH97"/>
    <mergeCell ref="AJ97:AO97"/>
    <mergeCell ref="A97:B97"/>
    <mergeCell ref="C97:D97"/>
    <mergeCell ref="E97:F97"/>
    <mergeCell ref="G97:H97"/>
    <mergeCell ref="I97:K97"/>
    <mergeCell ref="L97:N97"/>
    <mergeCell ref="S100:Z100"/>
    <mergeCell ref="AA100:AE100"/>
    <mergeCell ref="AF100:AH100"/>
    <mergeCell ref="AJ100:AO100"/>
    <mergeCell ref="AS100:AT100"/>
    <mergeCell ref="AU100:AV100"/>
    <mergeCell ref="AS99:AT99"/>
    <mergeCell ref="AU99:AV99"/>
    <mergeCell ref="A100:B100"/>
    <mergeCell ref="C100:D100"/>
    <mergeCell ref="E100:F100"/>
    <mergeCell ref="G100:H100"/>
    <mergeCell ref="I100:K100"/>
    <mergeCell ref="L100:N100"/>
    <mergeCell ref="O100:P100"/>
    <mergeCell ref="Q100:R100"/>
    <mergeCell ref="O99:P99"/>
    <mergeCell ref="Q99:R99"/>
    <mergeCell ref="S99:Z99"/>
    <mergeCell ref="AA99:AE99"/>
    <mergeCell ref="AF99:AH99"/>
    <mergeCell ref="AJ99:AO99"/>
    <mergeCell ref="A99:B99"/>
    <mergeCell ref="C99:D99"/>
    <mergeCell ref="E99:F99"/>
    <mergeCell ref="G99:H99"/>
    <mergeCell ref="I99:K99"/>
    <mergeCell ref="L99:N99"/>
    <mergeCell ref="S102:Z102"/>
    <mergeCell ref="AA102:AE102"/>
    <mergeCell ref="AF102:AH102"/>
    <mergeCell ref="AJ102:AO102"/>
    <mergeCell ref="AS102:AT102"/>
    <mergeCell ref="AU102:AV102"/>
    <mergeCell ref="AS101:AT101"/>
    <mergeCell ref="AU101:AV101"/>
    <mergeCell ref="A102:B102"/>
    <mergeCell ref="C102:D102"/>
    <mergeCell ref="E102:F102"/>
    <mergeCell ref="G102:H102"/>
    <mergeCell ref="I102:K102"/>
    <mergeCell ref="L102:N102"/>
    <mergeCell ref="O102:P102"/>
    <mergeCell ref="Q102:R102"/>
    <mergeCell ref="O101:P101"/>
    <mergeCell ref="Q101:R101"/>
    <mergeCell ref="S101:Z101"/>
    <mergeCell ref="AA101:AE101"/>
    <mergeCell ref="AF101:AH101"/>
    <mergeCell ref="AJ101:AO101"/>
    <mergeCell ref="A101:B101"/>
    <mergeCell ref="C101:D101"/>
    <mergeCell ref="E101:F101"/>
    <mergeCell ref="G101:H101"/>
    <mergeCell ref="I101:K101"/>
    <mergeCell ref="L101:N101"/>
    <mergeCell ref="S104:Z104"/>
    <mergeCell ref="AA104:AE104"/>
    <mergeCell ref="AF104:AH104"/>
    <mergeCell ref="AJ104:AO104"/>
    <mergeCell ref="AS104:AT104"/>
    <mergeCell ref="AU104:AV104"/>
    <mergeCell ref="AS103:AT103"/>
    <mergeCell ref="AU103:AV103"/>
    <mergeCell ref="A104:B104"/>
    <mergeCell ref="C104:D104"/>
    <mergeCell ref="E104:F104"/>
    <mergeCell ref="G104:H104"/>
    <mergeCell ref="I104:K104"/>
    <mergeCell ref="L104:N104"/>
    <mergeCell ref="O104:P104"/>
    <mergeCell ref="Q104:R104"/>
    <mergeCell ref="O103:P103"/>
    <mergeCell ref="Q103:R103"/>
    <mergeCell ref="S103:Z103"/>
    <mergeCell ref="AA103:AE103"/>
    <mergeCell ref="AF103:AH103"/>
    <mergeCell ref="AJ103:AO103"/>
    <mergeCell ref="A103:B103"/>
    <mergeCell ref="C103:D103"/>
    <mergeCell ref="E103:F103"/>
    <mergeCell ref="G103:H103"/>
    <mergeCell ref="I103:K103"/>
    <mergeCell ref="L103:N103"/>
    <mergeCell ref="S106:Z106"/>
    <mergeCell ref="AA106:AE106"/>
    <mergeCell ref="AF106:AH106"/>
    <mergeCell ref="AJ106:AO106"/>
    <mergeCell ref="AS106:AT106"/>
    <mergeCell ref="AU106:AV106"/>
    <mergeCell ref="AS105:AT105"/>
    <mergeCell ref="AU105:AV105"/>
    <mergeCell ref="A106:B106"/>
    <mergeCell ref="C106:D106"/>
    <mergeCell ref="E106:F106"/>
    <mergeCell ref="G106:H106"/>
    <mergeCell ref="I106:K106"/>
    <mergeCell ref="L106:N106"/>
    <mergeCell ref="O106:P106"/>
    <mergeCell ref="Q106:R106"/>
    <mergeCell ref="O105:P105"/>
    <mergeCell ref="Q105:R105"/>
    <mergeCell ref="S105:Z105"/>
    <mergeCell ref="AA105:AE105"/>
    <mergeCell ref="AF105:AH105"/>
    <mergeCell ref="AJ105:AO105"/>
    <mergeCell ref="A105:B105"/>
    <mergeCell ref="C105:D105"/>
    <mergeCell ref="E105:F105"/>
    <mergeCell ref="G105:H105"/>
    <mergeCell ref="I105:K105"/>
    <mergeCell ref="L105:N105"/>
    <mergeCell ref="S108:Z108"/>
    <mergeCell ref="AA108:AE108"/>
    <mergeCell ref="AF108:AH108"/>
    <mergeCell ref="AJ108:AO108"/>
    <mergeCell ref="AS108:AT108"/>
    <mergeCell ref="AU108:AV108"/>
    <mergeCell ref="AS107:AT107"/>
    <mergeCell ref="AU107:AV107"/>
    <mergeCell ref="A108:B108"/>
    <mergeCell ref="C108:D108"/>
    <mergeCell ref="E108:F108"/>
    <mergeCell ref="G108:H108"/>
    <mergeCell ref="I108:K108"/>
    <mergeCell ref="L108:N108"/>
    <mergeCell ref="O108:P108"/>
    <mergeCell ref="Q108:R108"/>
    <mergeCell ref="O107:P107"/>
    <mergeCell ref="Q107:R107"/>
    <mergeCell ref="S107:Z107"/>
    <mergeCell ref="AA107:AE107"/>
    <mergeCell ref="AF107:AH107"/>
    <mergeCell ref="AJ107:AO107"/>
    <mergeCell ref="A107:B107"/>
    <mergeCell ref="C107:D107"/>
    <mergeCell ref="E107:F107"/>
    <mergeCell ref="G107:H107"/>
    <mergeCell ref="I107:K107"/>
    <mergeCell ref="L107:N107"/>
    <mergeCell ref="S110:Z110"/>
    <mergeCell ref="AA110:AE110"/>
    <mergeCell ref="AF110:AH110"/>
    <mergeCell ref="AJ110:AO110"/>
    <mergeCell ref="AS110:AT110"/>
    <mergeCell ref="AU110:AV110"/>
    <mergeCell ref="AS109:AT109"/>
    <mergeCell ref="AU109:AV109"/>
    <mergeCell ref="A110:B110"/>
    <mergeCell ref="C110:D110"/>
    <mergeCell ref="E110:F110"/>
    <mergeCell ref="G110:H110"/>
    <mergeCell ref="I110:K110"/>
    <mergeCell ref="L110:N110"/>
    <mergeCell ref="O110:P110"/>
    <mergeCell ref="Q110:R110"/>
    <mergeCell ref="O109:P109"/>
    <mergeCell ref="Q109:R109"/>
    <mergeCell ref="S109:Z109"/>
    <mergeCell ref="AA109:AE109"/>
    <mergeCell ref="AF109:AH109"/>
    <mergeCell ref="AJ109:AO109"/>
    <mergeCell ref="A109:B109"/>
    <mergeCell ref="C109:D109"/>
    <mergeCell ref="E109:F109"/>
    <mergeCell ref="G109:H109"/>
    <mergeCell ref="I109:K109"/>
    <mergeCell ref="L109:N109"/>
    <mergeCell ref="S112:Z112"/>
    <mergeCell ref="AA112:AE112"/>
    <mergeCell ref="AF112:AH112"/>
    <mergeCell ref="AJ112:AO112"/>
    <mergeCell ref="AS112:AT112"/>
    <mergeCell ref="AU112:AV112"/>
    <mergeCell ref="AS111:AT111"/>
    <mergeCell ref="AU111:AV111"/>
    <mergeCell ref="A112:B112"/>
    <mergeCell ref="C112:D112"/>
    <mergeCell ref="E112:F112"/>
    <mergeCell ref="G112:H112"/>
    <mergeCell ref="I112:K112"/>
    <mergeCell ref="L112:N112"/>
    <mergeCell ref="O112:P112"/>
    <mergeCell ref="Q112:R112"/>
    <mergeCell ref="O111:P111"/>
    <mergeCell ref="Q111:R111"/>
    <mergeCell ref="S111:Z111"/>
    <mergeCell ref="AA111:AE111"/>
    <mergeCell ref="AF111:AH111"/>
    <mergeCell ref="AJ111:AO111"/>
    <mergeCell ref="A111:B111"/>
    <mergeCell ref="C111:D111"/>
    <mergeCell ref="E111:F111"/>
    <mergeCell ref="G111:H111"/>
    <mergeCell ref="I111:K111"/>
    <mergeCell ref="L111:N111"/>
    <mergeCell ref="S114:Z114"/>
    <mergeCell ref="AA114:AE114"/>
    <mergeCell ref="AF114:AH114"/>
    <mergeCell ref="AJ114:AO114"/>
    <mergeCell ref="AS114:AT114"/>
    <mergeCell ref="AU114:AV114"/>
    <mergeCell ref="AS113:AT113"/>
    <mergeCell ref="AU113:AV113"/>
    <mergeCell ref="A114:B114"/>
    <mergeCell ref="C114:D114"/>
    <mergeCell ref="E114:F114"/>
    <mergeCell ref="G114:H114"/>
    <mergeCell ref="I114:K114"/>
    <mergeCell ref="L114:N114"/>
    <mergeCell ref="O114:P114"/>
    <mergeCell ref="Q114:R114"/>
    <mergeCell ref="O113:P113"/>
    <mergeCell ref="Q113:R113"/>
    <mergeCell ref="S113:Z113"/>
    <mergeCell ref="AA113:AE113"/>
    <mergeCell ref="AF113:AH113"/>
    <mergeCell ref="AJ113:AO113"/>
    <mergeCell ref="A113:B113"/>
    <mergeCell ref="C113:D113"/>
    <mergeCell ref="E113:F113"/>
    <mergeCell ref="G113:H113"/>
    <mergeCell ref="I113:K113"/>
    <mergeCell ref="L113:N113"/>
    <mergeCell ref="S116:Z116"/>
    <mergeCell ref="AA116:AE116"/>
    <mergeCell ref="AF116:AH116"/>
    <mergeCell ref="AJ116:AO116"/>
    <mergeCell ref="AS116:AT116"/>
    <mergeCell ref="AU116:AV116"/>
    <mergeCell ref="AS115:AT115"/>
    <mergeCell ref="AU115:AV115"/>
    <mergeCell ref="A116:B116"/>
    <mergeCell ref="C116:D116"/>
    <mergeCell ref="E116:F116"/>
    <mergeCell ref="G116:H116"/>
    <mergeCell ref="I116:K116"/>
    <mergeCell ref="L116:N116"/>
    <mergeCell ref="O116:P116"/>
    <mergeCell ref="Q116:R116"/>
    <mergeCell ref="O115:P115"/>
    <mergeCell ref="Q115:R115"/>
    <mergeCell ref="S115:Z115"/>
    <mergeCell ref="AA115:AE115"/>
    <mergeCell ref="AF115:AH115"/>
    <mergeCell ref="AJ115:AO115"/>
    <mergeCell ref="A115:B115"/>
    <mergeCell ref="C115:D115"/>
    <mergeCell ref="E115:F115"/>
    <mergeCell ref="G115:H115"/>
    <mergeCell ref="I115:K115"/>
    <mergeCell ref="L115:N115"/>
    <mergeCell ref="S118:Z118"/>
    <mergeCell ref="AA118:AE118"/>
    <mergeCell ref="AF118:AH118"/>
    <mergeCell ref="AJ118:AO118"/>
    <mergeCell ref="AS118:AT118"/>
    <mergeCell ref="AU118:AV118"/>
    <mergeCell ref="AS117:AT117"/>
    <mergeCell ref="AU117:AV117"/>
    <mergeCell ref="A118:B118"/>
    <mergeCell ref="C118:D118"/>
    <mergeCell ref="E118:F118"/>
    <mergeCell ref="G118:H118"/>
    <mergeCell ref="I118:K118"/>
    <mergeCell ref="L118:N118"/>
    <mergeCell ref="O118:P118"/>
    <mergeCell ref="Q118:R118"/>
    <mergeCell ref="O117:P117"/>
    <mergeCell ref="Q117:R117"/>
    <mergeCell ref="S117:Z117"/>
    <mergeCell ref="AA117:AE117"/>
    <mergeCell ref="AF117:AH117"/>
    <mergeCell ref="AJ117:AO117"/>
    <mergeCell ref="A117:B117"/>
    <mergeCell ref="C117:D117"/>
    <mergeCell ref="E117:F117"/>
    <mergeCell ref="G117:H117"/>
    <mergeCell ref="I117:K117"/>
    <mergeCell ref="L117:N117"/>
    <mergeCell ref="S120:Z120"/>
    <mergeCell ref="AA120:AE120"/>
    <mergeCell ref="AF120:AH120"/>
    <mergeCell ref="AJ120:AO120"/>
    <mergeCell ref="AS120:AT120"/>
    <mergeCell ref="AU120:AV120"/>
    <mergeCell ref="AS119:AT119"/>
    <mergeCell ref="AU119:AV119"/>
    <mergeCell ref="A120:B120"/>
    <mergeCell ref="C120:D120"/>
    <mergeCell ref="E120:F120"/>
    <mergeCell ref="G120:H120"/>
    <mergeCell ref="I120:K120"/>
    <mergeCell ref="L120:N120"/>
    <mergeCell ref="O120:P120"/>
    <mergeCell ref="Q120:R120"/>
    <mergeCell ref="O119:P119"/>
    <mergeCell ref="Q119:R119"/>
    <mergeCell ref="S119:Z119"/>
    <mergeCell ref="AA119:AE119"/>
    <mergeCell ref="AF119:AH119"/>
    <mergeCell ref="AJ119:AO119"/>
    <mergeCell ref="A119:B119"/>
    <mergeCell ref="C119:D119"/>
    <mergeCell ref="E119:F119"/>
    <mergeCell ref="G119:H119"/>
    <mergeCell ref="I119:K119"/>
    <mergeCell ref="L119:N119"/>
    <mergeCell ref="S122:Z122"/>
    <mergeCell ref="AA122:AE122"/>
    <mergeCell ref="AF122:AH122"/>
    <mergeCell ref="AJ122:AO122"/>
    <mergeCell ref="AS122:AT122"/>
    <mergeCell ref="AU122:AV122"/>
    <mergeCell ref="AS121:AT121"/>
    <mergeCell ref="AU121:AV121"/>
    <mergeCell ref="A122:B122"/>
    <mergeCell ref="C122:D122"/>
    <mergeCell ref="E122:F122"/>
    <mergeCell ref="G122:H122"/>
    <mergeCell ref="I122:K122"/>
    <mergeCell ref="L122:N122"/>
    <mergeCell ref="O122:P122"/>
    <mergeCell ref="Q122:R122"/>
    <mergeCell ref="O121:P121"/>
    <mergeCell ref="Q121:R121"/>
    <mergeCell ref="S121:Z121"/>
    <mergeCell ref="AA121:AE121"/>
    <mergeCell ref="AF121:AH121"/>
    <mergeCell ref="AJ121:AO121"/>
    <mergeCell ref="A121:B121"/>
    <mergeCell ref="C121:D121"/>
    <mergeCell ref="E121:F121"/>
    <mergeCell ref="G121:H121"/>
    <mergeCell ref="I121:K121"/>
    <mergeCell ref="L121:N121"/>
    <mergeCell ref="AS123:AT123"/>
    <mergeCell ref="AU123:AV123"/>
    <mergeCell ref="A124:AO124"/>
    <mergeCell ref="AS124:AT124"/>
    <mergeCell ref="AU124:AV124"/>
    <mergeCell ref="A126:AO126"/>
    <mergeCell ref="AS126:AT126"/>
    <mergeCell ref="AU126:AV126"/>
    <mergeCell ref="O123:P123"/>
    <mergeCell ref="Q123:R123"/>
    <mergeCell ref="S123:Z123"/>
    <mergeCell ref="AA123:AE123"/>
    <mergeCell ref="AF123:AH123"/>
    <mergeCell ref="AJ123:AO123"/>
    <mergeCell ref="A123:B123"/>
    <mergeCell ref="C123:D123"/>
    <mergeCell ref="E123:F123"/>
    <mergeCell ref="G123:H123"/>
    <mergeCell ref="I123:K123"/>
    <mergeCell ref="L123:N123"/>
  </mergeCells>
  <pageMargins left="0.39370078740157499" right="0.39370078740157499" top="0.39370078740157499" bottom="0.70272440944881898" header="0.39370078740157499" footer="0.39370078740157499"/>
  <pageSetup paperSize="14" scale="25" fitToHeight="0" orientation="landscape" horizontalDpi="4294967295" verticalDpi="4294967295" r:id="rId1"/>
  <headerFooter alignWithMargins="0">
    <oddFooter>&amp;R&amp;"Arial,Regular"&amp;8 Página 
&amp;"-,Regular"&amp;P 
&amp;"-,Regular"de 
&amp;"-,Regular"&amp;N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B168"/>
  <sheetViews>
    <sheetView showGridLines="0" tabSelected="1" topLeftCell="S1" zoomScale="80" zoomScaleNormal="80" workbookViewId="0">
      <selection activeCell="BC125" sqref="BC125"/>
    </sheetView>
  </sheetViews>
  <sheetFormatPr baseColWidth="10" defaultRowHeight="12" x14ac:dyDescent="0.2"/>
  <cols>
    <col min="1" max="1" width="2.85546875" style="1" hidden="1" customWidth="1"/>
    <col min="2" max="5" width="2.7109375" style="1" hidden="1" customWidth="1"/>
    <col min="6" max="6" width="2.85546875" style="1" hidden="1" customWidth="1"/>
    <col min="7" max="9" width="2.7109375" style="1" hidden="1" customWidth="1"/>
    <col min="10" max="10" width="2.42578125" style="1" hidden="1" customWidth="1"/>
    <col min="11" max="11" width="0.28515625" style="1" hidden="1" customWidth="1"/>
    <col min="12" max="12" width="1" style="1" hidden="1" customWidth="1"/>
    <col min="13" max="13" width="1.5703125" style="1" hidden="1" customWidth="1"/>
    <col min="14" max="14" width="4.42578125" style="1" hidden="1" customWidth="1"/>
    <col min="15" max="15" width="5.140625" style="1" hidden="1" customWidth="1"/>
    <col min="16" max="18" width="2.7109375" style="1" hidden="1" customWidth="1"/>
    <col min="19" max="19" width="67.28515625" style="2" customWidth="1"/>
    <col min="20" max="20" width="2.42578125" style="2" hidden="1" customWidth="1"/>
    <col min="21" max="21" width="0.28515625" style="2" hidden="1" customWidth="1"/>
    <col min="22" max="22" width="1.85546875" style="2" hidden="1" customWidth="1"/>
    <col min="23" max="23" width="0.85546875" style="2" hidden="1" customWidth="1"/>
    <col min="24" max="26" width="2.7109375" style="2" hidden="1" customWidth="1"/>
    <col min="27" max="27" width="5" style="2" hidden="1" customWidth="1"/>
    <col min="28" max="28" width="6" style="2" hidden="1" customWidth="1"/>
    <col min="29" max="29" width="3.140625" style="2" hidden="1" customWidth="1"/>
    <col min="30" max="31" width="2.7109375" style="2" hidden="1" customWidth="1"/>
    <col min="32" max="33" width="0.85546875" style="2" hidden="1" customWidth="1"/>
    <col min="34" max="34" width="1" style="2" hidden="1" customWidth="1"/>
    <col min="35" max="35" width="17.140625" style="1" customWidth="1"/>
    <col min="36" max="36" width="14" style="1" hidden="1" customWidth="1"/>
    <col min="37" max="37" width="13.42578125" style="1" hidden="1" customWidth="1"/>
    <col min="38" max="38" width="3.85546875" style="1" hidden="1" customWidth="1"/>
    <col min="39" max="39" width="5.7109375" style="1" hidden="1" customWidth="1"/>
    <col min="40" max="40" width="6.85546875" style="1" customWidth="1"/>
    <col min="41" max="41" width="11.28515625" style="1" customWidth="1"/>
    <col min="42" max="42" width="10.85546875" style="1" hidden="1" customWidth="1"/>
    <col min="43" max="43" width="13.5703125" style="1" hidden="1" customWidth="1"/>
    <col min="44" max="44" width="10.85546875" style="1" hidden="1" customWidth="1"/>
    <col min="45" max="45" width="12.7109375" style="1" hidden="1" customWidth="1"/>
    <col min="46" max="46" width="15.5703125" style="1" customWidth="1"/>
    <col min="47" max="47" width="17.7109375" style="1" customWidth="1"/>
    <col min="48" max="49" width="10.85546875" style="1" hidden="1" customWidth="1"/>
    <col min="50" max="50" width="11.28515625" style="1" customWidth="1"/>
    <col min="51" max="51" width="12.85546875" style="1" customWidth="1"/>
    <col min="52" max="52" width="13.5703125" style="1" customWidth="1"/>
    <col min="53" max="16384" width="11.42578125" style="1"/>
  </cols>
  <sheetData>
    <row r="1" spans="1:52" ht="22.5" customHeight="1" x14ac:dyDescent="0.2"/>
    <row r="2" spans="1:52" s="3" customFormat="1" ht="17.25" customHeight="1" x14ac:dyDescent="0.3">
      <c r="S2" s="137" t="s">
        <v>175</v>
      </c>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row>
    <row r="3" spans="1:52" s="11" customFormat="1" ht="51.75" customHeight="1" x14ac:dyDescent="0.25">
      <c r="A3" s="105" t="s">
        <v>17</v>
      </c>
      <c r="B3" s="106"/>
      <c r="C3" s="115" t="s">
        <v>18</v>
      </c>
      <c r="D3" s="106"/>
      <c r="E3" s="105" t="s">
        <v>19</v>
      </c>
      <c r="F3" s="106"/>
      <c r="G3" s="105" t="s">
        <v>20</v>
      </c>
      <c r="H3" s="106"/>
      <c r="I3" s="105" t="s">
        <v>21</v>
      </c>
      <c r="J3" s="108"/>
      <c r="K3" s="106"/>
      <c r="L3" s="105" t="s">
        <v>22</v>
      </c>
      <c r="M3" s="108"/>
      <c r="N3" s="106"/>
      <c r="O3" s="105" t="s">
        <v>23</v>
      </c>
      <c r="P3" s="106"/>
      <c r="Q3" s="105" t="s">
        <v>24</v>
      </c>
      <c r="R3" s="106"/>
      <c r="S3" s="54" t="s">
        <v>25</v>
      </c>
      <c r="T3" s="148" t="s">
        <v>26</v>
      </c>
      <c r="U3" s="149"/>
      <c r="V3" s="149"/>
      <c r="W3" s="149"/>
      <c r="X3" s="145"/>
      <c r="Y3" s="148" t="s">
        <v>27</v>
      </c>
      <c r="Z3" s="149"/>
      <c r="AA3" s="145"/>
      <c r="AB3" s="54" t="s">
        <v>28</v>
      </c>
      <c r="AC3" s="148" t="s">
        <v>29</v>
      </c>
      <c r="AD3" s="149"/>
      <c r="AE3" s="149"/>
      <c r="AF3" s="149"/>
      <c r="AG3" s="149"/>
      <c r="AH3" s="145"/>
      <c r="AI3" s="55" t="s">
        <v>172</v>
      </c>
      <c r="AJ3" s="55" t="s">
        <v>31</v>
      </c>
      <c r="AK3" s="55" t="s">
        <v>32</v>
      </c>
      <c r="AL3" s="144" t="s">
        <v>33</v>
      </c>
      <c r="AM3" s="145"/>
      <c r="AN3" s="144" t="s">
        <v>34</v>
      </c>
      <c r="AO3" s="145"/>
      <c r="AP3" s="55" t="s">
        <v>35</v>
      </c>
      <c r="AQ3" s="55" t="s">
        <v>36</v>
      </c>
      <c r="AR3" s="55" t="s">
        <v>37</v>
      </c>
      <c r="AS3" s="55" t="s">
        <v>38</v>
      </c>
      <c r="AT3" s="55" t="s">
        <v>173</v>
      </c>
      <c r="AU3" s="55" t="s">
        <v>174</v>
      </c>
      <c r="AV3" s="55" t="s">
        <v>41</v>
      </c>
      <c r="AW3" s="55" t="s">
        <v>42</v>
      </c>
      <c r="AX3" s="56" t="s">
        <v>43</v>
      </c>
      <c r="AY3" s="56" t="s">
        <v>44</v>
      </c>
      <c r="AZ3" s="56" t="s">
        <v>45</v>
      </c>
    </row>
    <row r="4" spans="1:52" s="53" customFormat="1" ht="17.25" customHeight="1" x14ac:dyDescent="0.25">
      <c r="A4" s="146" t="s">
        <v>46</v>
      </c>
      <c r="B4" s="147"/>
      <c r="C4" s="146" t="s">
        <v>47</v>
      </c>
      <c r="D4" s="147"/>
      <c r="E4" s="146"/>
      <c r="F4" s="147"/>
      <c r="G4" s="146"/>
      <c r="H4" s="147"/>
      <c r="I4" s="146"/>
      <c r="J4" s="147"/>
      <c r="K4" s="147"/>
      <c r="L4" s="146"/>
      <c r="M4" s="147"/>
      <c r="N4" s="147"/>
      <c r="O4" s="146"/>
      <c r="P4" s="147"/>
      <c r="Q4" s="146"/>
      <c r="R4" s="147"/>
      <c r="S4" s="15" t="s">
        <v>48</v>
      </c>
      <c r="T4" s="139" t="s">
        <v>49</v>
      </c>
      <c r="U4" s="140"/>
      <c r="V4" s="140"/>
      <c r="W4" s="140"/>
      <c r="X4" s="140"/>
      <c r="Y4" s="139" t="s">
        <v>50</v>
      </c>
      <c r="Z4" s="140"/>
      <c r="AA4" s="140"/>
      <c r="AB4" s="66" t="s">
        <v>51</v>
      </c>
      <c r="AC4" s="141" t="s">
        <v>52</v>
      </c>
      <c r="AD4" s="140"/>
      <c r="AE4" s="140"/>
      <c r="AF4" s="140"/>
      <c r="AG4" s="140"/>
      <c r="AH4" s="140"/>
      <c r="AI4" s="67">
        <v>4433473800</v>
      </c>
      <c r="AJ4" s="67">
        <v>3007063737</v>
      </c>
      <c r="AK4" s="67">
        <v>1426410063</v>
      </c>
      <c r="AL4" s="142">
        <v>0</v>
      </c>
      <c r="AM4" s="143"/>
      <c r="AN4" s="142">
        <v>3007063737</v>
      </c>
      <c r="AO4" s="143"/>
      <c r="AP4" s="67">
        <v>0</v>
      </c>
      <c r="AQ4" s="67">
        <v>3007063737</v>
      </c>
      <c r="AR4" s="67">
        <v>0</v>
      </c>
      <c r="AS4" s="67">
        <v>2910283403</v>
      </c>
      <c r="AT4" s="67">
        <v>96780334</v>
      </c>
      <c r="AU4" s="67">
        <v>2910283403</v>
      </c>
      <c r="AV4" s="67">
        <v>0</v>
      </c>
      <c r="AW4" s="67">
        <v>26298934</v>
      </c>
      <c r="AX4" s="68">
        <f t="shared" ref="AX4:AX69" si="0">AJ4/AI4</f>
        <v>0.67826356321311743</v>
      </c>
      <c r="AY4" s="68">
        <f t="shared" ref="AY4:AY69" si="1">AN4/AI4</f>
        <v>0.67826356321311743</v>
      </c>
      <c r="AZ4" s="68">
        <f t="shared" ref="AZ4:AZ69" si="2">AU4/AI4</f>
        <v>0.65643410433597238</v>
      </c>
    </row>
    <row r="5" spans="1:52" s="53" customFormat="1" ht="17.25" hidden="1" customHeight="1" x14ac:dyDescent="0.25">
      <c r="A5" s="146" t="s">
        <v>46</v>
      </c>
      <c r="B5" s="147"/>
      <c r="C5" s="146" t="s">
        <v>47</v>
      </c>
      <c r="D5" s="147"/>
      <c r="E5" s="146" t="s">
        <v>47</v>
      </c>
      <c r="F5" s="147"/>
      <c r="G5" s="146"/>
      <c r="H5" s="147"/>
      <c r="I5" s="146"/>
      <c r="J5" s="147"/>
      <c r="K5" s="147"/>
      <c r="L5" s="146"/>
      <c r="M5" s="147"/>
      <c r="N5" s="147"/>
      <c r="O5" s="146"/>
      <c r="P5" s="147"/>
      <c r="Q5" s="146"/>
      <c r="R5" s="147"/>
      <c r="S5" s="49" t="s">
        <v>53</v>
      </c>
      <c r="T5" s="152" t="s">
        <v>49</v>
      </c>
      <c r="U5" s="153"/>
      <c r="V5" s="153"/>
      <c r="W5" s="153"/>
      <c r="X5" s="153"/>
      <c r="Y5" s="152" t="s">
        <v>50</v>
      </c>
      <c r="Z5" s="153"/>
      <c r="AA5" s="153"/>
      <c r="AB5" s="41" t="s">
        <v>51</v>
      </c>
      <c r="AC5" s="154" t="s">
        <v>52</v>
      </c>
      <c r="AD5" s="153"/>
      <c r="AE5" s="153"/>
      <c r="AF5" s="153"/>
      <c r="AG5" s="153"/>
      <c r="AH5" s="153"/>
      <c r="AI5" s="42">
        <v>4433473800</v>
      </c>
      <c r="AJ5" s="42">
        <v>3007063737</v>
      </c>
      <c r="AK5" s="42">
        <v>1426410063</v>
      </c>
      <c r="AL5" s="150">
        <v>0</v>
      </c>
      <c r="AM5" s="151"/>
      <c r="AN5" s="150">
        <v>3007063737</v>
      </c>
      <c r="AO5" s="151"/>
      <c r="AP5" s="42">
        <v>0</v>
      </c>
      <c r="AQ5" s="42">
        <v>3007063737</v>
      </c>
      <c r="AR5" s="42">
        <v>0</v>
      </c>
      <c r="AS5" s="42">
        <v>2910283403</v>
      </c>
      <c r="AT5" s="42">
        <v>96780334</v>
      </c>
      <c r="AU5" s="42">
        <v>2910283403</v>
      </c>
      <c r="AV5" s="42">
        <v>0</v>
      </c>
      <c r="AW5" s="42">
        <v>26298934</v>
      </c>
      <c r="AX5" s="14">
        <f t="shared" si="0"/>
        <v>0.67826356321311743</v>
      </c>
      <c r="AY5" s="14">
        <f t="shared" si="1"/>
        <v>0.67826356321311743</v>
      </c>
      <c r="AZ5" s="14">
        <f t="shared" si="2"/>
        <v>0.65643410433597238</v>
      </c>
    </row>
    <row r="6" spans="1:52" s="58" customFormat="1" ht="17.25" customHeight="1" x14ac:dyDescent="0.25">
      <c r="A6" s="130" t="s">
        <v>46</v>
      </c>
      <c r="B6" s="131"/>
      <c r="C6" s="130" t="s">
        <v>47</v>
      </c>
      <c r="D6" s="131"/>
      <c r="E6" s="130" t="s">
        <v>47</v>
      </c>
      <c r="F6" s="131"/>
      <c r="G6" s="130" t="s">
        <v>47</v>
      </c>
      <c r="H6" s="131"/>
      <c r="I6" s="130"/>
      <c r="J6" s="131"/>
      <c r="K6" s="131"/>
      <c r="L6" s="130"/>
      <c r="M6" s="131"/>
      <c r="N6" s="131"/>
      <c r="O6" s="130"/>
      <c r="P6" s="131"/>
      <c r="Q6" s="130"/>
      <c r="R6" s="131"/>
      <c r="S6" s="49" t="s">
        <v>54</v>
      </c>
      <c r="T6" s="132" t="s">
        <v>49</v>
      </c>
      <c r="U6" s="133"/>
      <c r="V6" s="133"/>
      <c r="W6" s="133"/>
      <c r="X6" s="133"/>
      <c r="Y6" s="132" t="s">
        <v>50</v>
      </c>
      <c r="Z6" s="133"/>
      <c r="AA6" s="133"/>
      <c r="AB6" s="43" t="s">
        <v>51</v>
      </c>
      <c r="AC6" s="134" t="s">
        <v>52</v>
      </c>
      <c r="AD6" s="133"/>
      <c r="AE6" s="133"/>
      <c r="AF6" s="133"/>
      <c r="AG6" s="133"/>
      <c r="AH6" s="133"/>
      <c r="AI6" s="44">
        <v>3060473800</v>
      </c>
      <c r="AJ6" s="44">
        <v>2038630369</v>
      </c>
      <c r="AK6" s="44">
        <v>1021843431</v>
      </c>
      <c r="AL6" s="135">
        <v>0</v>
      </c>
      <c r="AM6" s="136"/>
      <c r="AN6" s="135">
        <v>2038630369</v>
      </c>
      <c r="AO6" s="136"/>
      <c r="AP6" s="44">
        <v>0</v>
      </c>
      <c r="AQ6" s="44">
        <v>2038630369</v>
      </c>
      <c r="AR6" s="44">
        <v>0</v>
      </c>
      <c r="AS6" s="44">
        <v>2027146417</v>
      </c>
      <c r="AT6" s="44">
        <v>11483952</v>
      </c>
      <c r="AU6" s="44">
        <v>2027146417</v>
      </c>
      <c r="AV6" s="44">
        <v>0</v>
      </c>
      <c r="AW6" s="44">
        <v>26298934</v>
      </c>
      <c r="AX6" s="45">
        <f t="shared" si="0"/>
        <v>0.6661159357090396</v>
      </c>
      <c r="AY6" s="45">
        <f t="shared" si="1"/>
        <v>0.6661159357090396</v>
      </c>
      <c r="AZ6" s="45">
        <f t="shared" si="2"/>
        <v>0.66236359121911126</v>
      </c>
    </row>
    <row r="7" spans="1:52" s="53" customFormat="1" ht="17.25" hidden="1" customHeight="1" x14ac:dyDescent="0.25">
      <c r="A7" s="146" t="s">
        <v>46</v>
      </c>
      <c r="B7" s="147"/>
      <c r="C7" s="146" t="s">
        <v>47</v>
      </c>
      <c r="D7" s="147"/>
      <c r="E7" s="146" t="s">
        <v>47</v>
      </c>
      <c r="F7" s="147"/>
      <c r="G7" s="146" t="s">
        <v>47</v>
      </c>
      <c r="H7" s="147"/>
      <c r="I7" s="146" t="s">
        <v>55</v>
      </c>
      <c r="J7" s="147"/>
      <c r="K7" s="147"/>
      <c r="L7" s="146"/>
      <c r="M7" s="147"/>
      <c r="N7" s="147"/>
      <c r="O7" s="146"/>
      <c r="P7" s="147"/>
      <c r="Q7" s="146"/>
      <c r="R7" s="147"/>
      <c r="S7" s="49" t="s">
        <v>56</v>
      </c>
      <c r="T7" s="152" t="s">
        <v>49</v>
      </c>
      <c r="U7" s="153"/>
      <c r="V7" s="153"/>
      <c r="W7" s="153"/>
      <c r="X7" s="153"/>
      <c r="Y7" s="152" t="s">
        <v>50</v>
      </c>
      <c r="Z7" s="153"/>
      <c r="AA7" s="153"/>
      <c r="AB7" s="41" t="s">
        <v>51</v>
      </c>
      <c r="AC7" s="154" t="s">
        <v>52</v>
      </c>
      <c r="AD7" s="153"/>
      <c r="AE7" s="153"/>
      <c r="AF7" s="153"/>
      <c r="AG7" s="153"/>
      <c r="AH7" s="153"/>
      <c r="AI7" s="42">
        <v>3060473800</v>
      </c>
      <c r="AJ7" s="42">
        <v>2038630369</v>
      </c>
      <c r="AK7" s="42">
        <v>1021843431</v>
      </c>
      <c r="AL7" s="150">
        <v>0</v>
      </c>
      <c r="AM7" s="151"/>
      <c r="AN7" s="150">
        <v>2038630369</v>
      </c>
      <c r="AO7" s="151"/>
      <c r="AP7" s="42">
        <v>0</v>
      </c>
      <c r="AQ7" s="42">
        <v>2038630369</v>
      </c>
      <c r="AR7" s="42">
        <v>0</v>
      </c>
      <c r="AS7" s="42">
        <v>2027146417</v>
      </c>
      <c r="AT7" s="42">
        <v>11483952</v>
      </c>
      <c r="AU7" s="42">
        <v>2027146417</v>
      </c>
      <c r="AV7" s="42">
        <v>0</v>
      </c>
      <c r="AW7" s="42">
        <v>26298934</v>
      </c>
      <c r="AX7" s="14">
        <f t="shared" si="0"/>
        <v>0.6661159357090396</v>
      </c>
      <c r="AY7" s="14">
        <f t="shared" si="1"/>
        <v>0.6661159357090396</v>
      </c>
      <c r="AZ7" s="14">
        <f t="shared" si="2"/>
        <v>0.66236359121911126</v>
      </c>
    </row>
    <row r="8" spans="1:52" s="53" customFormat="1" ht="17.25" hidden="1" customHeight="1" x14ac:dyDescent="0.25">
      <c r="A8" s="146" t="s">
        <v>46</v>
      </c>
      <c r="B8" s="147"/>
      <c r="C8" s="146" t="s">
        <v>47</v>
      </c>
      <c r="D8" s="147"/>
      <c r="E8" s="146" t="s">
        <v>47</v>
      </c>
      <c r="F8" s="147"/>
      <c r="G8" s="146" t="s">
        <v>47</v>
      </c>
      <c r="H8" s="147"/>
      <c r="I8" s="146" t="s">
        <v>55</v>
      </c>
      <c r="J8" s="147"/>
      <c r="K8" s="147"/>
      <c r="L8" s="146" t="s">
        <v>55</v>
      </c>
      <c r="M8" s="147"/>
      <c r="N8" s="147"/>
      <c r="O8" s="146"/>
      <c r="P8" s="147"/>
      <c r="Q8" s="146"/>
      <c r="R8" s="147"/>
      <c r="S8" s="49" t="s">
        <v>57</v>
      </c>
      <c r="T8" s="152" t="s">
        <v>49</v>
      </c>
      <c r="U8" s="153"/>
      <c r="V8" s="153"/>
      <c r="W8" s="153"/>
      <c r="X8" s="153"/>
      <c r="Y8" s="152" t="s">
        <v>50</v>
      </c>
      <c r="Z8" s="153"/>
      <c r="AA8" s="153"/>
      <c r="AB8" s="41" t="s">
        <v>51</v>
      </c>
      <c r="AC8" s="154" t="s">
        <v>52</v>
      </c>
      <c r="AD8" s="153"/>
      <c r="AE8" s="153"/>
      <c r="AF8" s="153"/>
      <c r="AG8" s="153"/>
      <c r="AH8" s="153"/>
      <c r="AI8" s="42">
        <v>2397862191</v>
      </c>
      <c r="AJ8" s="42">
        <v>1712298808</v>
      </c>
      <c r="AK8" s="42">
        <v>685563383</v>
      </c>
      <c r="AL8" s="150">
        <v>0</v>
      </c>
      <c r="AM8" s="151"/>
      <c r="AN8" s="150">
        <v>1712298808</v>
      </c>
      <c r="AO8" s="151"/>
      <c r="AP8" s="42">
        <v>0</v>
      </c>
      <c r="AQ8" s="42">
        <v>1712298808</v>
      </c>
      <c r="AR8" s="42">
        <v>0</v>
      </c>
      <c r="AS8" s="42">
        <v>1712298808</v>
      </c>
      <c r="AT8" s="42">
        <v>0</v>
      </c>
      <c r="AU8" s="42">
        <v>1712298808</v>
      </c>
      <c r="AV8" s="42">
        <v>0</v>
      </c>
      <c r="AW8" s="42">
        <v>25373101</v>
      </c>
      <c r="AX8" s="14">
        <f t="shared" si="0"/>
        <v>0.71409391850242487</v>
      </c>
      <c r="AY8" s="14">
        <f t="shared" si="1"/>
        <v>0.71409391850242487</v>
      </c>
      <c r="AZ8" s="14">
        <f t="shared" si="2"/>
        <v>0.71409391850242487</v>
      </c>
    </row>
    <row r="9" spans="1:52" s="53" customFormat="1" ht="17.25" hidden="1" customHeight="1" x14ac:dyDescent="0.25">
      <c r="A9" s="146" t="s">
        <v>46</v>
      </c>
      <c r="B9" s="147"/>
      <c r="C9" s="146" t="s">
        <v>47</v>
      </c>
      <c r="D9" s="147"/>
      <c r="E9" s="146" t="s">
        <v>47</v>
      </c>
      <c r="F9" s="147"/>
      <c r="G9" s="146" t="s">
        <v>47</v>
      </c>
      <c r="H9" s="147"/>
      <c r="I9" s="146" t="s">
        <v>55</v>
      </c>
      <c r="J9" s="147"/>
      <c r="K9" s="147"/>
      <c r="L9" s="146" t="s">
        <v>58</v>
      </c>
      <c r="M9" s="147"/>
      <c r="N9" s="147"/>
      <c r="O9" s="146"/>
      <c r="P9" s="147"/>
      <c r="Q9" s="146"/>
      <c r="R9" s="147"/>
      <c r="S9" s="49" t="s">
        <v>59</v>
      </c>
      <c r="T9" s="152" t="s">
        <v>49</v>
      </c>
      <c r="U9" s="153"/>
      <c r="V9" s="153"/>
      <c r="W9" s="153"/>
      <c r="X9" s="153"/>
      <c r="Y9" s="152" t="s">
        <v>50</v>
      </c>
      <c r="Z9" s="153"/>
      <c r="AA9" s="153"/>
      <c r="AB9" s="41" t="s">
        <v>51</v>
      </c>
      <c r="AC9" s="154" t="s">
        <v>52</v>
      </c>
      <c r="AD9" s="153"/>
      <c r="AE9" s="153"/>
      <c r="AF9" s="153"/>
      <c r="AG9" s="153"/>
      <c r="AH9" s="153"/>
      <c r="AI9" s="42">
        <v>126017337</v>
      </c>
      <c r="AJ9" s="42">
        <v>83703020</v>
      </c>
      <c r="AK9" s="42">
        <v>42314317</v>
      </c>
      <c r="AL9" s="150">
        <v>0</v>
      </c>
      <c r="AM9" s="151"/>
      <c r="AN9" s="150">
        <v>83703020</v>
      </c>
      <c r="AO9" s="151"/>
      <c r="AP9" s="42">
        <v>0</v>
      </c>
      <c r="AQ9" s="42">
        <v>83703020</v>
      </c>
      <c r="AR9" s="42">
        <v>0</v>
      </c>
      <c r="AS9" s="42">
        <v>83703020</v>
      </c>
      <c r="AT9" s="42">
        <v>0</v>
      </c>
      <c r="AU9" s="42">
        <v>83703020</v>
      </c>
      <c r="AV9" s="42">
        <v>0</v>
      </c>
      <c r="AW9" s="42">
        <v>0</v>
      </c>
      <c r="AX9" s="14">
        <f t="shared" si="0"/>
        <v>0.66421828926602378</v>
      </c>
      <c r="AY9" s="14">
        <f t="shared" si="1"/>
        <v>0.66421828926602378</v>
      </c>
      <c r="AZ9" s="14">
        <f t="shared" si="2"/>
        <v>0.66421828926602378</v>
      </c>
    </row>
    <row r="10" spans="1:52" s="53" customFormat="1" ht="17.25" hidden="1" customHeight="1" x14ac:dyDescent="0.25">
      <c r="A10" s="146" t="s">
        <v>46</v>
      </c>
      <c r="B10" s="147"/>
      <c r="C10" s="146" t="s">
        <v>47</v>
      </c>
      <c r="D10" s="147"/>
      <c r="E10" s="146" t="s">
        <v>47</v>
      </c>
      <c r="F10" s="147"/>
      <c r="G10" s="146" t="s">
        <v>47</v>
      </c>
      <c r="H10" s="147"/>
      <c r="I10" s="146" t="s">
        <v>55</v>
      </c>
      <c r="J10" s="147"/>
      <c r="K10" s="147"/>
      <c r="L10" s="146" t="s">
        <v>60</v>
      </c>
      <c r="M10" s="147"/>
      <c r="N10" s="147"/>
      <c r="O10" s="146"/>
      <c r="P10" s="147"/>
      <c r="Q10" s="146"/>
      <c r="R10" s="147"/>
      <c r="S10" s="49" t="s">
        <v>61</v>
      </c>
      <c r="T10" s="152" t="s">
        <v>49</v>
      </c>
      <c r="U10" s="153"/>
      <c r="V10" s="153"/>
      <c r="W10" s="153"/>
      <c r="X10" s="153"/>
      <c r="Y10" s="152" t="s">
        <v>50</v>
      </c>
      <c r="Z10" s="153"/>
      <c r="AA10" s="153"/>
      <c r="AB10" s="41" t="s">
        <v>51</v>
      </c>
      <c r="AC10" s="154" t="s">
        <v>52</v>
      </c>
      <c r="AD10" s="153"/>
      <c r="AE10" s="153"/>
      <c r="AF10" s="153"/>
      <c r="AG10" s="153"/>
      <c r="AH10" s="153"/>
      <c r="AI10" s="42">
        <v>11654486</v>
      </c>
      <c r="AJ10" s="42">
        <v>7894206</v>
      </c>
      <c r="AK10" s="42">
        <v>3760280</v>
      </c>
      <c r="AL10" s="150">
        <v>0</v>
      </c>
      <c r="AM10" s="151"/>
      <c r="AN10" s="150">
        <v>7894206</v>
      </c>
      <c r="AO10" s="151"/>
      <c r="AP10" s="42">
        <v>0</v>
      </c>
      <c r="AQ10" s="42">
        <v>7894206</v>
      </c>
      <c r="AR10" s="42">
        <v>0</v>
      </c>
      <c r="AS10" s="42">
        <v>7894206</v>
      </c>
      <c r="AT10" s="42">
        <v>0</v>
      </c>
      <c r="AU10" s="42">
        <v>7894206</v>
      </c>
      <c r="AV10" s="42">
        <v>0</v>
      </c>
      <c r="AW10" s="42">
        <v>133873</v>
      </c>
      <c r="AX10" s="14">
        <f t="shared" si="0"/>
        <v>0.67735342425225786</v>
      </c>
      <c r="AY10" s="14">
        <f t="shared" si="1"/>
        <v>0.67735342425225786</v>
      </c>
      <c r="AZ10" s="14">
        <f t="shared" si="2"/>
        <v>0.67735342425225786</v>
      </c>
    </row>
    <row r="11" spans="1:52" s="53" customFormat="1" ht="17.25" hidden="1" customHeight="1" x14ac:dyDescent="0.25">
      <c r="A11" s="146" t="s">
        <v>46</v>
      </c>
      <c r="B11" s="147"/>
      <c r="C11" s="146" t="s">
        <v>47</v>
      </c>
      <c r="D11" s="147"/>
      <c r="E11" s="146" t="s">
        <v>47</v>
      </c>
      <c r="F11" s="147"/>
      <c r="G11" s="146" t="s">
        <v>47</v>
      </c>
      <c r="H11" s="147"/>
      <c r="I11" s="146" t="s">
        <v>55</v>
      </c>
      <c r="J11" s="147"/>
      <c r="K11" s="147"/>
      <c r="L11" s="146" t="s">
        <v>62</v>
      </c>
      <c r="M11" s="147"/>
      <c r="N11" s="147"/>
      <c r="O11" s="146"/>
      <c r="P11" s="147"/>
      <c r="Q11" s="146"/>
      <c r="R11" s="147"/>
      <c r="S11" s="49" t="s">
        <v>63</v>
      </c>
      <c r="T11" s="152" t="s">
        <v>49</v>
      </c>
      <c r="U11" s="153"/>
      <c r="V11" s="153"/>
      <c r="W11" s="153"/>
      <c r="X11" s="153"/>
      <c r="Y11" s="152" t="s">
        <v>50</v>
      </c>
      <c r="Z11" s="153"/>
      <c r="AA11" s="153"/>
      <c r="AB11" s="41" t="s">
        <v>51</v>
      </c>
      <c r="AC11" s="154" t="s">
        <v>52</v>
      </c>
      <c r="AD11" s="153"/>
      <c r="AE11" s="153"/>
      <c r="AF11" s="153"/>
      <c r="AG11" s="153"/>
      <c r="AH11" s="153"/>
      <c r="AI11" s="42">
        <v>14269824</v>
      </c>
      <c r="AJ11" s="42">
        <v>11352746</v>
      </c>
      <c r="AK11" s="42">
        <v>2917078</v>
      </c>
      <c r="AL11" s="150">
        <v>0</v>
      </c>
      <c r="AM11" s="151"/>
      <c r="AN11" s="150">
        <v>11352746</v>
      </c>
      <c r="AO11" s="151"/>
      <c r="AP11" s="42">
        <v>0</v>
      </c>
      <c r="AQ11" s="42">
        <v>11352746</v>
      </c>
      <c r="AR11" s="42">
        <v>0</v>
      </c>
      <c r="AS11" s="42">
        <v>11352746</v>
      </c>
      <c r="AT11" s="42">
        <v>0</v>
      </c>
      <c r="AU11" s="42">
        <v>11352746</v>
      </c>
      <c r="AV11" s="42">
        <v>0</v>
      </c>
      <c r="AW11" s="42">
        <v>207008</v>
      </c>
      <c r="AX11" s="14">
        <f t="shared" si="0"/>
        <v>0.79557715638258752</v>
      </c>
      <c r="AY11" s="14">
        <f t="shared" si="1"/>
        <v>0.79557715638258752</v>
      </c>
      <c r="AZ11" s="14">
        <f t="shared" si="2"/>
        <v>0.79557715638258752</v>
      </c>
    </row>
    <row r="12" spans="1:52" s="53" customFormat="1" ht="15" hidden="1" customHeight="1" x14ac:dyDescent="0.25">
      <c r="A12" s="146" t="s">
        <v>46</v>
      </c>
      <c r="B12" s="147"/>
      <c r="C12" s="146" t="s">
        <v>47</v>
      </c>
      <c r="D12" s="147"/>
      <c r="E12" s="146" t="s">
        <v>47</v>
      </c>
      <c r="F12" s="147"/>
      <c r="G12" s="146" t="s">
        <v>47</v>
      </c>
      <c r="H12" s="147"/>
      <c r="I12" s="146" t="s">
        <v>55</v>
      </c>
      <c r="J12" s="147"/>
      <c r="K12" s="147"/>
      <c r="L12" s="146" t="s">
        <v>64</v>
      </c>
      <c r="M12" s="147"/>
      <c r="N12" s="147"/>
      <c r="O12" s="146"/>
      <c r="P12" s="147"/>
      <c r="Q12" s="146"/>
      <c r="R12" s="147"/>
      <c r="S12" s="49" t="s">
        <v>65</v>
      </c>
      <c r="T12" s="152" t="s">
        <v>49</v>
      </c>
      <c r="U12" s="153"/>
      <c r="V12" s="153"/>
      <c r="W12" s="153"/>
      <c r="X12" s="153"/>
      <c r="Y12" s="152" t="s">
        <v>50</v>
      </c>
      <c r="Z12" s="153"/>
      <c r="AA12" s="153"/>
      <c r="AB12" s="41" t="s">
        <v>51</v>
      </c>
      <c r="AC12" s="154" t="s">
        <v>52</v>
      </c>
      <c r="AD12" s="153"/>
      <c r="AE12" s="153"/>
      <c r="AF12" s="153"/>
      <c r="AG12" s="153"/>
      <c r="AH12" s="153"/>
      <c r="AI12" s="42">
        <v>115286293</v>
      </c>
      <c r="AJ12" s="42">
        <v>111617055</v>
      </c>
      <c r="AK12" s="42">
        <v>3669238</v>
      </c>
      <c r="AL12" s="150">
        <v>0</v>
      </c>
      <c r="AM12" s="151"/>
      <c r="AN12" s="150">
        <v>111617055</v>
      </c>
      <c r="AO12" s="151"/>
      <c r="AP12" s="42">
        <v>0</v>
      </c>
      <c r="AQ12" s="42">
        <v>111617055</v>
      </c>
      <c r="AR12" s="42">
        <v>0</v>
      </c>
      <c r="AS12" s="42">
        <v>110215238</v>
      </c>
      <c r="AT12" s="42">
        <v>1401817</v>
      </c>
      <c r="AU12" s="42">
        <v>110215238</v>
      </c>
      <c r="AV12" s="42">
        <v>0</v>
      </c>
      <c r="AW12" s="42">
        <v>0</v>
      </c>
      <c r="AX12" s="14">
        <f t="shared" si="0"/>
        <v>0.96817281652034726</v>
      </c>
      <c r="AY12" s="14">
        <f t="shared" si="1"/>
        <v>0.96817281652034726</v>
      </c>
      <c r="AZ12" s="14">
        <f t="shared" si="2"/>
        <v>0.95601337446074353</v>
      </c>
    </row>
    <row r="13" spans="1:52" s="53" customFormat="1" ht="15" hidden="1" customHeight="1" x14ac:dyDescent="0.25">
      <c r="A13" s="146" t="s">
        <v>46</v>
      </c>
      <c r="B13" s="147"/>
      <c r="C13" s="146" t="s">
        <v>47</v>
      </c>
      <c r="D13" s="147"/>
      <c r="E13" s="146" t="s">
        <v>47</v>
      </c>
      <c r="F13" s="147"/>
      <c r="G13" s="146" t="s">
        <v>47</v>
      </c>
      <c r="H13" s="147"/>
      <c r="I13" s="146" t="s">
        <v>55</v>
      </c>
      <c r="J13" s="147"/>
      <c r="K13" s="147"/>
      <c r="L13" s="146" t="s">
        <v>66</v>
      </c>
      <c r="M13" s="147"/>
      <c r="N13" s="147"/>
      <c r="O13" s="146"/>
      <c r="P13" s="147"/>
      <c r="Q13" s="146"/>
      <c r="R13" s="147"/>
      <c r="S13" s="49" t="s">
        <v>67</v>
      </c>
      <c r="T13" s="152" t="s">
        <v>49</v>
      </c>
      <c r="U13" s="153"/>
      <c r="V13" s="153"/>
      <c r="W13" s="153"/>
      <c r="X13" s="153"/>
      <c r="Y13" s="152" t="s">
        <v>50</v>
      </c>
      <c r="Z13" s="153"/>
      <c r="AA13" s="153"/>
      <c r="AB13" s="41" t="s">
        <v>51</v>
      </c>
      <c r="AC13" s="154" t="s">
        <v>52</v>
      </c>
      <c r="AD13" s="153"/>
      <c r="AE13" s="153"/>
      <c r="AF13" s="153"/>
      <c r="AG13" s="153"/>
      <c r="AH13" s="153"/>
      <c r="AI13" s="42">
        <v>81606703</v>
      </c>
      <c r="AJ13" s="42">
        <v>62881304</v>
      </c>
      <c r="AK13" s="42">
        <v>18725399</v>
      </c>
      <c r="AL13" s="150">
        <v>0</v>
      </c>
      <c r="AM13" s="151"/>
      <c r="AN13" s="150">
        <v>62881304</v>
      </c>
      <c r="AO13" s="151"/>
      <c r="AP13" s="42">
        <v>0</v>
      </c>
      <c r="AQ13" s="42">
        <v>62881304</v>
      </c>
      <c r="AR13" s="42">
        <v>0</v>
      </c>
      <c r="AS13" s="42">
        <v>61638634</v>
      </c>
      <c r="AT13" s="42">
        <v>1242670</v>
      </c>
      <c r="AU13" s="42">
        <v>61638634</v>
      </c>
      <c r="AV13" s="42">
        <v>0</v>
      </c>
      <c r="AW13" s="42">
        <v>584952</v>
      </c>
      <c r="AX13" s="14">
        <f t="shared" si="0"/>
        <v>0.77054091990458184</v>
      </c>
      <c r="AY13" s="14">
        <f t="shared" si="1"/>
        <v>0.77054091990458184</v>
      </c>
      <c r="AZ13" s="14">
        <f t="shared" si="2"/>
        <v>0.75531337174594593</v>
      </c>
    </row>
    <row r="14" spans="1:52" s="53" customFormat="1" ht="15" hidden="1" customHeight="1" x14ac:dyDescent="0.25">
      <c r="A14" s="146" t="s">
        <v>46</v>
      </c>
      <c r="B14" s="147"/>
      <c r="C14" s="146" t="s">
        <v>47</v>
      </c>
      <c r="D14" s="147"/>
      <c r="E14" s="146" t="s">
        <v>47</v>
      </c>
      <c r="F14" s="147"/>
      <c r="G14" s="146" t="s">
        <v>47</v>
      </c>
      <c r="H14" s="147"/>
      <c r="I14" s="146" t="s">
        <v>55</v>
      </c>
      <c r="J14" s="147"/>
      <c r="K14" s="147"/>
      <c r="L14" s="146" t="s">
        <v>68</v>
      </c>
      <c r="M14" s="147"/>
      <c r="N14" s="147"/>
      <c r="O14" s="146"/>
      <c r="P14" s="147"/>
      <c r="Q14" s="146"/>
      <c r="R14" s="147"/>
      <c r="S14" s="49" t="s">
        <v>69</v>
      </c>
      <c r="T14" s="152" t="s">
        <v>49</v>
      </c>
      <c r="U14" s="153"/>
      <c r="V14" s="153"/>
      <c r="W14" s="153"/>
      <c r="X14" s="153"/>
      <c r="Y14" s="152" t="s">
        <v>50</v>
      </c>
      <c r="Z14" s="153"/>
      <c r="AA14" s="153"/>
      <c r="AB14" s="41" t="s">
        <v>51</v>
      </c>
      <c r="AC14" s="154" t="s">
        <v>52</v>
      </c>
      <c r="AD14" s="153"/>
      <c r="AE14" s="153"/>
      <c r="AF14" s="153"/>
      <c r="AG14" s="153"/>
      <c r="AH14" s="153"/>
      <c r="AI14" s="42">
        <v>5353868</v>
      </c>
      <c r="AJ14" s="42">
        <v>2140463</v>
      </c>
      <c r="AK14" s="42">
        <v>3213405</v>
      </c>
      <c r="AL14" s="150">
        <v>0</v>
      </c>
      <c r="AM14" s="151"/>
      <c r="AN14" s="150">
        <v>2140463</v>
      </c>
      <c r="AO14" s="151"/>
      <c r="AP14" s="42">
        <v>0</v>
      </c>
      <c r="AQ14" s="42">
        <v>2140463</v>
      </c>
      <c r="AR14" s="42">
        <v>0</v>
      </c>
      <c r="AS14" s="42">
        <v>2140463</v>
      </c>
      <c r="AT14" s="42">
        <v>0</v>
      </c>
      <c r="AU14" s="42">
        <v>2140463</v>
      </c>
      <c r="AV14" s="42">
        <v>0</v>
      </c>
      <c r="AW14" s="42">
        <v>0</v>
      </c>
      <c r="AX14" s="14">
        <f t="shared" si="0"/>
        <v>0.39979749220563526</v>
      </c>
      <c r="AY14" s="14">
        <f t="shared" si="1"/>
        <v>0.39979749220563526</v>
      </c>
      <c r="AZ14" s="14">
        <f t="shared" si="2"/>
        <v>0.39979749220563526</v>
      </c>
    </row>
    <row r="15" spans="1:52" s="53" customFormat="1" ht="15" hidden="1" customHeight="1" x14ac:dyDescent="0.25">
      <c r="A15" s="146" t="s">
        <v>46</v>
      </c>
      <c r="B15" s="147"/>
      <c r="C15" s="146" t="s">
        <v>47</v>
      </c>
      <c r="D15" s="147"/>
      <c r="E15" s="146" t="s">
        <v>47</v>
      </c>
      <c r="F15" s="147"/>
      <c r="G15" s="146" t="s">
        <v>47</v>
      </c>
      <c r="H15" s="147"/>
      <c r="I15" s="146" t="s">
        <v>55</v>
      </c>
      <c r="J15" s="147"/>
      <c r="K15" s="147"/>
      <c r="L15" s="146" t="s">
        <v>70</v>
      </c>
      <c r="M15" s="147"/>
      <c r="N15" s="147"/>
      <c r="O15" s="146"/>
      <c r="P15" s="147"/>
      <c r="Q15" s="146"/>
      <c r="R15" s="147"/>
      <c r="S15" s="49" t="s">
        <v>71</v>
      </c>
      <c r="T15" s="152" t="s">
        <v>49</v>
      </c>
      <c r="U15" s="153"/>
      <c r="V15" s="153"/>
      <c r="W15" s="153"/>
      <c r="X15" s="153"/>
      <c r="Y15" s="152" t="s">
        <v>50</v>
      </c>
      <c r="Z15" s="153"/>
      <c r="AA15" s="153"/>
      <c r="AB15" s="41" t="s">
        <v>51</v>
      </c>
      <c r="AC15" s="154" t="s">
        <v>52</v>
      </c>
      <c r="AD15" s="153"/>
      <c r="AE15" s="153"/>
      <c r="AF15" s="153"/>
      <c r="AG15" s="153"/>
      <c r="AH15" s="153"/>
      <c r="AI15" s="42">
        <v>201082531</v>
      </c>
      <c r="AJ15" s="42">
        <v>7865627</v>
      </c>
      <c r="AK15" s="42">
        <v>193216904</v>
      </c>
      <c r="AL15" s="150">
        <v>0</v>
      </c>
      <c r="AM15" s="151"/>
      <c r="AN15" s="150">
        <v>7865627</v>
      </c>
      <c r="AO15" s="151"/>
      <c r="AP15" s="42">
        <v>0</v>
      </c>
      <c r="AQ15" s="42">
        <v>7865627</v>
      </c>
      <c r="AR15" s="42">
        <v>0</v>
      </c>
      <c r="AS15" s="42">
        <v>3056509</v>
      </c>
      <c r="AT15" s="42">
        <v>4809118</v>
      </c>
      <c r="AU15" s="42">
        <v>3056509</v>
      </c>
      <c r="AV15" s="42">
        <v>0</v>
      </c>
      <c r="AW15" s="42">
        <v>0</v>
      </c>
      <c r="AX15" s="14">
        <f t="shared" si="0"/>
        <v>3.9116411360467708E-2</v>
      </c>
      <c r="AY15" s="14">
        <f t="shared" si="1"/>
        <v>3.9116411360467708E-2</v>
      </c>
      <c r="AZ15" s="14">
        <f t="shared" si="2"/>
        <v>1.5200271176216695E-2</v>
      </c>
    </row>
    <row r="16" spans="1:52" s="53" customFormat="1" ht="15" hidden="1" customHeight="1" x14ac:dyDescent="0.25">
      <c r="A16" s="146" t="s">
        <v>46</v>
      </c>
      <c r="B16" s="147"/>
      <c r="C16" s="146" t="s">
        <v>47</v>
      </c>
      <c r="D16" s="147"/>
      <c r="E16" s="146" t="s">
        <v>47</v>
      </c>
      <c r="F16" s="147"/>
      <c r="G16" s="146" t="s">
        <v>47</v>
      </c>
      <c r="H16" s="147"/>
      <c r="I16" s="146" t="s">
        <v>55</v>
      </c>
      <c r="J16" s="147"/>
      <c r="K16" s="147"/>
      <c r="L16" s="146" t="s">
        <v>72</v>
      </c>
      <c r="M16" s="147"/>
      <c r="N16" s="147"/>
      <c r="O16" s="146"/>
      <c r="P16" s="147"/>
      <c r="Q16" s="146"/>
      <c r="R16" s="147"/>
      <c r="S16" s="49" t="s">
        <v>73</v>
      </c>
      <c r="T16" s="152" t="s">
        <v>49</v>
      </c>
      <c r="U16" s="153"/>
      <c r="V16" s="153"/>
      <c r="W16" s="153"/>
      <c r="X16" s="153"/>
      <c r="Y16" s="152" t="s">
        <v>50</v>
      </c>
      <c r="Z16" s="153"/>
      <c r="AA16" s="153"/>
      <c r="AB16" s="41" t="s">
        <v>51</v>
      </c>
      <c r="AC16" s="154" t="s">
        <v>52</v>
      </c>
      <c r="AD16" s="153"/>
      <c r="AE16" s="153"/>
      <c r="AF16" s="153"/>
      <c r="AG16" s="153"/>
      <c r="AH16" s="153"/>
      <c r="AI16" s="42">
        <v>107340567</v>
      </c>
      <c r="AJ16" s="42">
        <v>38877140</v>
      </c>
      <c r="AK16" s="42">
        <v>68463427</v>
      </c>
      <c r="AL16" s="150">
        <v>0</v>
      </c>
      <c r="AM16" s="151"/>
      <c r="AN16" s="150">
        <v>38877140</v>
      </c>
      <c r="AO16" s="151"/>
      <c r="AP16" s="42">
        <v>0</v>
      </c>
      <c r="AQ16" s="42">
        <v>38877140</v>
      </c>
      <c r="AR16" s="42">
        <v>0</v>
      </c>
      <c r="AS16" s="42">
        <v>34846793</v>
      </c>
      <c r="AT16" s="42">
        <v>4030347</v>
      </c>
      <c r="AU16" s="42">
        <v>34846793</v>
      </c>
      <c r="AV16" s="42">
        <v>0</v>
      </c>
      <c r="AW16" s="42">
        <v>0</v>
      </c>
      <c r="AX16" s="14">
        <f t="shared" si="0"/>
        <v>0.36218496963967034</v>
      </c>
      <c r="AY16" s="14">
        <f t="shared" si="1"/>
        <v>0.36218496963967034</v>
      </c>
      <c r="AZ16" s="14">
        <f t="shared" si="2"/>
        <v>0.32463768334668847</v>
      </c>
    </row>
    <row r="17" spans="1:52" s="58" customFormat="1" ht="15" customHeight="1" x14ac:dyDescent="0.25">
      <c r="A17" s="130" t="s">
        <v>46</v>
      </c>
      <c r="B17" s="131"/>
      <c r="C17" s="130" t="s">
        <v>47</v>
      </c>
      <c r="D17" s="131"/>
      <c r="E17" s="130" t="s">
        <v>47</v>
      </c>
      <c r="F17" s="131"/>
      <c r="G17" s="130" t="s">
        <v>74</v>
      </c>
      <c r="H17" s="131"/>
      <c r="I17" s="130"/>
      <c r="J17" s="131"/>
      <c r="K17" s="131"/>
      <c r="L17" s="130"/>
      <c r="M17" s="131"/>
      <c r="N17" s="131"/>
      <c r="O17" s="130"/>
      <c r="P17" s="131"/>
      <c r="Q17" s="130"/>
      <c r="R17" s="131"/>
      <c r="S17" s="49" t="s">
        <v>75</v>
      </c>
      <c r="T17" s="132" t="s">
        <v>49</v>
      </c>
      <c r="U17" s="133"/>
      <c r="V17" s="133"/>
      <c r="W17" s="133"/>
      <c r="X17" s="133"/>
      <c r="Y17" s="132" t="s">
        <v>50</v>
      </c>
      <c r="Z17" s="133"/>
      <c r="AA17" s="133"/>
      <c r="AB17" s="43" t="s">
        <v>51</v>
      </c>
      <c r="AC17" s="134" t="s">
        <v>52</v>
      </c>
      <c r="AD17" s="133"/>
      <c r="AE17" s="133"/>
      <c r="AF17" s="133"/>
      <c r="AG17" s="133"/>
      <c r="AH17" s="133"/>
      <c r="AI17" s="44">
        <v>1076000000</v>
      </c>
      <c r="AJ17" s="44">
        <v>758412140</v>
      </c>
      <c r="AK17" s="44">
        <v>317587860</v>
      </c>
      <c r="AL17" s="135">
        <v>0</v>
      </c>
      <c r="AM17" s="136"/>
      <c r="AN17" s="135">
        <v>758412140</v>
      </c>
      <c r="AO17" s="136"/>
      <c r="AP17" s="44">
        <v>0</v>
      </c>
      <c r="AQ17" s="44">
        <v>758412140</v>
      </c>
      <c r="AR17" s="44">
        <v>0</v>
      </c>
      <c r="AS17" s="44">
        <v>679047113</v>
      </c>
      <c r="AT17" s="44">
        <v>79365027</v>
      </c>
      <c r="AU17" s="44">
        <v>679047113</v>
      </c>
      <c r="AV17" s="44">
        <v>0</v>
      </c>
      <c r="AW17" s="44">
        <v>0</v>
      </c>
      <c r="AX17" s="45">
        <f t="shared" si="0"/>
        <v>0.70484399628252792</v>
      </c>
      <c r="AY17" s="45">
        <f t="shared" si="1"/>
        <v>0.70484399628252792</v>
      </c>
      <c r="AZ17" s="45">
        <f t="shared" si="2"/>
        <v>0.63108467750929365</v>
      </c>
    </row>
    <row r="18" spans="1:52" s="53" customFormat="1" ht="15" hidden="1" customHeight="1" x14ac:dyDescent="0.25">
      <c r="A18" s="146" t="s">
        <v>46</v>
      </c>
      <c r="B18" s="147"/>
      <c r="C18" s="146" t="s">
        <v>47</v>
      </c>
      <c r="D18" s="147"/>
      <c r="E18" s="146" t="s">
        <v>47</v>
      </c>
      <c r="F18" s="147"/>
      <c r="G18" s="146" t="s">
        <v>74</v>
      </c>
      <c r="H18" s="147"/>
      <c r="I18" s="146" t="s">
        <v>55</v>
      </c>
      <c r="J18" s="147"/>
      <c r="K18" s="147"/>
      <c r="L18" s="146"/>
      <c r="M18" s="147"/>
      <c r="N18" s="147"/>
      <c r="O18" s="146"/>
      <c r="P18" s="147"/>
      <c r="Q18" s="146"/>
      <c r="R18" s="147"/>
      <c r="S18" s="49" t="s">
        <v>76</v>
      </c>
      <c r="T18" s="152" t="s">
        <v>49</v>
      </c>
      <c r="U18" s="153"/>
      <c r="V18" s="153"/>
      <c r="W18" s="153"/>
      <c r="X18" s="153"/>
      <c r="Y18" s="152" t="s">
        <v>50</v>
      </c>
      <c r="Z18" s="153"/>
      <c r="AA18" s="153"/>
      <c r="AB18" s="41" t="s">
        <v>51</v>
      </c>
      <c r="AC18" s="154" t="s">
        <v>52</v>
      </c>
      <c r="AD18" s="153"/>
      <c r="AE18" s="153"/>
      <c r="AF18" s="153"/>
      <c r="AG18" s="153"/>
      <c r="AH18" s="153"/>
      <c r="AI18" s="42">
        <v>298284058</v>
      </c>
      <c r="AJ18" s="42">
        <v>219469034</v>
      </c>
      <c r="AK18" s="42">
        <v>78815024</v>
      </c>
      <c r="AL18" s="150">
        <v>0</v>
      </c>
      <c r="AM18" s="151"/>
      <c r="AN18" s="150">
        <v>219469034</v>
      </c>
      <c r="AO18" s="151"/>
      <c r="AP18" s="42">
        <v>0</v>
      </c>
      <c r="AQ18" s="42">
        <v>219469034</v>
      </c>
      <c r="AR18" s="42">
        <v>0</v>
      </c>
      <c r="AS18" s="42">
        <v>196126397</v>
      </c>
      <c r="AT18" s="42">
        <v>23342637</v>
      </c>
      <c r="AU18" s="42">
        <v>196126397</v>
      </c>
      <c r="AV18" s="42">
        <v>0</v>
      </c>
      <c r="AW18" s="42">
        <v>0</v>
      </c>
      <c r="AX18" s="14">
        <f t="shared" si="0"/>
        <v>0.73577191979867729</v>
      </c>
      <c r="AY18" s="14">
        <f t="shared" si="1"/>
        <v>0.73577191979867729</v>
      </c>
      <c r="AZ18" s="14">
        <f t="shared" si="2"/>
        <v>0.65751551831174293</v>
      </c>
    </row>
    <row r="19" spans="1:52" s="53" customFormat="1" ht="15" hidden="1" customHeight="1" x14ac:dyDescent="0.25">
      <c r="A19" s="146" t="s">
        <v>46</v>
      </c>
      <c r="B19" s="147"/>
      <c r="C19" s="146" t="s">
        <v>47</v>
      </c>
      <c r="D19" s="147"/>
      <c r="E19" s="146" t="s">
        <v>47</v>
      </c>
      <c r="F19" s="147"/>
      <c r="G19" s="146" t="s">
        <v>74</v>
      </c>
      <c r="H19" s="147"/>
      <c r="I19" s="146" t="s">
        <v>77</v>
      </c>
      <c r="J19" s="147"/>
      <c r="K19" s="147"/>
      <c r="L19" s="146"/>
      <c r="M19" s="147"/>
      <c r="N19" s="147"/>
      <c r="O19" s="146"/>
      <c r="P19" s="147"/>
      <c r="Q19" s="146"/>
      <c r="R19" s="147"/>
      <c r="S19" s="49" t="s">
        <v>78</v>
      </c>
      <c r="T19" s="152" t="s">
        <v>49</v>
      </c>
      <c r="U19" s="153"/>
      <c r="V19" s="153"/>
      <c r="W19" s="153"/>
      <c r="X19" s="153"/>
      <c r="Y19" s="152" t="s">
        <v>50</v>
      </c>
      <c r="Z19" s="153"/>
      <c r="AA19" s="153"/>
      <c r="AB19" s="41" t="s">
        <v>51</v>
      </c>
      <c r="AC19" s="154" t="s">
        <v>52</v>
      </c>
      <c r="AD19" s="153"/>
      <c r="AE19" s="153"/>
      <c r="AF19" s="153"/>
      <c r="AG19" s="153"/>
      <c r="AH19" s="153"/>
      <c r="AI19" s="42">
        <v>223215326</v>
      </c>
      <c r="AJ19" s="42">
        <v>166645338</v>
      </c>
      <c r="AK19" s="42">
        <v>56569988</v>
      </c>
      <c r="AL19" s="150">
        <v>0</v>
      </c>
      <c r="AM19" s="151"/>
      <c r="AN19" s="150">
        <v>166645338</v>
      </c>
      <c r="AO19" s="151"/>
      <c r="AP19" s="42">
        <v>0</v>
      </c>
      <c r="AQ19" s="42">
        <v>166645338</v>
      </c>
      <c r="AR19" s="42">
        <v>0</v>
      </c>
      <c r="AS19" s="42">
        <v>148935810</v>
      </c>
      <c r="AT19" s="42">
        <v>17709528</v>
      </c>
      <c r="AU19" s="42">
        <v>148935810</v>
      </c>
      <c r="AV19" s="42">
        <v>0</v>
      </c>
      <c r="AW19" s="42">
        <v>0</v>
      </c>
      <c r="AX19" s="14">
        <f t="shared" si="0"/>
        <v>0.74656763487646904</v>
      </c>
      <c r="AY19" s="14">
        <f t="shared" si="1"/>
        <v>0.74656763487646904</v>
      </c>
      <c r="AZ19" s="14">
        <f t="shared" si="2"/>
        <v>0.66722931919110251</v>
      </c>
    </row>
    <row r="20" spans="1:52" s="53" customFormat="1" ht="15" hidden="1" customHeight="1" x14ac:dyDescent="0.25">
      <c r="A20" s="146" t="s">
        <v>46</v>
      </c>
      <c r="B20" s="147"/>
      <c r="C20" s="146" t="s">
        <v>47</v>
      </c>
      <c r="D20" s="147"/>
      <c r="E20" s="146" t="s">
        <v>47</v>
      </c>
      <c r="F20" s="147"/>
      <c r="G20" s="146" t="s">
        <v>74</v>
      </c>
      <c r="H20" s="147"/>
      <c r="I20" s="146" t="s">
        <v>58</v>
      </c>
      <c r="J20" s="147"/>
      <c r="K20" s="147"/>
      <c r="L20" s="146"/>
      <c r="M20" s="147"/>
      <c r="N20" s="147"/>
      <c r="O20" s="146"/>
      <c r="P20" s="147"/>
      <c r="Q20" s="146"/>
      <c r="R20" s="147"/>
      <c r="S20" s="49" t="s">
        <v>79</v>
      </c>
      <c r="T20" s="152" t="s">
        <v>49</v>
      </c>
      <c r="U20" s="153"/>
      <c r="V20" s="153"/>
      <c r="W20" s="153"/>
      <c r="X20" s="153"/>
      <c r="Y20" s="152" t="s">
        <v>50</v>
      </c>
      <c r="Z20" s="153"/>
      <c r="AA20" s="153"/>
      <c r="AB20" s="41" t="s">
        <v>51</v>
      </c>
      <c r="AC20" s="154" t="s">
        <v>52</v>
      </c>
      <c r="AD20" s="153"/>
      <c r="AE20" s="153"/>
      <c r="AF20" s="153"/>
      <c r="AG20" s="153"/>
      <c r="AH20" s="153"/>
      <c r="AI20" s="42">
        <v>266954155</v>
      </c>
      <c r="AJ20" s="42">
        <v>178228568</v>
      </c>
      <c r="AK20" s="42">
        <v>88725587</v>
      </c>
      <c r="AL20" s="150">
        <v>0</v>
      </c>
      <c r="AM20" s="151"/>
      <c r="AN20" s="150">
        <v>178228568</v>
      </c>
      <c r="AO20" s="151"/>
      <c r="AP20" s="42">
        <v>0</v>
      </c>
      <c r="AQ20" s="42">
        <v>178228568</v>
      </c>
      <c r="AR20" s="42">
        <v>0</v>
      </c>
      <c r="AS20" s="42">
        <v>160573806</v>
      </c>
      <c r="AT20" s="42">
        <v>17654762</v>
      </c>
      <c r="AU20" s="42">
        <v>160573806</v>
      </c>
      <c r="AV20" s="42">
        <v>0</v>
      </c>
      <c r="AW20" s="42">
        <v>0</v>
      </c>
      <c r="AX20" s="14">
        <f t="shared" si="0"/>
        <v>0.66763736267749796</v>
      </c>
      <c r="AY20" s="14">
        <f t="shared" si="1"/>
        <v>0.66763736267749796</v>
      </c>
      <c r="AZ20" s="14">
        <f t="shared" si="2"/>
        <v>0.60150330306715027</v>
      </c>
    </row>
    <row r="21" spans="1:52" s="53" customFormat="1" ht="15" hidden="1" customHeight="1" x14ac:dyDescent="0.25">
      <c r="A21" s="146" t="s">
        <v>46</v>
      </c>
      <c r="B21" s="147"/>
      <c r="C21" s="146" t="s">
        <v>47</v>
      </c>
      <c r="D21" s="147"/>
      <c r="E21" s="146" t="s">
        <v>47</v>
      </c>
      <c r="F21" s="147"/>
      <c r="G21" s="146" t="s">
        <v>74</v>
      </c>
      <c r="H21" s="147"/>
      <c r="I21" s="146" t="s">
        <v>60</v>
      </c>
      <c r="J21" s="147"/>
      <c r="K21" s="147"/>
      <c r="L21" s="146"/>
      <c r="M21" s="147"/>
      <c r="N21" s="147"/>
      <c r="O21" s="146"/>
      <c r="P21" s="147"/>
      <c r="Q21" s="146"/>
      <c r="R21" s="147"/>
      <c r="S21" s="49" t="s">
        <v>80</v>
      </c>
      <c r="T21" s="152" t="s">
        <v>49</v>
      </c>
      <c r="U21" s="153"/>
      <c r="V21" s="153"/>
      <c r="W21" s="153"/>
      <c r="X21" s="153"/>
      <c r="Y21" s="152" t="s">
        <v>50</v>
      </c>
      <c r="Z21" s="153"/>
      <c r="AA21" s="153"/>
      <c r="AB21" s="41" t="s">
        <v>51</v>
      </c>
      <c r="AC21" s="154" t="s">
        <v>52</v>
      </c>
      <c r="AD21" s="153"/>
      <c r="AE21" s="153"/>
      <c r="AF21" s="153"/>
      <c r="AG21" s="153"/>
      <c r="AH21" s="153"/>
      <c r="AI21" s="42">
        <v>120154422</v>
      </c>
      <c r="AJ21" s="42">
        <v>80311700</v>
      </c>
      <c r="AK21" s="42">
        <v>39842722</v>
      </c>
      <c r="AL21" s="150">
        <v>0</v>
      </c>
      <c r="AM21" s="151"/>
      <c r="AN21" s="150">
        <v>80311700</v>
      </c>
      <c r="AO21" s="151"/>
      <c r="AP21" s="42">
        <v>0</v>
      </c>
      <c r="AQ21" s="42">
        <v>80311700</v>
      </c>
      <c r="AR21" s="42">
        <v>0</v>
      </c>
      <c r="AS21" s="42">
        <v>71813900</v>
      </c>
      <c r="AT21" s="42">
        <v>8497800</v>
      </c>
      <c r="AU21" s="42">
        <v>71813900</v>
      </c>
      <c r="AV21" s="42">
        <v>0</v>
      </c>
      <c r="AW21" s="42">
        <v>0</v>
      </c>
      <c r="AX21" s="14">
        <f t="shared" si="0"/>
        <v>0.66840403093945222</v>
      </c>
      <c r="AY21" s="14">
        <f t="shared" si="1"/>
        <v>0.66840403093945222</v>
      </c>
      <c r="AZ21" s="14">
        <f t="shared" si="2"/>
        <v>0.59768004210448455</v>
      </c>
    </row>
    <row r="22" spans="1:52" s="53" customFormat="1" ht="15" hidden="1" customHeight="1" x14ac:dyDescent="0.25">
      <c r="A22" s="146" t="s">
        <v>46</v>
      </c>
      <c r="B22" s="147"/>
      <c r="C22" s="146" t="s">
        <v>47</v>
      </c>
      <c r="D22" s="147"/>
      <c r="E22" s="146" t="s">
        <v>47</v>
      </c>
      <c r="F22" s="147"/>
      <c r="G22" s="146" t="s">
        <v>74</v>
      </c>
      <c r="H22" s="147"/>
      <c r="I22" s="146" t="s">
        <v>62</v>
      </c>
      <c r="J22" s="147"/>
      <c r="K22" s="147"/>
      <c r="L22" s="146"/>
      <c r="M22" s="147"/>
      <c r="N22" s="147"/>
      <c r="O22" s="146"/>
      <c r="P22" s="147"/>
      <c r="Q22" s="146"/>
      <c r="R22" s="147"/>
      <c r="S22" s="49" t="s">
        <v>81</v>
      </c>
      <c r="T22" s="152" t="s">
        <v>49</v>
      </c>
      <c r="U22" s="153"/>
      <c r="V22" s="153"/>
      <c r="W22" s="153"/>
      <c r="X22" s="153"/>
      <c r="Y22" s="152" t="s">
        <v>50</v>
      </c>
      <c r="Z22" s="153"/>
      <c r="AA22" s="153"/>
      <c r="AB22" s="41" t="s">
        <v>51</v>
      </c>
      <c r="AC22" s="154" t="s">
        <v>52</v>
      </c>
      <c r="AD22" s="153"/>
      <c r="AE22" s="153"/>
      <c r="AF22" s="153"/>
      <c r="AG22" s="153"/>
      <c r="AH22" s="153"/>
      <c r="AI22" s="42">
        <v>18331594</v>
      </c>
      <c r="AJ22" s="42">
        <v>13341300</v>
      </c>
      <c r="AK22" s="42">
        <v>4990294</v>
      </c>
      <c r="AL22" s="150">
        <v>0</v>
      </c>
      <c r="AM22" s="151"/>
      <c r="AN22" s="150">
        <v>13341300</v>
      </c>
      <c r="AO22" s="151"/>
      <c r="AP22" s="42">
        <v>0</v>
      </c>
      <c r="AQ22" s="42">
        <v>13341300</v>
      </c>
      <c r="AR22" s="42">
        <v>0</v>
      </c>
      <c r="AS22" s="42">
        <v>11806500</v>
      </c>
      <c r="AT22" s="42">
        <v>1534800</v>
      </c>
      <c r="AU22" s="42">
        <v>11806500</v>
      </c>
      <c r="AV22" s="42">
        <v>0</v>
      </c>
      <c r="AW22" s="42">
        <v>0</v>
      </c>
      <c r="AX22" s="14">
        <f t="shared" si="0"/>
        <v>0.72777631885148664</v>
      </c>
      <c r="AY22" s="14">
        <f t="shared" si="1"/>
        <v>0.72777631885148664</v>
      </c>
      <c r="AZ22" s="14">
        <f t="shared" si="2"/>
        <v>0.64405201206179885</v>
      </c>
    </row>
    <row r="23" spans="1:52" s="53" customFormat="1" ht="15" hidden="1" customHeight="1" x14ac:dyDescent="0.25">
      <c r="A23" s="146" t="s">
        <v>46</v>
      </c>
      <c r="B23" s="147"/>
      <c r="C23" s="146" t="s">
        <v>47</v>
      </c>
      <c r="D23" s="147"/>
      <c r="E23" s="146" t="s">
        <v>47</v>
      </c>
      <c r="F23" s="147"/>
      <c r="G23" s="146" t="s">
        <v>74</v>
      </c>
      <c r="H23" s="147"/>
      <c r="I23" s="146" t="s">
        <v>64</v>
      </c>
      <c r="J23" s="147"/>
      <c r="K23" s="147"/>
      <c r="L23" s="146"/>
      <c r="M23" s="147"/>
      <c r="N23" s="147"/>
      <c r="O23" s="146"/>
      <c r="P23" s="147"/>
      <c r="Q23" s="146"/>
      <c r="R23" s="147"/>
      <c r="S23" s="49" t="s">
        <v>82</v>
      </c>
      <c r="T23" s="152" t="s">
        <v>49</v>
      </c>
      <c r="U23" s="153"/>
      <c r="V23" s="153"/>
      <c r="W23" s="153"/>
      <c r="X23" s="153"/>
      <c r="Y23" s="152" t="s">
        <v>50</v>
      </c>
      <c r="Z23" s="153"/>
      <c r="AA23" s="153"/>
      <c r="AB23" s="41" t="s">
        <v>51</v>
      </c>
      <c r="AC23" s="154" t="s">
        <v>52</v>
      </c>
      <c r="AD23" s="153"/>
      <c r="AE23" s="153"/>
      <c r="AF23" s="153"/>
      <c r="AG23" s="153"/>
      <c r="AH23" s="153"/>
      <c r="AI23" s="42">
        <v>83492523</v>
      </c>
      <c r="AJ23" s="42">
        <v>60242200</v>
      </c>
      <c r="AK23" s="42">
        <v>23250323</v>
      </c>
      <c r="AL23" s="150">
        <v>0</v>
      </c>
      <c r="AM23" s="151"/>
      <c r="AN23" s="150">
        <v>60242200</v>
      </c>
      <c r="AO23" s="151"/>
      <c r="AP23" s="42">
        <v>0</v>
      </c>
      <c r="AQ23" s="42">
        <v>60242200</v>
      </c>
      <c r="AR23" s="42">
        <v>0</v>
      </c>
      <c r="AS23" s="42">
        <v>53867300</v>
      </c>
      <c r="AT23" s="42">
        <v>6374900</v>
      </c>
      <c r="AU23" s="42">
        <v>53867300</v>
      </c>
      <c r="AV23" s="42">
        <v>0</v>
      </c>
      <c r="AW23" s="42">
        <v>0</v>
      </c>
      <c r="AX23" s="14">
        <f t="shared" si="0"/>
        <v>0.72152808222120679</v>
      </c>
      <c r="AY23" s="14">
        <f t="shared" si="1"/>
        <v>0.72152808222120679</v>
      </c>
      <c r="AZ23" s="14">
        <f t="shared" si="2"/>
        <v>0.64517513741919141</v>
      </c>
    </row>
    <row r="24" spans="1:52" s="53" customFormat="1" ht="15" hidden="1" customHeight="1" x14ac:dyDescent="0.25">
      <c r="A24" s="146" t="s">
        <v>46</v>
      </c>
      <c r="B24" s="147"/>
      <c r="C24" s="146" t="s">
        <v>47</v>
      </c>
      <c r="D24" s="147"/>
      <c r="E24" s="146" t="s">
        <v>47</v>
      </c>
      <c r="F24" s="147"/>
      <c r="G24" s="146" t="s">
        <v>74</v>
      </c>
      <c r="H24" s="147"/>
      <c r="I24" s="146" t="s">
        <v>66</v>
      </c>
      <c r="J24" s="147"/>
      <c r="K24" s="147"/>
      <c r="L24" s="146"/>
      <c r="M24" s="147"/>
      <c r="N24" s="147"/>
      <c r="O24" s="146"/>
      <c r="P24" s="147"/>
      <c r="Q24" s="146"/>
      <c r="R24" s="147"/>
      <c r="S24" s="49" t="s">
        <v>83</v>
      </c>
      <c r="T24" s="152" t="s">
        <v>49</v>
      </c>
      <c r="U24" s="153"/>
      <c r="V24" s="153"/>
      <c r="W24" s="153"/>
      <c r="X24" s="153"/>
      <c r="Y24" s="152" t="s">
        <v>50</v>
      </c>
      <c r="Z24" s="153"/>
      <c r="AA24" s="153"/>
      <c r="AB24" s="41" t="s">
        <v>51</v>
      </c>
      <c r="AC24" s="154" t="s">
        <v>52</v>
      </c>
      <c r="AD24" s="153"/>
      <c r="AE24" s="153"/>
      <c r="AF24" s="153"/>
      <c r="AG24" s="153"/>
      <c r="AH24" s="153"/>
      <c r="AI24" s="42">
        <v>65567922</v>
      </c>
      <c r="AJ24" s="42">
        <v>40174000</v>
      </c>
      <c r="AK24" s="42">
        <v>25393922</v>
      </c>
      <c r="AL24" s="150">
        <v>0</v>
      </c>
      <c r="AM24" s="151"/>
      <c r="AN24" s="150">
        <v>40174000</v>
      </c>
      <c r="AO24" s="151"/>
      <c r="AP24" s="42">
        <v>0</v>
      </c>
      <c r="AQ24" s="42">
        <v>40174000</v>
      </c>
      <c r="AR24" s="42">
        <v>0</v>
      </c>
      <c r="AS24" s="42">
        <v>35923400</v>
      </c>
      <c r="AT24" s="42">
        <v>4250600</v>
      </c>
      <c r="AU24" s="42">
        <v>35923400</v>
      </c>
      <c r="AV24" s="42">
        <v>0</v>
      </c>
      <c r="AW24" s="42">
        <v>0</v>
      </c>
      <c r="AX24" s="14">
        <f t="shared" si="0"/>
        <v>0.61270814713328869</v>
      </c>
      <c r="AY24" s="14">
        <f t="shared" si="1"/>
        <v>0.61270814713328869</v>
      </c>
      <c r="AZ24" s="14">
        <f t="shared" si="2"/>
        <v>0.54788071520704895</v>
      </c>
    </row>
    <row r="25" spans="1:52" s="58" customFormat="1" ht="15" customHeight="1" x14ac:dyDescent="0.25">
      <c r="A25" s="130" t="s">
        <v>46</v>
      </c>
      <c r="B25" s="131"/>
      <c r="C25" s="130" t="s">
        <v>47</v>
      </c>
      <c r="D25" s="131"/>
      <c r="E25" s="130" t="s">
        <v>47</v>
      </c>
      <c r="F25" s="131"/>
      <c r="G25" s="130" t="s">
        <v>84</v>
      </c>
      <c r="H25" s="131"/>
      <c r="I25" s="130"/>
      <c r="J25" s="131"/>
      <c r="K25" s="131"/>
      <c r="L25" s="130"/>
      <c r="M25" s="131"/>
      <c r="N25" s="131"/>
      <c r="O25" s="130"/>
      <c r="P25" s="131"/>
      <c r="Q25" s="130"/>
      <c r="R25" s="131"/>
      <c r="S25" s="49" t="s">
        <v>85</v>
      </c>
      <c r="T25" s="132" t="s">
        <v>49</v>
      </c>
      <c r="U25" s="133"/>
      <c r="V25" s="133"/>
      <c r="W25" s="133"/>
      <c r="X25" s="133"/>
      <c r="Y25" s="132" t="s">
        <v>50</v>
      </c>
      <c r="Z25" s="133"/>
      <c r="AA25" s="133"/>
      <c r="AB25" s="43" t="s">
        <v>51</v>
      </c>
      <c r="AC25" s="134" t="s">
        <v>52</v>
      </c>
      <c r="AD25" s="133"/>
      <c r="AE25" s="133"/>
      <c r="AF25" s="133"/>
      <c r="AG25" s="133"/>
      <c r="AH25" s="133"/>
      <c r="AI25" s="44">
        <v>297000000</v>
      </c>
      <c r="AJ25" s="44">
        <v>210021228</v>
      </c>
      <c r="AK25" s="44">
        <v>86978772</v>
      </c>
      <c r="AL25" s="135">
        <v>0</v>
      </c>
      <c r="AM25" s="136"/>
      <c r="AN25" s="135">
        <v>210021228</v>
      </c>
      <c r="AO25" s="136"/>
      <c r="AP25" s="44">
        <v>0</v>
      </c>
      <c r="AQ25" s="44">
        <v>210021228</v>
      </c>
      <c r="AR25" s="44">
        <v>0</v>
      </c>
      <c r="AS25" s="44">
        <v>204089873</v>
      </c>
      <c r="AT25" s="44">
        <v>5931355</v>
      </c>
      <c r="AU25" s="44">
        <v>204089873</v>
      </c>
      <c r="AV25" s="44">
        <v>0</v>
      </c>
      <c r="AW25" s="44">
        <v>0</v>
      </c>
      <c r="AX25" s="45">
        <f t="shared" si="0"/>
        <v>0.70714218181818178</v>
      </c>
      <c r="AY25" s="45">
        <f t="shared" si="1"/>
        <v>0.70714218181818178</v>
      </c>
      <c r="AZ25" s="45">
        <f t="shared" si="2"/>
        <v>0.68717128956228957</v>
      </c>
    </row>
    <row r="26" spans="1:52" s="53" customFormat="1" ht="15" hidden="1" x14ac:dyDescent="0.25">
      <c r="A26" s="146" t="s">
        <v>46</v>
      </c>
      <c r="B26" s="147"/>
      <c r="C26" s="146" t="s">
        <v>47</v>
      </c>
      <c r="D26" s="147"/>
      <c r="E26" s="146" t="s">
        <v>47</v>
      </c>
      <c r="F26" s="147"/>
      <c r="G26" s="146" t="s">
        <v>84</v>
      </c>
      <c r="H26" s="147"/>
      <c r="I26" s="146" t="s">
        <v>55</v>
      </c>
      <c r="J26" s="147"/>
      <c r="K26" s="147"/>
      <c r="L26" s="146"/>
      <c r="M26" s="147"/>
      <c r="N26" s="147"/>
      <c r="O26" s="146"/>
      <c r="P26" s="147"/>
      <c r="Q26" s="146"/>
      <c r="R26" s="147"/>
      <c r="S26" s="49" t="s">
        <v>86</v>
      </c>
      <c r="T26" s="152" t="s">
        <v>49</v>
      </c>
      <c r="U26" s="153"/>
      <c r="V26" s="153"/>
      <c r="W26" s="153"/>
      <c r="X26" s="153"/>
      <c r="Y26" s="152" t="s">
        <v>50</v>
      </c>
      <c r="Z26" s="153"/>
      <c r="AA26" s="153"/>
      <c r="AB26" s="41" t="s">
        <v>51</v>
      </c>
      <c r="AC26" s="154" t="s">
        <v>52</v>
      </c>
      <c r="AD26" s="153"/>
      <c r="AE26" s="153"/>
      <c r="AF26" s="153"/>
      <c r="AG26" s="153"/>
      <c r="AH26" s="153"/>
      <c r="AI26" s="42">
        <v>116847764</v>
      </c>
      <c r="AJ26" s="42">
        <v>62783496</v>
      </c>
      <c r="AK26" s="42">
        <v>54064268</v>
      </c>
      <c r="AL26" s="150">
        <v>0</v>
      </c>
      <c r="AM26" s="151"/>
      <c r="AN26" s="150">
        <v>62783496</v>
      </c>
      <c r="AO26" s="151"/>
      <c r="AP26" s="42">
        <v>0</v>
      </c>
      <c r="AQ26" s="42">
        <v>62783496</v>
      </c>
      <c r="AR26" s="42">
        <v>0</v>
      </c>
      <c r="AS26" s="42">
        <v>56852141</v>
      </c>
      <c r="AT26" s="42">
        <v>5931355</v>
      </c>
      <c r="AU26" s="42">
        <v>56852141</v>
      </c>
      <c r="AV26" s="42">
        <v>0</v>
      </c>
      <c r="AW26" s="42">
        <v>0</v>
      </c>
      <c r="AX26" s="14">
        <f t="shared" si="0"/>
        <v>0.53731020475496649</v>
      </c>
      <c r="AY26" s="14">
        <f t="shared" si="1"/>
        <v>0.53731020475496649</v>
      </c>
      <c r="AZ26" s="14">
        <f t="shared" si="2"/>
        <v>0.48654881406203032</v>
      </c>
    </row>
    <row r="27" spans="1:52" s="53" customFormat="1" ht="15" hidden="1" x14ac:dyDescent="0.25">
      <c r="A27" s="146" t="s">
        <v>46</v>
      </c>
      <c r="B27" s="147"/>
      <c r="C27" s="146" t="s">
        <v>47</v>
      </c>
      <c r="D27" s="147"/>
      <c r="E27" s="146" t="s">
        <v>47</v>
      </c>
      <c r="F27" s="147"/>
      <c r="G27" s="146" t="s">
        <v>84</v>
      </c>
      <c r="H27" s="147"/>
      <c r="I27" s="146" t="s">
        <v>55</v>
      </c>
      <c r="J27" s="147"/>
      <c r="K27" s="147"/>
      <c r="L27" s="146" t="s">
        <v>55</v>
      </c>
      <c r="M27" s="147"/>
      <c r="N27" s="147"/>
      <c r="O27" s="146"/>
      <c r="P27" s="147"/>
      <c r="Q27" s="146"/>
      <c r="R27" s="147"/>
      <c r="S27" s="49" t="s">
        <v>87</v>
      </c>
      <c r="T27" s="152" t="s">
        <v>49</v>
      </c>
      <c r="U27" s="153"/>
      <c r="V27" s="153"/>
      <c r="W27" s="153"/>
      <c r="X27" s="153"/>
      <c r="Y27" s="152" t="s">
        <v>50</v>
      </c>
      <c r="Z27" s="153"/>
      <c r="AA27" s="153"/>
      <c r="AB27" s="41" t="s">
        <v>51</v>
      </c>
      <c r="AC27" s="154" t="s">
        <v>52</v>
      </c>
      <c r="AD27" s="153"/>
      <c r="AE27" s="153"/>
      <c r="AF27" s="153"/>
      <c r="AG27" s="153"/>
      <c r="AH27" s="153"/>
      <c r="AI27" s="42">
        <v>82519841</v>
      </c>
      <c r="AJ27" s="42">
        <v>40631113</v>
      </c>
      <c r="AK27" s="42">
        <v>41888728</v>
      </c>
      <c r="AL27" s="150">
        <v>0</v>
      </c>
      <c r="AM27" s="151"/>
      <c r="AN27" s="150">
        <v>40631113</v>
      </c>
      <c r="AO27" s="151"/>
      <c r="AP27" s="42">
        <v>0</v>
      </c>
      <c r="AQ27" s="42">
        <v>40631113</v>
      </c>
      <c r="AR27" s="42">
        <v>0</v>
      </c>
      <c r="AS27" s="42">
        <v>40631113</v>
      </c>
      <c r="AT27" s="42">
        <v>0</v>
      </c>
      <c r="AU27" s="42">
        <v>40631113</v>
      </c>
      <c r="AV27" s="42">
        <v>0</v>
      </c>
      <c r="AW27" s="42">
        <v>0</v>
      </c>
      <c r="AX27" s="14">
        <f t="shared" si="0"/>
        <v>0.49237992351439458</v>
      </c>
      <c r="AY27" s="14">
        <f t="shared" si="1"/>
        <v>0.49237992351439458</v>
      </c>
      <c r="AZ27" s="14">
        <f t="shared" si="2"/>
        <v>0.49237992351439458</v>
      </c>
    </row>
    <row r="28" spans="1:52" s="53" customFormat="1" ht="15" hidden="1" x14ac:dyDescent="0.25">
      <c r="A28" s="146" t="s">
        <v>46</v>
      </c>
      <c r="B28" s="147"/>
      <c r="C28" s="146" t="s">
        <v>47</v>
      </c>
      <c r="D28" s="147"/>
      <c r="E28" s="146" t="s">
        <v>47</v>
      </c>
      <c r="F28" s="147"/>
      <c r="G28" s="146" t="s">
        <v>84</v>
      </c>
      <c r="H28" s="147"/>
      <c r="I28" s="146" t="s">
        <v>55</v>
      </c>
      <c r="J28" s="147"/>
      <c r="K28" s="147"/>
      <c r="L28" s="146" t="s">
        <v>77</v>
      </c>
      <c r="M28" s="147"/>
      <c r="N28" s="147"/>
      <c r="O28" s="146"/>
      <c r="P28" s="147"/>
      <c r="Q28" s="146"/>
      <c r="R28" s="147"/>
      <c r="S28" s="49" t="s">
        <v>88</v>
      </c>
      <c r="T28" s="152" t="s">
        <v>49</v>
      </c>
      <c r="U28" s="153"/>
      <c r="V28" s="153"/>
      <c r="W28" s="153"/>
      <c r="X28" s="153"/>
      <c r="Y28" s="152" t="s">
        <v>50</v>
      </c>
      <c r="Z28" s="153"/>
      <c r="AA28" s="153"/>
      <c r="AB28" s="41" t="s">
        <v>51</v>
      </c>
      <c r="AC28" s="154" t="s">
        <v>52</v>
      </c>
      <c r="AD28" s="153"/>
      <c r="AE28" s="153"/>
      <c r="AF28" s="153"/>
      <c r="AG28" s="153"/>
      <c r="AH28" s="153"/>
      <c r="AI28" s="42">
        <v>23028811</v>
      </c>
      <c r="AJ28" s="42">
        <v>17387083</v>
      </c>
      <c r="AK28" s="42">
        <v>5641728</v>
      </c>
      <c r="AL28" s="150">
        <v>0</v>
      </c>
      <c r="AM28" s="151"/>
      <c r="AN28" s="150">
        <v>17387083</v>
      </c>
      <c r="AO28" s="151"/>
      <c r="AP28" s="42">
        <v>0</v>
      </c>
      <c r="AQ28" s="42">
        <v>17387083</v>
      </c>
      <c r="AR28" s="42">
        <v>0</v>
      </c>
      <c r="AS28" s="42">
        <v>11948452</v>
      </c>
      <c r="AT28" s="42">
        <v>5438631</v>
      </c>
      <c r="AU28" s="42">
        <v>11948452</v>
      </c>
      <c r="AV28" s="42">
        <v>0</v>
      </c>
      <c r="AW28" s="42">
        <v>0</v>
      </c>
      <c r="AX28" s="14">
        <f t="shared" si="0"/>
        <v>0.75501436005532374</v>
      </c>
      <c r="AY28" s="14">
        <f t="shared" si="1"/>
        <v>0.75501436005532374</v>
      </c>
      <c r="AZ28" s="14">
        <f t="shared" si="2"/>
        <v>0.51884797699716234</v>
      </c>
    </row>
    <row r="29" spans="1:52" s="53" customFormat="1" ht="15" hidden="1" x14ac:dyDescent="0.25">
      <c r="A29" s="146" t="s">
        <v>46</v>
      </c>
      <c r="B29" s="147"/>
      <c r="C29" s="146" t="s">
        <v>47</v>
      </c>
      <c r="D29" s="147"/>
      <c r="E29" s="146" t="s">
        <v>47</v>
      </c>
      <c r="F29" s="147"/>
      <c r="G29" s="146" t="s">
        <v>84</v>
      </c>
      <c r="H29" s="147"/>
      <c r="I29" s="146" t="s">
        <v>55</v>
      </c>
      <c r="J29" s="147"/>
      <c r="K29" s="147"/>
      <c r="L29" s="146" t="s">
        <v>58</v>
      </c>
      <c r="M29" s="147"/>
      <c r="N29" s="147"/>
      <c r="O29" s="146"/>
      <c r="P29" s="147"/>
      <c r="Q29" s="146"/>
      <c r="R29" s="147"/>
      <c r="S29" s="49" t="s">
        <v>89</v>
      </c>
      <c r="T29" s="152" t="s">
        <v>49</v>
      </c>
      <c r="U29" s="153"/>
      <c r="V29" s="153"/>
      <c r="W29" s="153"/>
      <c r="X29" s="153"/>
      <c r="Y29" s="152" t="s">
        <v>50</v>
      </c>
      <c r="Z29" s="153"/>
      <c r="AA29" s="153"/>
      <c r="AB29" s="41" t="s">
        <v>51</v>
      </c>
      <c r="AC29" s="154" t="s">
        <v>52</v>
      </c>
      <c r="AD29" s="153"/>
      <c r="AE29" s="153"/>
      <c r="AF29" s="153"/>
      <c r="AG29" s="153"/>
      <c r="AH29" s="153"/>
      <c r="AI29" s="42">
        <v>11299112</v>
      </c>
      <c r="AJ29" s="42">
        <v>4765300</v>
      </c>
      <c r="AK29" s="42">
        <v>6533812</v>
      </c>
      <c r="AL29" s="150">
        <v>0</v>
      </c>
      <c r="AM29" s="151"/>
      <c r="AN29" s="150">
        <v>4765300</v>
      </c>
      <c r="AO29" s="151"/>
      <c r="AP29" s="42">
        <v>0</v>
      </c>
      <c r="AQ29" s="42">
        <v>4765300</v>
      </c>
      <c r="AR29" s="42">
        <v>0</v>
      </c>
      <c r="AS29" s="42">
        <v>4272576</v>
      </c>
      <c r="AT29" s="42">
        <v>492724</v>
      </c>
      <c r="AU29" s="42">
        <v>4272576</v>
      </c>
      <c r="AV29" s="42">
        <v>0</v>
      </c>
      <c r="AW29" s="42">
        <v>0</v>
      </c>
      <c r="AX29" s="14">
        <f t="shared" si="0"/>
        <v>0.42174110673475934</v>
      </c>
      <c r="AY29" s="14">
        <f t="shared" si="1"/>
        <v>0.42174110673475934</v>
      </c>
      <c r="AZ29" s="14">
        <f t="shared" si="2"/>
        <v>0.3781337860886767</v>
      </c>
    </row>
    <row r="30" spans="1:52" s="53" customFormat="1" ht="15" hidden="1" x14ac:dyDescent="0.25">
      <c r="A30" s="146" t="s">
        <v>46</v>
      </c>
      <c r="B30" s="147"/>
      <c r="C30" s="146" t="s">
        <v>47</v>
      </c>
      <c r="D30" s="147"/>
      <c r="E30" s="146" t="s">
        <v>47</v>
      </c>
      <c r="F30" s="147"/>
      <c r="G30" s="146" t="s">
        <v>84</v>
      </c>
      <c r="H30" s="147"/>
      <c r="I30" s="146" t="s">
        <v>77</v>
      </c>
      <c r="J30" s="147"/>
      <c r="K30" s="147"/>
      <c r="L30" s="146"/>
      <c r="M30" s="147"/>
      <c r="N30" s="147"/>
      <c r="O30" s="146"/>
      <c r="P30" s="147"/>
      <c r="Q30" s="146"/>
      <c r="R30" s="147"/>
      <c r="S30" s="49" t="s">
        <v>90</v>
      </c>
      <c r="T30" s="152" t="s">
        <v>49</v>
      </c>
      <c r="U30" s="153"/>
      <c r="V30" s="153"/>
      <c r="W30" s="153"/>
      <c r="X30" s="153"/>
      <c r="Y30" s="152" t="s">
        <v>50</v>
      </c>
      <c r="Z30" s="153"/>
      <c r="AA30" s="153"/>
      <c r="AB30" s="41" t="s">
        <v>51</v>
      </c>
      <c r="AC30" s="154" t="s">
        <v>52</v>
      </c>
      <c r="AD30" s="153"/>
      <c r="AE30" s="153"/>
      <c r="AF30" s="153"/>
      <c r="AG30" s="153"/>
      <c r="AH30" s="153"/>
      <c r="AI30" s="42">
        <v>90700650</v>
      </c>
      <c r="AJ30" s="42">
        <v>70481067</v>
      </c>
      <c r="AK30" s="42">
        <v>20219583</v>
      </c>
      <c r="AL30" s="150">
        <v>0</v>
      </c>
      <c r="AM30" s="151"/>
      <c r="AN30" s="150">
        <v>70481067</v>
      </c>
      <c r="AO30" s="151"/>
      <c r="AP30" s="42">
        <v>0</v>
      </c>
      <c r="AQ30" s="42">
        <v>70481067</v>
      </c>
      <c r="AR30" s="42">
        <v>0</v>
      </c>
      <c r="AS30" s="42">
        <v>70481067</v>
      </c>
      <c r="AT30" s="42">
        <v>0</v>
      </c>
      <c r="AU30" s="42">
        <v>70481067</v>
      </c>
      <c r="AV30" s="42">
        <v>0</v>
      </c>
      <c r="AW30" s="42">
        <v>0</v>
      </c>
      <c r="AX30" s="14">
        <f t="shared" si="0"/>
        <v>0.77707344985951032</v>
      </c>
      <c r="AY30" s="14">
        <f t="shared" si="1"/>
        <v>0.77707344985951032</v>
      </c>
      <c r="AZ30" s="14">
        <f t="shared" si="2"/>
        <v>0.77707344985951032</v>
      </c>
    </row>
    <row r="31" spans="1:52" s="53" customFormat="1" ht="15" hidden="1" x14ac:dyDescent="0.25">
      <c r="A31" s="146" t="s">
        <v>46</v>
      </c>
      <c r="B31" s="147"/>
      <c r="C31" s="146" t="s">
        <v>47</v>
      </c>
      <c r="D31" s="147"/>
      <c r="E31" s="146" t="s">
        <v>47</v>
      </c>
      <c r="F31" s="147"/>
      <c r="G31" s="146" t="s">
        <v>84</v>
      </c>
      <c r="H31" s="147"/>
      <c r="I31" s="146" t="s">
        <v>91</v>
      </c>
      <c r="J31" s="147"/>
      <c r="K31" s="147"/>
      <c r="L31" s="146"/>
      <c r="M31" s="147"/>
      <c r="N31" s="147"/>
      <c r="O31" s="146"/>
      <c r="P31" s="147"/>
      <c r="Q31" s="146"/>
      <c r="R31" s="147"/>
      <c r="S31" s="49" t="s">
        <v>92</v>
      </c>
      <c r="T31" s="152" t="s">
        <v>49</v>
      </c>
      <c r="U31" s="153"/>
      <c r="V31" s="153"/>
      <c r="W31" s="153"/>
      <c r="X31" s="153"/>
      <c r="Y31" s="152" t="s">
        <v>50</v>
      </c>
      <c r="Z31" s="153"/>
      <c r="AA31" s="153"/>
      <c r="AB31" s="41" t="s">
        <v>51</v>
      </c>
      <c r="AC31" s="154" t="s">
        <v>52</v>
      </c>
      <c r="AD31" s="153"/>
      <c r="AE31" s="153"/>
      <c r="AF31" s="153"/>
      <c r="AG31" s="153"/>
      <c r="AH31" s="153"/>
      <c r="AI31" s="42">
        <v>60220751</v>
      </c>
      <c r="AJ31" s="42">
        <v>48406261</v>
      </c>
      <c r="AK31" s="42">
        <v>11814490</v>
      </c>
      <c r="AL31" s="150">
        <v>0</v>
      </c>
      <c r="AM31" s="151"/>
      <c r="AN31" s="150">
        <v>48406261</v>
      </c>
      <c r="AO31" s="151"/>
      <c r="AP31" s="42">
        <v>0</v>
      </c>
      <c r="AQ31" s="42">
        <v>48406261</v>
      </c>
      <c r="AR31" s="42">
        <v>0</v>
      </c>
      <c r="AS31" s="42">
        <v>48406261</v>
      </c>
      <c r="AT31" s="42">
        <v>0</v>
      </c>
      <c r="AU31" s="42">
        <v>48406261</v>
      </c>
      <c r="AV31" s="42">
        <v>0</v>
      </c>
      <c r="AW31" s="42">
        <v>0</v>
      </c>
      <c r="AX31" s="14">
        <f t="shared" si="0"/>
        <v>0.80381363892323432</v>
      </c>
      <c r="AY31" s="14">
        <f t="shared" si="1"/>
        <v>0.80381363892323432</v>
      </c>
      <c r="AZ31" s="14">
        <f t="shared" si="2"/>
        <v>0.80381363892323432</v>
      </c>
    </row>
    <row r="32" spans="1:52" s="53" customFormat="1" ht="15" hidden="1" x14ac:dyDescent="0.25">
      <c r="A32" s="146" t="s">
        <v>46</v>
      </c>
      <c r="B32" s="147"/>
      <c r="C32" s="146" t="s">
        <v>47</v>
      </c>
      <c r="D32" s="147"/>
      <c r="E32" s="146" t="s">
        <v>47</v>
      </c>
      <c r="F32" s="147"/>
      <c r="G32" s="146" t="s">
        <v>84</v>
      </c>
      <c r="H32" s="147"/>
      <c r="I32" s="146" t="s">
        <v>93</v>
      </c>
      <c r="J32" s="147"/>
      <c r="K32" s="147"/>
      <c r="L32" s="146"/>
      <c r="M32" s="147"/>
      <c r="N32" s="147"/>
      <c r="O32" s="146"/>
      <c r="P32" s="147"/>
      <c r="Q32" s="146"/>
      <c r="R32" s="147"/>
      <c r="S32" s="49" t="s">
        <v>94</v>
      </c>
      <c r="T32" s="152" t="s">
        <v>49</v>
      </c>
      <c r="U32" s="153"/>
      <c r="V32" s="153"/>
      <c r="W32" s="153"/>
      <c r="X32" s="153"/>
      <c r="Y32" s="152" t="s">
        <v>50</v>
      </c>
      <c r="Z32" s="153"/>
      <c r="AA32" s="153"/>
      <c r="AB32" s="41" t="s">
        <v>51</v>
      </c>
      <c r="AC32" s="154" t="s">
        <v>52</v>
      </c>
      <c r="AD32" s="153"/>
      <c r="AE32" s="153"/>
      <c r="AF32" s="153"/>
      <c r="AG32" s="153"/>
      <c r="AH32" s="153"/>
      <c r="AI32" s="42">
        <v>29230835</v>
      </c>
      <c r="AJ32" s="42">
        <v>28350404</v>
      </c>
      <c r="AK32" s="42">
        <v>880431</v>
      </c>
      <c r="AL32" s="150">
        <v>0</v>
      </c>
      <c r="AM32" s="151"/>
      <c r="AN32" s="150">
        <v>28350404</v>
      </c>
      <c r="AO32" s="151"/>
      <c r="AP32" s="42">
        <v>0</v>
      </c>
      <c r="AQ32" s="42">
        <v>28350404</v>
      </c>
      <c r="AR32" s="42">
        <v>0</v>
      </c>
      <c r="AS32" s="42">
        <v>28350404</v>
      </c>
      <c r="AT32" s="42">
        <v>0</v>
      </c>
      <c r="AU32" s="42">
        <v>28350404</v>
      </c>
      <c r="AV32" s="42">
        <v>0</v>
      </c>
      <c r="AW32" s="42">
        <v>0</v>
      </c>
      <c r="AX32" s="14">
        <f t="shared" si="0"/>
        <v>0.96988005987512849</v>
      </c>
      <c r="AY32" s="14">
        <f t="shared" si="1"/>
        <v>0.96988005987512849</v>
      </c>
      <c r="AZ32" s="14">
        <f t="shared" si="2"/>
        <v>0.96988005987512849</v>
      </c>
    </row>
    <row r="33" spans="1:69" s="60" customFormat="1" ht="15" customHeight="1" x14ac:dyDescent="0.2">
      <c r="A33" s="59"/>
      <c r="B33" s="46"/>
      <c r="C33" s="46"/>
      <c r="D33" s="46"/>
      <c r="E33" s="46"/>
      <c r="F33" s="46"/>
      <c r="G33" s="46"/>
      <c r="H33" s="46"/>
      <c r="I33" s="46"/>
      <c r="J33" s="46"/>
      <c r="K33" s="46"/>
      <c r="L33" s="46"/>
      <c r="M33" s="46"/>
      <c r="N33" s="46"/>
      <c r="O33" s="46"/>
      <c r="P33" s="46"/>
      <c r="Q33" s="46"/>
      <c r="R33" s="46"/>
      <c r="S33" s="46" t="s">
        <v>95</v>
      </c>
      <c r="T33" s="46"/>
      <c r="U33" s="46"/>
      <c r="V33" s="46"/>
      <c r="W33" s="46"/>
      <c r="X33" s="46"/>
      <c r="Y33" s="46"/>
      <c r="Z33" s="46"/>
      <c r="AA33" s="46"/>
      <c r="AB33" s="46"/>
      <c r="AC33" s="46"/>
      <c r="AD33" s="46"/>
      <c r="AE33" s="46"/>
      <c r="AF33" s="46"/>
      <c r="AG33" s="46"/>
      <c r="AH33" s="47"/>
      <c r="AI33" s="48">
        <f>+AI25+AI17+AI6</f>
        <v>4433473800</v>
      </c>
      <c r="AJ33" s="48">
        <f>+AJ25+AJ17+AJ6</f>
        <v>3007063737</v>
      </c>
      <c r="AK33" s="48">
        <f>+AK25+AK17+AK6</f>
        <v>1426410063</v>
      </c>
      <c r="AL33" s="155">
        <f>+AL25+AL17+AL6</f>
        <v>0</v>
      </c>
      <c r="AM33" s="156"/>
      <c r="AN33" s="155">
        <f>+AN25+AN17+AN6</f>
        <v>3007063737</v>
      </c>
      <c r="AO33" s="156"/>
      <c r="AP33" s="48">
        <f t="shared" ref="AP33:AW33" si="3">+AP25+AP17+AP6</f>
        <v>0</v>
      </c>
      <c r="AQ33" s="48">
        <f t="shared" si="3"/>
        <v>3007063737</v>
      </c>
      <c r="AR33" s="48">
        <f t="shared" si="3"/>
        <v>0</v>
      </c>
      <c r="AS33" s="48">
        <f t="shared" si="3"/>
        <v>2910283403</v>
      </c>
      <c r="AT33" s="48">
        <f t="shared" si="3"/>
        <v>96780334</v>
      </c>
      <c r="AU33" s="48">
        <f t="shared" si="3"/>
        <v>2910283403</v>
      </c>
      <c r="AV33" s="48">
        <f t="shared" si="3"/>
        <v>0</v>
      </c>
      <c r="AW33" s="48">
        <f t="shared" si="3"/>
        <v>26298934</v>
      </c>
      <c r="AX33" s="45">
        <f t="shared" si="0"/>
        <v>0.67826356321311743</v>
      </c>
      <c r="AY33" s="45">
        <f t="shared" si="1"/>
        <v>0.67826356321311743</v>
      </c>
      <c r="AZ33" s="45">
        <f t="shared" si="2"/>
        <v>0.65643410433597238</v>
      </c>
      <c r="BA33" s="53"/>
      <c r="BB33" s="53"/>
      <c r="BC33" s="53"/>
      <c r="BD33" s="53"/>
      <c r="BE33" s="53"/>
      <c r="BF33" s="53"/>
      <c r="BG33" s="53"/>
      <c r="BH33" s="53"/>
      <c r="BI33" s="53"/>
      <c r="BJ33" s="53"/>
      <c r="BK33" s="53"/>
      <c r="BL33" s="53"/>
      <c r="BM33" s="53"/>
      <c r="BN33" s="53"/>
      <c r="BO33" s="53"/>
      <c r="BP33" s="53"/>
      <c r="BQ33" s="53"/>
    </row>
    <row r="34" spans="1:69" s="53" customFormat="1" ht="15" hidden="1" x14ac:dyDescent="0.25">
      <c r="A34" s="146" t="s">
        <v>46</v>
      </c>
      <c r="B34" s="147"/>
      <c r="C34" s="146" t="s">
        <v>74</v>
      </c>
      <c r="D34" s="147"/>
      <c r="E34" s="146" t="s">
        <v>47</v>
      </c>
      <c r="F34" s="147"/>
      <c r="G34" s="146"/>
      <c r="H34" s="147"/>
      <c r="I34" s="146"/>
      <c r="J34" s="147"/>
      <c r="K34" s="147"/>
      <c r="L34" s="146"/>
      <c r="M34" s="147"/>
      <c r="N34" s="147"/>
      <c r="O34" s="146"/>
      <c r="P34" s="147"/>
      <c r="Q34" s="146"/>
      <c r="R34" s="147"/>
      <c r="S34" s="49" t="s">
        <v>96</v>
      </c>
      <c r="T34" s="152" t="s">
        <v>97</v>
      </c>
      <c r="U34" s="153"/>
      <c r="V34" s="153"/>
      <c r="W34" s="153"/>
      <c r="X34" s="153"/>
      <c r="Y34" s="152" t="s">
        <v>50</v>
      </c>
      <c r="Z34" s="153"/>
      <c r="AA34" s="153"/>
      <c r="AB34" s="41" t="s">
        <v>98</v>
      </c>
      <c r="AC34" s="154" t="s">
        <v>99</v>
      </c>
      <c r="AD34" s="153"/>
      <c r="AE34" s="153"/>
      <c r="AF34" s="153"/>
      <c r="AG34" s="153"/>
      <c r="AH34" s="153"/>
      <c r="AI34" s="42">
        <v>30000000</v>
      </c>
      <c r="AJ34" s="42">
        <v>0</v>
      </c>
      <c r="AK34" s="42">
        <v>30000000</v>
      </c>
      <c r="AL34" s="150">
        <v>0</v>
      </c>
      <c r="AM34" s="151"/>
      <c r="AN34" s="150">
        <v>0</v>
      </c>
      <c r="AO34" s="151"/>
      <c r="AP34" s="42">
        <v>0</v>
      </c>
      <c r="AQ34" s="42">
        <v>0</v>
      </c>
      <c r="AR34" s="42">
        <v>0</v>
      </c>
      <c r="AS34" s="42">
        <v>0</v>
      </c>
      <c r="AT34" s="42">
        <v>0</v>
      </c>
      <c r="AU34" s="42">
        <v>0</v>
      </c>
      <c r="AV34" s="42">
        <v>0</v>
      </c>
      <c r="AW34" s="42">
        <v>0</v>
      </c>
      <c r="AX34" s="14">
        <f t="shared" si="0"/>
        <v>0</v>
      </c>
      <c r="AY34" s="14">
        <f t="shared" si="1"/>
        <v>0</v>
      </c>
      <c r="AZ34" s="14">
        <f t="shared" si="2"/>
        <v>0</v>
      </c>
    </row>
    <row r="35" spans="1:69" s="58" customFormat="1" ht="15" customHeight="1" x14ac:dyDescent="0.25">
      <c r="A35" s="130" t="s">
        <v>46</v>
      </c>
      <c r="B35" s="131"/>
      <c r="C35" s="130" t="s">
        <v>74</v>
      </c>
      <c r="D35" s="131"/>
      <c r="E35" s="130" t="s">
        <v>47</v>
      </c>
      <c r="F35" s="131"/>
      <c r="G35" s="130" t="s">
        <v>47</v>
      </c>
      <c r="H35" s="131"/>
      <c r="I35" s="130"/>
      <c r="J35" s="131"/>
      <c r="K35" s="131"/>
      <c r="L35" s="130"/>
      <c r="M35" s="131"/>
      <c r="N35" s="131"/>
      <c r="O35" s="130"/>
      <c r="P35" s="131"/>
      <c r="Q35" s="130"/>
      <c r="R35" s="131"/>
      <c r="S35" s="49" t="s">
        <v>100</v>
      </c>
      <c r="T35" s="132" t="s">
        <v>97</v>
      </c>
      <c r="U35" s="133"/>
      <c r="V35" s="133"/>
      <c r="W35" s="133"/>
      <c r="X35" s="133"/>
      <c r="Y35" s="132" t="s">
        <v>50</v>
      </c>
      <c r="Z35" s="133"/>
      <c r="AA35" s="133"/>
      <c r="AB35" s="43" t="s">
        <v>98</v>
      </c>
      <c r="AC35" s="134" t="s">
        <v>99</v>
      </c>
      <c r="AD35" s="133"/>
      <c r="AE35" s="133"/>
      <c r="AF35" s="133"/>
      <c r="AG35" s="133"/>
      <c r="AH35" s="133"/>
      <c r="AI35" s="44">
        <v>30000000</v>
      </c>
      <c r="AJ35" s="44">
        <v>0</v>
      </c>
      <c r="AK35" s="44">
        <v>30000000</v>
      </c>
      <c r="AL35" s="135">
        <v>0</v>
      </c>
      <c r="AM35" s="136"/>
      <c r="AN35" s="135">
        <v>0</v>
      </c>
      <c r="AO35" s="136"/>
      <c r="AP35" s="44">
        <v>0</v>
      </c>
      <c r="AQ35" s="44">
        <v>0</v>
      </c>
      <c r="AR35" s="44">
        <v>0</v>
      </c>
      <c r="AS35" s="44">
        <v>0</v>
      </c>
      <c r="AT35" s="44">
        <v>0</v>
      </c>
      <c r="AU35" s="44">
        <v>0</v>
      </c>
      <c r="AV35" s="44">
        <v>0</v>
      </c>
      <c r="AW35" s="44">
        <v>0</v>
      </c>
      <c r="AX35" s="45">
        <f t="shared" si="0"/>
        <v>0</v>
      </c>
      <c r="AY35" s="45">
        <f t="shared" si="1"/>
        <v>0</v>
      </c>
      <c r="AZ35" s="45">
        <f t="shared" si="2"/>
        <v>0</v>
      </c>
    </row>
    <row r="36" spans="1:69" s="53" customFormat="1" ht="15" hidden="1" customHeight="1" x14ac:dyDescent="0.25">
      <c r="A36" s="146" t="s">
        <v>46</v>
      </c>
      <c r="B36" s="147"/>
      <c r="C36" s="146" t="s">
        <v>74</v>
      </c>
      <c r="D36" s="147"/>
      <c r="E36" s="146" t="s">
        <v>47</v>
      </c>
      <c r="F36" s="147"/>
      <c r="G36" s="146" t="s">
        <v>47</v>
      </c>
      <c r="H36" s="147"/>
      <c r="I36" s="146" t="s">
        <v>58</v>
      </c>
      <c r="J36" s="147"/>
      <c r="K36" s="147"/>
      <c r="L36" s="146"/>
      <c r="M36" s="147"/>
      <c r="N36" s="147"/>
      <c r="O36" s="146"/>
      <c r="P36" s="147"/>
      <c r="Q36" s="146"/>
      <c r="R36" s="147"/>
      <c r="S36" s="49" t="s">
        <v>101</v>
      </c>
      <c r="T36" s="152" t="s">
        <v>97</v>
      </c>
      <c r="U36" s="153"/>
      <c r="V36" s="153"/>
      <c r="W36" s="153"/>
      <c r="X36" s="153"/>
      <c r="Y36" s="152" t="s">
        <v>50</v>
      </c>
      <c r="Z36" s="153"/>
      <c r="AA36" s="153"/>
      <c r="AB36" s="41" t="s">
        <v>98</v>
      </c>
      <c r="AC36" s="154" t="s">
        <v>99</v>
      </c>
      <c r="AD36" s="153"/>
      <c r="AE36" s="153"/>
      <c r="AF36" s="153"/>
      <c r="AG36" s="153"/>
      <c r="AH36" s="153"/>
      <c r="AI36" s="42">
        <v>30000000</v>
      </c>
      <c r="AJ36" s="42">
        <v>0</v>
      </c>
      <c r="AK36" s="42">
        <v>30000000</v>
      </c>
      <c r="AL36" s="150">
        <v>0</v>
      </c>
      <c r="AM36" s="151"/>
      <c r="AN36" s="150">
        <v>0</v>
      </c>
      <c r="AO36" s="151"/>
      <c r="AP36" s="42">
        <v>0</v>
      </c>
      <c r="AQ36" s="42">
        <v>0</v>
      </c>
      <c r="AR36" s="42">
        <v>0</v>
      </c>
      <c r="AS36" s="42">
        <v>0</v>
      </c>
      <c r="AT36" s="42">
        <v>0</v>
      </c>
      <c r="AU36" s="42">
        <v>0</v>
      </c>
      <c r="AV36" s="42">
        <v>0</v>
      </c>
      <c r="AW36" s="42">
        <v>0</v>
      </c>
      <c r="AX36" s="14">
        <f t="shared" si="0"/>
        <v>0</v>
      </c>
      <c r="AY36" s="14">
        <f t="shared" si="1"/>
        <v>0</v>
      </c>
      <c r="AZ36" s="14">
        <f t="shared" si="2"/>
        <v>0</v>
      </c>
    </row>
    <row r="37" spans="1:69" s="53" customFormat="1" ht="15" hidden="1" customHeight="1" x14ac:dyDescent="0.25">
      <c r="A37" s="146" t="s">
        <v>46</v>
      </c>
      <c r="B37" s="147"/>
      <c r="C37" s="146" t="s">
        <v>74</v>
      </c>
      <c r="D37" s="147"/>
      <c r="E37" s="146" t="s">
        <v>74</v>
      </c>
      <c r="F37" s="147"/>
      <c r="G37" s="146"/>
      <c r="H37" s="147"/>
      <c r="I37" s="146"/>
      <c r="J37" s="147"/>
      <c r="K37" s="147"/>
      <c r="L37" s="146"/>
      <c r="M37" s="147"/>
      <c r="N37" s="147"/>
      <c r="O37" s="146"/>
      <c r="P37" s="147"/>
      <c r="Q37" s="146"/>
      <c r="R37" s="147"/>
      <c r="S37" s="49" t="s">
        <v>102</v>
      </c>
      <c r="T37" s="152" t="s">
        <v>49</v>
      </c>
      <c r="U37" s="153"/>
      <c r="V37" s="153"/>
      <c r="W37" s="153"/>
      <c r="X37" s="153"/>
      <c r="Y37" s="152" t="s">
        <v>50</v>
      </c>
      <c r="Z37" s="153"/>
      <c r="AA37" s="153"/>
      <c r="AB37" s="41" t="s">
        <v>51</v>
      </c>
      <c r="AC37" s="154" t="s">
        <v>52</v>
      </c>
      <c r="AD37" s="153"/>
      <c r="AE37" s="153"/>
      <c r="AF37" s="153"/>
      <c r="AG37" s="153"/>
      <c r="AH37" s="153"/>
      <c r="AI37" s="42">
        <v>368910000</v>
      </c>
      <c r="AJ37" s="42">
        <v>302302290</v>
      </c>
      <c r="AK37" s="42">
        <v>66607710</v>
      </c>
      <c r="AL37" s="150">
        <v>0</v>
      </c>
      <c r="AM37" s="151"/>
      <c r="AN37" s="150">
        <v>284066725</v>
      </c>
      <c r="AO37" s="151"/>
      <c r="AP37" s="42">
        <v>18235565</v>
      </c>
      <c r="AQ37" s="42">
        <v>213909154</v>
      </c>
      <c r="AR37" s="42">
        <v>70157571</v>
      </c>
      <c r="AS37" s="42">
        <v>212619504</v>
      </c>
      <c r="AT37" s="42">
        <v>1289650</v>
      </c>
      <c r="AU37" s="42">
        <v>212619504</v>
      </c>
      <c r="AV37" s="42">
        <v>0</v>
      </c>
      <c r="AW37" s="42">
        <v>0</v>
      </c>
      <c r="AX37" s="14">
        <f t="shared" si="0"/>
        <v>0.81944726356021791</v>
      </c>
      <c r="AY37" s="14">
        <f t="shared" si="1"/>
        <v>0.77001633189666852</v>
      </c>
      <c r="AZ37" s="14">
        <f t="shared" si="2"/>
        <v>0.57634518988371153</v>
      </c>
    </row>
    <row r="38" spans="1:69" s="53" customFormat="1" ht="15" hidden="1" customHeight="1" x14ac:dyDescent="0.25">
      <c r="A38" s="146" t="s">
        <v>46</v>
      </c>
      <c r="B38" s="147"/>
      <c r="C38" s="146" t="s">
        <v>74</v>
      </c>
      <c r="D38" s="147"/>
      <c r="E38" s="146" t="s">
        <v>74</v>
      </c>
      <c r="F38" s="147"/>
      <c r="G38" s="146"/>
      <c r="H38" s="147"/>
      <c r="I38" s="146"/>
      <c r="J38" s="147"/>
      <c r="K38" s="147"/>
      <c r="L38" s="146"/>
      <c r="M38" s="147"/>
      <c r="N38" s="147"/>
      <c r="O38" s="146"/>
      <c r="P38" s="147"/>
      <c r="Q38" s="146"/>
      <c r="R38" s="147"/>
      <c r="S38" s="49" t="s">
        <v>102</v>
      </c>
      <c r="T38" s="152" t="s">
        <v>97</v>
      </c>
      <c r="U38" s="153"/>
      <c r="V38" s="153"/>
      <c r="W38" s="153"/>
      <c r="X38" s="153"/>
      <c r="Y38" s="152" t="s">
        <v>50</v>
      </c>
      <c r="Z38" s="153"/>
      <c r="AA38" s="153"/>
      <c r="AB38" s="41" t="s">
        <v>98</v>
      </c>
      <c r="AC38" s="154" t="s">
        <v>99</v>
      </c>
      <c r="AD38" s="153"/>
      <c r="AE38" s="153"/>
      <c r="AF38" s="153"/>
      <c r="AG38" s="153"/>
      <c r="AH38" s="153"/>
      <c r="AI38" s="42">
        <v>222000000</v>
      </c>
      <c r="AJ38" s="42">
        <v>182604867</v>
      </c>
      <c r="AK38" s="42">
        <v>39395133</v>
      </c>
      <c r="AL38" s="150">
        <v>0</v>
      </c>
      <c r="AM38" s="151"/>
      <c r="AN38" s="150">
        <v>158112825</v>
      </c>
      <c r="AO38" s="151"/>
      <c r="AP38" s="42">
        <v>24492042</v>
      </c>
      <c r="AQ38" s="42">
        <v>91433348</v>
      </c>
      <c r="AR38" s="42">
        <v>66679477</v>
      </c>
      <c r="AS38" s="42">
        <v>91433348</v>
      </c>
      <c r="AT38" s="42">
        <v>0</v>
      </c>
      <c r="AU38" s="42">
        <v>91433348</v>
      </c>
      <c r="AV38" s="42">
        <v>0</v>
      </c>
      <c r="AW38" s="42">
        <v>0</v>
      </c>
      <c r="AX38" s="14">
        <f t="shared" si="0"/>
        <v>0.822544445945946</v>
      </c>
      <c r="AY38" s="14">
        <f t="shared" si="1"/>
        <v>0.71221993243243242</v>
      </c>
      <c r="AZ38" s="14">
        <f t="shared" si="2"/>
        <v>0.41186192792792792</v>
      </c>
    </row>
    <row r="39" spans="1:69" s="58" customFormat="1" ht="15" customHeight="1" x14ac:dyDescent="0.25">
      <c r="A39" s="130" t="s">
        <v>46</v>
      </c>
      <c r="B39" s="131"/>
      <c r="C39" s="130" t="s">
        <v>74</v>
      </c>
      <c r="D39" s="131"/>
      <c r="E39" s="130" t="s">
        <v>74</v>
      </c>
      <c r="F39" s="131"/>
      <c r="G39" s="130" t="s">
        <v>47</v>
      </c>
      <c r="H39" s="131"/>
      <c r="I39" s="130"/>
      <c r="J39" s="131"/>
      <c r="K39" s="131"/>
      <c r="L39" s="130"/>
      <c r="M39" s="131"/>
      <c r="N39" s="131"/>
      <c r="O39" s="130"/>
      <c r="P39" s="131"/>
      <c r="Q39" s="130"/>
      <c r="R39" s="131"/>
      <c r="S39" s="49" t="s">
        <v>103</v>
      </c>
      <c r="T39" s="132" t="s">
        <v>49</v>
      </c>
      <c r="U39" s="133"/>
      <c r="V39" s="133"/>
      <c r="W39" s="133"/>
      <c r="X39" s="133"/>
      <c r="Y39" s="132" t="s">
        <v>50</v>
      </c>
      <c r="Z39" s="133"/>
      <c r="AA39" s="133"/>
      <c r="AB39" s="43" t="s">
        <v>51</v>
      </c>
      <c r="AC39" s="134" t="s">
        <v>52</v>
      </c>
      <c r="AD39" s="133"/>
      <c r="AE39" s="133"/>
      <c r="AF39" s="133"/>
      <c r="AG39" s="133"/>
      <c r="AH39" s="133"/>
      <c r="AI39" s="44">
        <f>+AI40+AI41</f>
        <v>92761306</v>
      </c>
      <c r="AJ39" s="44">
        <f>+AJ40+AJ41</f>
        <v>46424413</v>
      </c>
      <c r="AK39" s="44">
        <f>+AK40+AK41</f>
        <v>46336893</v>
      </c>
      <c r="AL39" s="135">
        <v>0</v>
      </c>
      <c r="AM39" s="136"/>
      <c r="AN39" s="135">
        <f t="shared" ref="AN39:AO39" si="4">+AN40+AN41</f>
        <v>40659413</v>
      </c>
      <c r="AO39" s="136">
        <f t="shared" si="4"/>
        <v>0</v>
      </c>
      <c r="AP39" s="44">
        <f>+AP40+AP41</f>
        <v>5765000</v>
      </c>
      <c r="AQ39" s="44">
        <f>+AQ40+AQ41</f>
        <v>19760546</v>
      </c>
      <c r="AR39" s="44">
        <f>+AR40+AR41</f>
        <v>20898867</v>
      </c>
      <c r="AS39" s="44">
        <f>+AS40+AS41</f>
        <v>19760546</v>
      </c>
      <c r="AT39" s="44">
        <v>0</v>
      </c>
      <c r="AU39" s="44">
        <f>+AU40+AU41</f>
        <v>19760546</v>
      </c>
      <c r="AV39" s="44">
        <v>0</v>
      </c>
      <c r="AW39" s="44">
        <v>0</v>
      </c>
      <c r="AX39" s="45">
        <f t="shared" ref="AX39" si="5">AJ39/AI39</f>
        <v>0.50047174842493058</v>
      </c>
      <c r="AY39" s="45">
        <f t="shared" ref="AY39" si="6">AN39/AI39</f>
        <v>0.43832298997601438</v>
      </c>
      <c r="AZ39" s="45">
        <f t="shared" ref="AZ39" si="7">AU39/AI39</f>
        <v>0.2130257415737549</v>
      </c>
    </row>
    <row r="40" spans="1:69" s="58" customFormat="1" ht="15" hidden="1" x14ac:dyDescent="0.25">
      <c r="A40" s="130" t="s">
        <v>46</v>
      </c>
      <c r="B40" s="131"/>
      <c r="C40" s="130" t="s">
        <v>74</v>
      </c>
      <c r="D40" s="131"/>
      <c r="E40" s="130" t="s">
        <v>74</v>
      </c>
      <c r="F40" s="131"/>
      <c r="G40" s="130" t="s">
        <v>47</v>
      </c>
      <c r="H40" s="131"/>
      <c r="I40" s="130"/>
      <c r="J40" s="131"/>
      <c r="K40" s="131"/>
      <c r="L40" s="130"/>
      <c r="M40" s="131"/>
      <c r="N40" s="131"/>
      <c r="O40" s="130"/>
      <c r="P40" s="131"/>
      <c r="Q40" s="130"/>
      <c r="R40" s="131"/>
      <c r="S40" s="49" t="s">
        <v>103</v>
      </c>
      <c r="T40" s="132" t="s">
        <v>49</v>
      </c>
      <c r="U40" s="133"/>
      <c r="V40" s="133"/>
      <c r="W40" s="133"/>
      <c r="X40" s="133"/>
      <c r="Y40" s="132" t="s">
        <v>50</v>
      </c>
      <c r="Z40" s="133"/>
      <c r="AA40" s="133"/>
      <c r="AB40" s="43" t="s">
        <v>51</v>
      </c>
      <c r="AC40" s="134" t="s">
        <v>52</v>
      </c>
      <c r="AD40" s="133"/>
      <c r="AE40" s="133"/>
      <c r="AF40" s="133"/>
      <c r="AG40" s="133"/>
      <c r="AH40" s="133"/>
      <c r="AI40" s="44">
        <v>72307367</v>
      </c>
      <c r="AJ40" s="44">
        <v>30013836</v>
      </c>
      <c r="AK40" s="44">
        <v>42293531</v>
      </c>
      <c r="AL40" s="135">
        <v>0</v>
      </c>
      <c r="AM40" s="136"/>
      <c r="AN40" s="135">
        <v>27091841</v>
      </c>
      <c r="AO40" s="136"/>
      <c r="AP40" s="44">
        <v>2921995</v>
      </c>
      <c r="AQ40" s="44">
        <v>10847843</v>
      </c>
      <c r="AR40" s="44">
        <v>16243998</v>
      </c>
      <c r="AS40" s="44">
        <v>10847843</v>
      </c>
      <c r="AT40" s="44">
        <v>0</v>
      </c>
      <c r="AU40" s="44">
        <v>10847843</v>
      </c>
      <c r="AV40" s="44">
        <v>0</v>
      </c>
      <c r="AW40" s="44">
        <v>0</v>
      </c>
      <c r="AX40" s="45">
        <f t="shared" si="0"/>
        <v>0.4150868334066154</v>
      </c>
      <c r="AY40" s="45">
        <f t="shared" si="1"/>
        <v>0.37467608245229012</v>
      </c>
      <c r="AZ40" s="45">
        <f t="shared" si="2"/>
        <v>0.15002403558685798</v>
      </c>
    </row>
    <row r="41" spans="1:69" s="58" customFormat="1" ht="15" hidden="1" x14ac:dyDescent="0.25">
      <c r="A41" s="130" t="s">
        <v>46</v>
      </c>
      <c r="B41" s="131"/>
      <c r="C41" s="130" t="s">
        <v>74</v>
      </c>
      <c r="D41" s="131"/>
      <c r="E41" s="130" t="s">
        <v>74</v>
      </c>
      <c r="F41" s="131"/>
      <c r="G41" s="130" t="s">
        <v>47</v>
      </c>
      <c r="H41" s="131"/>
      <c r="I41" s="130"/>
      <c r="J41" s="131"/>
      <c r="K41" s="131"/>
      <c r="L41" s="130"/>
      <c r="M41" s="131"/>
      <c r="N41" s="131"/>
      <c r="O41" s="130"/>
      <c r="P41" s="131"/>
      <c r="Q41" s="130"/>
      <c r="R41" s="131"/>
      <c r="S41" s="49" t="s">
        <v>103</v>
      </c>
      <c r="T41" s="132" t="s">
        <v>97</v>
      </c>
      <c r="U41" s="133"/>
      <c r="V41" s="133"/>
      <c r="W41" s="133"/>
      <c r="X41" s="133"/>
      <c r="Y41" s="132" t="s">
        <v>50</v>
      </c>
      <c r="Z41" s="133"/>
      <c r="AA41" s="133"/>
      <c r="AB41" s="43" t="s">
        <v>98</v>
      </c>
      <c r="AC41" s="134" t="s">
        <v>99</v>
      </c>
      <c r="AD41" s="133"/>
      <c r="AE41" s="133"/>
      <c r="AF41" s="133"/>
      <c r="AG41" s="133"/>
      <c r="AH41" s="133"/>
      <c r="AI41" s="44">
        <v>20453939</v>
      </c>
      <c r="AJ41" s="44">
        <v>16410577</v>
      </c>
      <c r="AK41" s="44">
        <v>4043362</v>
      </c>
      <c r="AL41" s="135">
        <v>0</v>
      </c>
      <c r="AM41" s="136"/>
      <c r="AN41" s="135">
        <v>13567572</v>
      </c>
      <c r="AO41" s="136"/>
      <c r="AP41" s="44">
        <v>2843005</v>
      </c>
      <c r="AQ41" s="44">
        <v>8912703</v>
      </c>
      <c r="AR41" s="44">
        <v>4654869</v>
      </c>
      <c r="AS41" s="44">
        <v>8912703</v>
      </c>
      <c r="AT41" s="44">
        <v>0</v>
      </c>
      <c r="AU41" s="44">
        <v>8912703</v>
      </c>
      <c r="AV41" s="44">
        <v>0</v>
      </c>
      <c r="AW41" s="44">
        <v>0</v>
      </c>
      <c r="AX41" s="45">
        <f t="shared" si="0"/>
        <v>0.80231866341246061</v>
      </c>
      <c r="AY41" s="45">
        <f t="shared" si="1"/>
        <v>0.66332318679546276</v>
      </c>
      <c r="AZ41" s="45">
        <f t="shared" si="2"/>
        <v>0.4357450660237131</v>
      </c>
    </row>
    <row r="42" spans="1:69" s="53" customFormat="1" ht="15" hidden="1" x14ac:dyDescent="0.25">
      <c r="A42" s="146" t="s">
        <v>46</v>
      </c>
      <c r="B42" s="147"/>
      <c r="C42" s="146" t="s">
        <v>74</v>
      </c>
      <c r="D42" s="147"/>
      <c r="E42" s="146" t="s">
        <v>74</v>
      </c>
      <c r="F42" s="147"/>
      <c r="G42" s="146" t="s">
        <v>47</v>
      </c>
      <c r="H42" s="147"/>
      <c r="I42" s="146" t="s">
        <v>104</v>
      </c>
      <c r="J42" s="147"/>
      <c r="K42" s="147"/>
      <c r="L42" s="146"/>
      <c r="M42" s="147"/>
      <c r="N42" s="147"/>
      <c r="O42" s="146"/>
      <c r="P42" s="147"/>
      <c r="Q42" s="146"/>
      <c r="R42" s="147"/>
      <c r="S42" s="49" t="s">
        <v>105</v>
      </c>
      <c r="T42" s="152" t="s">
        <v>97</v>
      </c>
      <c r="U42" s="153"/>
      <c r="V42" s="153"/>
      <c r="W42" s="153"/>
      <c r="X42" s="153"/>
      <c r="Y42" s="152" t="s">
        <v>50</v>
      </c>
      <c r="Z42" s="153"/>
      <c r="AA42" s="153"/>
      <c r="AB42" s="41" t="s">
        <v>98</v>
      </c>
      <c r="AC42" s="154" t="s">
        <v>99</v>
      </c>
      <c r="AD42" s="153"/>
      <c r="AE42" s="153"/>
      <c r="AF42" s="153"/>
      <c r="AG42" s="153"/>
      <c r="AH42" s="153"/>
      <c r="AI42" s="42">
        <v>250000</v>
      </c>
      <c r="AJ42" s="42">
        <v>139186</v>
      </c>
      <c r="AK42" s="42">
        <v>110814</v>
      </c>
      <c r="AL42" s="150">
        <v>0</v>
      </c>
      <c r="AM42" s="151"/>
      <c r="AN42" s="150">
        <v>139186</v>
      </c>
      <c r="AO42" s="151"/>
      <c r="AP42" s="42">
        <v>0</v>
      </c>
      <c r="AQ42" s="42">
        <v>0</v>
      </c>
      <c r="AR42" s="42">
        <v>139186</v>
      </c>
      <c r="AS42" s="42">
        <v>0</v>
      </c>
      <c r="AT42" s="42">
        <v>0</v>
      </c>
      <c r="AU42" s="42">
        <v>0</v>
      </c>
      <c r="AV42" s="42">
        <v>0</v>
      </c>
      <c r="AW42" s="42">
        <v>0</v>
      </c>
      <c r="AX42" s="14">
        <f t="shared" si="0"/>
        <v>0.55674400000000002</v>
      </c>
      <c r="AY42" s="14">
        <f t="shared" si="1"/>
        <v>0.55674400000000002</v>
      </c>
      <c r="AZ42" s="14">
        <f t="shared" si="2"/>
        <v>0</v>
      </c>
    </row>
    <row r="43" spans="1:69" s="53" customFormat="1" ht="27" hidden="1" x14ac:dyDescent="0.25">
      <c r="A43" s="146" t="s">
        <v>46</v>
      </c>
      <c r="B43" s="147"/>
      <c r="C43" s="146" t="s">
        <v>74</v>
      </c>
      <c r="D43" s="147"/>
      <c r="E43" s="146" t="s">
        <v>74</v>
      </c>
      <c r="F43" s="147"/>
      <c r="G43" s="146" t="s">
        <v>47</v>
      </c>
      <c r="H43" s="147"/>
      <c r="I43" s="146" t="s">
        <v>77</v>
      </c>
      <c r="J43" s="147"/>
      <c r="K43" s="147"/>
      <c r="L43" s="146"/>
      <c r="M43" s="147"/>
      <c r="N43" s="147"/>
      <c r="O43" s="146"/>
      <c r="P43" s="147"/>
      <c r="Q43" s="146"/>
      <c r="R43" s="147"/>
      <c r="S43" s="49" t="s">
        <v>106</v>
      </c>
      <c r="T43" s="152" t="s">
        <v>49</v>
      </c>
      <c r="U43" s="153"/>
      <c r="V43" s="153"/>
      <c r="W43" s="153"/>
      <c r="X43" s="153"/>
      <c r="Y43" s="152" t="s">
        <v>50</v>
      </c>
      <c r="Z43" s="153"/>
      <c r="AA43" s="153"/>
      <c r="AB43" s="41" t="s">
        <v>51</v>
      </c>
      <c r="AC43" s="154" t="s">
        <v>52</v>
      </c>
      <c r="AD43" s="153"/>
      <c r="AE43" s="153"/>
      <c r="AF43" s="153"/>
      <c r="AG43" s="153"/>
      <c r="AH43" s="153"/>
      <c r="AI43" s="42">
        <v>25629932</v>
      </c>
      <c r="AJ43" s="42">
        <v>24811478</v>
      </c>
      <c r="AK43" s="42">
        <v>818454</v>
      </c>
      <c r="AL43" s="150">
        <v>0</v>
      </c>
      <c r="AM43" s="151"/>
      <c r="AN43" s="150">
        <v>21889483</v>
      </c>
      <c r="AO43" s="151"/>
      <c r="AP43" s="42">
        <v>2921995</v>
      </c>
      <c r="AQ43" s="42">
        <v>7081132</v>
      </c>
      <c r="AR43" s="42">
        <v>14808351</v>
      </c>
      <c r="AS43" s="42">
        <v>7081132</v>
      </c>
      <c r="AT43" s="42">
        <v>0</v>
      </c>
      <c r="AU43" s="42">
        <v>7081132</v>
      </c>
      <c r="AV43" s="42">
        <v>0</v>
      </c>
      <c r="AW43" s="42">
        <v>0</v>
      </c>
      <c r="AX43" s="14">
        <f t="shared" si="0"/>
        <v>0.96806647789779543</v>
      </c>
      <c r="AY43" s="14">
        <f t="shared" si="1"/>
        <v>0.85405934748480805</v>
      </c>
      <c r="AZ43" s="14">
        <f t="shared" si="2"/>
        <v>0.27628368268788228</v>
      </c>
    </row>
    <row r="44" spans="1:69" s="53" customFormat="1" ht="27" hidden="1" x14ac:dyDescent="0.25">
      <c r="A44" s="146" t="s">
        <v>46</v>
      </c>
      <c r="B44" s="147"/>
      <c r="C44" s="146" t="s">
        <v>74</v>
      </c>
      <c r="D44" s="147"/>
      <c r="E44" s="146" t="s">
        <v>74</v>
      </c>
      <c r="F44" s="147"/>
      <c r="G44" s="146" t="s">
        <v>47</v>
      </c>
      <c r="H44" s="147"/>
      <c r="I44" s="146" t="s">
        <v>77</v>
      </c>
      <c r="J44" s="147"/>
      <c r="K44" s="147"/>
      <c r="L44" s="146"/>
      <c r="M44" s="147"/>
      <c r="N44" s="147"/>
      <c r="O44" s="146"/>
      <c r="P44" s="147"/>
      <c r="Q44" s="146"/>
      <c r="R44" s="147"/>
      <c r="S44" s="49" t="s">
        <v>106</v>
      </c>
      <c r="T44" s="152" t="s">
        <v>97</v>
      </c>
      <c r="U44" s="153"/>
      <c r="V44" s="153"/>
      <c r="W44" s="153"/>
      <c r="X44" s="153"/>
      <c r="Y44" s="152" t="s">
        <v>50</v>
      </c>
      <c r="Z44" s="153"/>
      <c r="AA44" s="153"/>
      <c r="AB44" s="41" t="s">
        <v>98</v>
      </c>
      <c r="AC44" s="154" t="s">
        <v>99</v>
      </c>
      <c r="AD44" s="153"/>
      <c r="AE44" s="153"/>
      <c r="AF44" s="153"/>
      <c r="AG44" s="153"/>
      <c r="AH44" s="153"/>
      <c r="AI44" s="42">
        <v>2843005</v>
      </c>
      <c r="AJ44" s="42">
        <v>2843005</v>
      </c>
      <c r="AK44" s="42">
        <v>0</v>
      </c>
      <c r="AL44" s="150">
        <v>0</v>
      </c>
      <c r="AM44" s="151"/>
      <c r="AN44" s="150">
        <v>0</v>
      </c>
      <c r="AO44" s="151"/>
      <c r="AP44" s="42">
        <v>2843005</v>
      </c>
      <c r="AQ44" s="42">
        <v>0</v>
      </c>
      <c r="AR44" s="42">
        <v>0</v>
      </c>
      <c r="AS44" s="42">
        <v>0</v>
      </c>
      <c r="AT44" s="42">
        <v>0</v>
      </c>
      <c r="AU44" s="42">
        <v>0</v>
      </c>
      <c r="AV44" s="42">
        <v>0</v>
      </c>
      <c r="AW44" s="42">
        <v>0</v>
      </c>
      <c r="AX44" s="14">
        <f t="shared" si="0"/>
        <v>1</v>
      </c>
      <c r="AY44" s="14">
        <f t="shared" si="1"/>
        <v>0</v>
      </c>
      <c r="AZ44" s="14">
        <f t="shared" si="2"/>
        <v>0</v>
      </c>
    </row>
    <row r="45" spans="1:69" s="53" customFormat="1" ht="27" hidden="1" x14ac:dyDescent="0.25">
      <c r="A45" s="146" t="s">
        <v>46</v>
      </c>
      <c r="B45" s="147"/>
      <c r="C45" s="146" t="s">
        <v>74</v>
      </c>
      <c r="D45" s="147"/>
      <c r="E45" s="146" t="s">
        <v>74</v>
      </c>
      <c r="F45" s="147"/>
      <c r="G45" s="146" t="s">
        <v>47</v>
      </c>
      <c r="H45" s="147"/>
      <c r="I45" s="146" t="s">
        <v>58</v>
      </c>
      <c r="J45" s="147"/>
      <c r="K45" s="147"/>
      <c r="L45" s="146"/>
      <c r="M45" s="147"/>
      <c r="N45" s="147"/>
      <c r="O45" s="146"/>
      <c r="P45" s="147"/>
      <c r="Q45" s="146"/>
      <c r="R45" s="147"/>
      <c r="S45" s="49" t="s">
        <v>107</v>
      </c>
      <c r="T45" s="152" t="s">
        <v>49</v>
      </c>
      <c r="U45" s="153"/>
      <c r="V45" s="153"/>
      <c r="W45" s="153"/>
      <c r="X45" s="153"/>
      <c r="Y45" s="152" t="s">
        <v>50</v>
      </c>
      <c r="Z45" s="153"/>
      <c r="AA45" s="153"/>
      <c r="AB45" s="41" t="s">
        <v>51</v>
      </c>
      <c r="AC45" s="154" t="s">
        <v>52</v>
      </c>
      <c r="AD45" s="153"/>
      <c r="AE45" s="153"/>
      <c r="AF45" s="153"/>
      <c r="AG45" s="153"/>
      <c r="AH45" s="153"/>
      <c r="AI45" s="42">
        <v>6677435</v>
      </c>
      <c r="AJ45" s="42">
        <v>5202358</v>
      </c>
      <c r="AK45" s="42">
        <v>1475077</v>
      </c>
      <c r="AL45" s="150">
        <v>0</v>
      </c>
      <c r="AM45" s="151"/>
      <c r="AN45" s="150">
        <v>5202358</v>
      </c>
      <c r="AO45" s="151"/>
      <c r="AP45" s="42">
        <v>0</v>
      </c>
      <c r="AQ45" s="42">
        <v>3766711</v>
      </c>
      <c r="AR45" s="42">
        <v>1435647</v>
      </c>
      <c r="AS45" s="42">
        <v>3766711</v>
      </c>
      <c r="AT45" s="42">
        <v>0</v>
      </c>
      <c r="AU45" s="42">
        <v>3766711</v>
      </c>
      <c r="AV45" s="42">
        <v>0</v>
      </c>
      <c r="AW45" s="42">
        <v>0</v>
      </c>
      <c r="AX45" s="14">
        <f t="shared" si="0"/>
        <v>0.77909526637099424</v>
      </c>
      <c r="AY45" s="14">
        <f t="shared" si="1"/>
        <v>0.77909526637099424</v>
      </c>
      <c r="AZ45" s="14">
        <f t="shared" si="2"/>
        <v>0.56409549475210163</v>
      </c>
    </row>
    <row r="46" spans="1:69" s="53" customFormat="1" ht="27" hidden="1" x14ac:dyDescent="0.25">
      <c r="A46" s="146" t="s">
        <v>46</v>
      </c>
      <c r="B46" s="147"/>
      <c r="C46" s="146" t="s">
        <v>74</v>
      </c>
      <c r="D46" s="147"/>
      <c r="E46" s="146" t="s">
        <v>74</v>
      </c>
      <c r="F46" s="147"/>
      <c r="G46" s="146" t="s">
        <v>47</v>
      </c>
      <c r="H46" s="147"/>
      <c r="I46" s="146" t="s">
        <v>58</v>
      </c>
      <c r="J46" s="147"/>
      <c r="K46" s="147"/>
      <c r="L46" s="146"/>
      <c r="M46" s="147"/>
      <c r="N46" s="147"/>
      <c r="O46" s="146"/>
      <c r="P46" s="147"/>
      <c r="Q46" s="146"/>
      <c r="R46" s="147"/>
      <c r="S46" s="49" t="s">
        <v>107</v>
      </c>
      <c r="T46" s="152" t="s">
        <v>97</v>
      </c>
      <c r="U46" s="153"/>
      <c r="V46" s="153"/>
      <c r="W46" s="153"/>
      <c r="X46" s="153"/>
      <c r="Y46" s="152" t="s">
        <v>50</v>
      </c>
      <c r="Z46" s="153"/>
      <c r="AA46" s="153"/>
      <c r="AB46" s="41" t="s">
        <v>98</v>
      </c>
      <c r="AC46" s="154" t="s">
        <v>99</v>
      </c>
      <c r="AD46" s="153"/>
      <c r="AE46" s="153"/>
      <c r="AF46" s="153"/>
      <c r="AG46" s="153"/>
      <c r="AH46" s="153"/>
      <c r="AI46" s="42">
        <v>14623760</v>
      </c>
      <c r="AJ46" s="42">
        <v>13428386</v>
      </c>
      <c r="AK46" s="42">
        <v>1195374</v>
      </c>
      <c r="AL46" s="150">
        <v>0</v>
      </c>
      <c r="AM46" s="151"/>
      <c r="AN46" s="150">
        <v>13428386</v>
      </c>
      <c r="AO46" s="151"/>
      <c r="AP46" s="42">
        <v>0</v>
      </c>
      <c r="AQ46" s="42">
        <v>8912703</v>
      </c>
      <c r="AR46" s="42">
        <v>4515683</v>
      </c>
      <c r="AS46" s="42">
        <v>8912703</v>
      </c>
      <c r="AT46" s="42">
        <v>0</v>
      </c>
      <c r="AU46" s="42">
        <v>8912703</v>
      </c>
      <c r="AV46" s="42">
        <v>0</v>
      </c>
      <c r="AW46" s="42">
        <v>0</v>
      </c>
      <c r="AX46" s="14">
        <f t="shared" si="0"/>
        <v>0.91825809504532352</v>
      </c>
      <c r="AY46" s="14">
        <f t="shared" si="1"/>
        <v>0.91825809504532352</v>
      </c>
      <c r="AZ46" s="14">
        <f t="shared" si="2"/>
        <v>0.60946726423300168</v>
      </c>
    </row>
    <row r="47" spans="1:69" s="53" customFormat="1" ht="15" hidden="1" x14ac:dyDescent="0.25">
      <c r="A47" s="146" t="s">
        <v>46</v>
      </c>
      <c r="B47" s="147"/>
      <c r="C47" s="146" t="s">
        <v>74</v>
      </c>
      <c r="D47" s="147"/>
      <c r="E47" s="146" t="s">
        <v>74</v>
      </c>
      <c r="F47" s="147"/>
      <c r="G47" s="146" t="s">
        <v>47</v>
      </c>
      <c r="H47" s="147"/>
      <c r="I47" s="146" t="s">
        <v>60</v>
      </c>
      <c r="J47" s="147"/>
      <c r="K47" s="147"/>
      <c r="L47" s="146"/>
      <c r="M47" s="147"/>
      <c r="N47" s="147"/>
      <c r="O47" s="146"/>
      <c r="P47" s="147"/>
      <c r="Q47" s="146"/>
      <c r="R47" s="147"/>
      <c r="S47" s="49" t="s">
        <v>108</v>
      </c>
      <c r="T47" s="152" t="s">
        <v>49</v>
      </c>
      <c r="U47" s="153"/>
      <c r="V47" s="153"/>
      <c r="W47" s="153"/>
      <c r="X47" s="153"/>
      <c r="Y47" s="152" t="s">
        <v>50</v>
      </c>
      <c r="Z47" s="153"/>
      <c r="AA47" s="153"/>
      <c r="AB47" s="41" t="s">
        <v>51</v>
      </c>
      <c r="AC47" s="154" t="s">
        <v>52</v>
      </c>
      <c r="AD47" s="153"/>
      <c r="AE47" s="153"/>
      <c r="AF47" s="153"/>
      <c r="AG47" s="153"/>
      <c r="AH47" s="153"/>
      <c r="AI47" s="42">
        <v>40000000</v>
      </c>
      <c r="AJ47" s="42">
        <v>0</v>
      </c>
      <c r="AK47" s="42">
        <v>40000000</v>
      </c>
      <c r="AL47" s="150">
        <v>0</v>
      </c>
      <c r="AM47" s="151"/>
      <c r="AN47" s="150">
        <v>0</v>
      </c>
      <c r="AO47" s="151"/>
      <c r="AP47" s="42">
        <v>0</v>
      </c>
      <c r="AQ47" s="42">
        <v>0</v>
      </c>
      <c r="AR47" s="42">
        <v>0</v>
      </c>
      <c r="AS47" s="42">
        <v>0</v>
      </c>
      <c r="AT47" s="42">
        <v>0</v>
      </c>
      <c r="AU47" s="42">
        <v>0</v>
      </c>
      <c r="AV47" s="42">
        <v>0</v>
      </c>
      <c r="AW47" s="42">
        <v>0</v>
      </c>
      <c r="AX47" s="14">
        <f t="shared" si="0"/>
        <v>0</v>
      </c>
      <c r="AY47" s="14">
        <f t="shared" si="1"/>
        <v>0</v>
      </c>
      <c r="AZ47" s="14">
        <f t="shared" si="2"/>
        <v>0</v>
      </c>
    </row>
    <row r="48" spans="1:69" s="53" customFormat="1" ht="15" hidden="1" customHeight="1" x14ac:dyDescent="0.25">
      <c r="A48" s="146" t="s">
        <v>46</v>
      </c>
      <c r="B48" s="147"/>
      <c r="C48" s="146" t="s">
        <v>74</v>
      </c>
      <c r="D48" s="147"/>
      <c r="E48" s="146" t="s">
        <v>74</v>
      </c>
      <c r="F48" s="147"/>
      <c r="G48" s="146" t="s">
        <v>47</v>
      </c>
      <c r="H48" s="147"/>
      <c r="I48" s="146" t="s">
        <v>60</v>
      </c>
      <c r="J48" s="147"/>
      <c r="K48" s="147"/>
      <c r="L48" s="146"/>
      <c r="M48" s="147"/>
      <c r="N48" s="147"/>
      <c r="O48" s="146"/>
      <c r="P48" s="147"/>
      <c r="Q48" s="146"/>
      <c r="R48" s="147"/>
      <c r="S48" s="49" t="s">
        <v>108</v>
      </c>
      <c r="T48" s="152" t="s">
        <v>97</v>
      </c>
      <c r="U48" s="153"/>
      <c r="V48" s="153"/>
      <c r="W48" s="153"/>
      <c r="X48" s="153"/>
      <c r="Y48" s="152" t="s">
        <v>50</v>
      </c>
      <c r="Z48" s="153"/>
      <c r="AA48" s="153"/>
      <c r="AB48" s="41" t="s">
        <v>98</v>
      </c>
      <c r="AC48" s="154" t="s">
        <v>99</v>
      </c>
      <c r="AD48" s="153"/>
      <c r="AE48" s="153"/>
      <c r="AF48" s="153"/>
      <c r="AG48" s="153"/>
      <c r="AH48" s="153"/>
      <c r="AI48" s="42">
        <v>2737174</v>
      </c>
      <c r="AJ48" s="42">
        <v>0</v>
      </c>
      <c r="AK48" s="42">
        <v>2737174</v>
      </c>
      <c r="AL48" s="150">
        <v>0</v>
      </c>
      <c r="AM48" s="151"/>
      <c r="AN48" s="150">
        <v>0</v>
      </c>
      <c r="AO48" s="151"/>
      <c r="AP48" s="42">
        <v>0</v>
      </c>
      <c r="AQ48" s="42">
        <v>0</v>
      </c>
      <c r="AR48" s="42">
        <v>0</v>
      </c>
      <c r="AS48" s="42">
        <v>0</v>
      </c>
      <c r="AT48" s="42">
        <v>0</v>
      </c>
      <c r="AU48" s="42">
        <v>0</v>
      </c>
      <c r="AV48" s="42">
        <v>0</v>
      </c>
      <c r="AW48" s="42">
        <v>0</v>
      </c>
      <c r="AX48" s="14">
        <f t="shared" si="0"/>
        <v>0</v>
      </c>
      <c r="AY48" s="14">
        <f t="shared" si="1"/>
        <v>0</v>
      </c>
      <c r="AZ48" s="14">
        <f t="shared" si="2"/>
        <v>0</v>
      </c>
    </row>
    <row r="49" spans="1:69" s="58" customFormat="1" ht="15" customHeight="1" x14ac:dyDescent="0.25">
      <c r="A49" s="130" t="s">
        <v>46</v>
      </c>
      <c r="B49" s="131"/>
      <c r="C49" s="130" t="s">
        <v>74</v>
      </c>
      <c r="D49" s="131"/>
      <c r="E49" s="130" t="s">
        <v>74</v>
      </c>
      <c r="F49" s="131"/>
      <c r="G49" s="130" t="s">
        <v>74</v>
      </c>
      <c r="H49" s="131"/>
      <c r="I49" s="130"/>
      <c r="J49" s="131"/>
      <c r="K49" s="131"/>
      <c r="L49" s="130"/>
      <c r="M49" s="131"/>
      <c r="N49" s="131"/>
      <c r="O49" s="130"/>
      <c r="P49" s="131"/>
      <c r="Q49" s="130"/>
      <c r="R49" s="131"/>
      <c r="S49" s="49" t="s">
        <v>109</v>
      </c>
      <c r="T49" s="132" t="s">
        <v>49</v>
      </c>
      <c r="U49" s="133"/>
      <c r="V49" s="133"/>
      <c r="W49" s="133"/>
      <c r="X49" s="133"/>
      <c r="Y49" s="132" t="s">
        <v>50</v>
      </c>
      <c r="Z49" s="133"/>
      <c r="AA49" s="133"/>
      <c r="AB49" s="43" t="s">
        <v>51</v>
      </c>
      <c r="AC49" s="134" t="s">
        <v>52</v>
      </c>
      <c r="AD49" s="133"/>
      <c r="AE49" s="133"/>
      <c r="AF49" s="133"/>
      <c r="AG49" s="133"/>
      <c r="AH49" s="133"/>
      <c r="AI49" s="44">
        <f>+AI50+AI51</f>
        <v>498148694</v>
      </c>
      <c r="AJ49" s="44">
        <f>+AJ50+AJ51</f>
        <v>438482744</v>
      </c>
      <c r="AK49" s="44">
        <f t="shared" ref="AK49" si="8">+AK50+AK51</f>
        <v>59665950</v>
      </c>
      <c r="AL49" s="135">
        <v>0</v>
      </c>
      <c r="AM49" s="136"/>
      <c r="AN49" s="135">
        <f t="shared" ref="AN49" si="9">+AN50+AN51</f>
        <v>401520137</v>
      </c>
      <c r="AO49" s="136">
        <f t="shared" ref="AO49" si="10">+AO50+AO51</f>
        <v>0</v>
      </c>
      <c r="AP49" s="44">
        <f t="shared" ref="AP49:AU49" si="11">+AP50+AP51</f>
        <v>36962607</v>
      </c>
      <c r="AQ49" s="44">
        <f t="shared" si="11"/>
        <v>285581956</v>
      </c>
      <c r="AR49" s="44">
        <f t="shared" si="11"/>
        <v>115938181</v>
      </c>
      <c r="AS49" s="44">
        <f>+AS50+AS51</f>
        <v>284292306</v>
      </c>
      <c r="AT49" s="44">
        <f t="shared" si="11"/>
        <v>1289650</v>
      </c>
      <c r="AU49" s="44">
        <f t="shared" si="11"/>
        <v>284292306</v>
      </c>
      <c r="AV49" s="44">
        <v>0</v>
      </c>
      <c r="AW49" s="44">
        <v>0</v>
      </c>
      <c r="AX49" s="45">
        <f t="shared" ref="AX49" si="12">AJ49/AI49</f>
        <v>0.88022461823416931</v>
      </c>
      <c r="AY49" s="45">
        <f t="shared" ref="AY49" si="13">AN49/AI49</f>
        <v>0.8060246706177252</v>
      </c>
      <c r="AZ49" s="45">
        <f t="shared" ref="AZ49" si="14">AU49/AI49</f>
        <v>0.57069768409349675</v>
      </c>
    </row>
    <row r="50" spans="1:69" s="58" customFormat="1" ht="15" hidden="1" x14ac:dyDescent="0.25">
      <c r="A50" s="130" t="s">
        <v>46</v>
      </c>
      <c r="B50" s="131"/>
      <c r="C50" s="130" t="s">
        <v>74</v>
      </c>
      <c r="D50" s="131"/>
      <c r="E50" s="130" t="s">
        <v>74</v>
      </c>
      <c r="F50" s="131"/>
      <c r="G50" s="130" t="s">
        <v>74</v>
      </c>
      <c r="H50" s="131"/>
      <c r="I50" s="130"/>
      <c r="J50" s="131"/>
      <c r="K50" s="131"/>
      <c r="L50" s="130"/>
      <c r="M50" s="131"/>
      <c r="N50" s="131"/>
      <c r="O50" s="130"/>
      <c r="P50" s="131"/>
      <c r="Q50" s="130"/>
      <c r="R50" s="131"/>
      <c r="S50" s="49" t="s">
        <v>109</v>
      </c>
      <c r="T50" s="132" t="s">
        <v>49</v>
      </c>
      <c r="U50" s="133"/>
      <c r="V50" s="133"/>
      <c r="W50" s="133"/>
      <c r="X50" s="133"/>
      <c r="Y50" s="132" t="s">
        <v>50</v>
      </c>
      <c r="Z50" s="133"/>
      <c r="AA50" s="133"/>
      <c r="AB50" s="43" t="s">
        <v>51</v>
      </c>
      <c r="AC50" s="134" t="s">
        <v>52</v>
      </c>
      <c r="AD50" s="133"/>
      <c r="AE50" s="133"/>
      <c r="AF50" s="133"/>
      <c r="AG50" s="133"/>
      <c r="AH50" s="133"/>
      <c r="AI50" s="44">
        <v>296602633</v>
      </c>
      <c r="AJ50" s="44">
        <v>272288454</v>
      </c>
      <c r="AK50" s="44">
        <v>24314179</v>
      </c>
      <c r="AL50" s="135">
        <v>0</v>
      </c>
      <c r="AM50" s="136"/>
      <c r="AN50" s="135">
        <v>256974884</v>
      </c>
      <c r="AO50" s="136"/>
      <c r="AP50" s="44">
        <v>15313570</v>
      </c>
      <c r="AQ50" s="44">
        <v>203061311</v>
      </c>
      <c r="AR50" s="44">
        <v>53913573</v>
      </c>
      <c r="AS50" s="44">
        <v>201771661</v>
      </c>
      <c r="AT50" s="44">
        <v>1289650</v>
      </c>
      <c r="AU50" s="44">
        <v>201771661</v>
      </c>
      <c r="AV50" s="44">
        <v>0</v>
      </c>
      <c r="AW50" s="44">
        <v>0</v>
      </c>
      <c r="AX50" s="45">
        <f t="shared" si="0"/>
        <v>0.91802439933161351</v>
      </c>
      <c r="AY50" s="45">
        <f t="shared" si="1"/>
        <v>0.86639448005169939</v>
      </c>
      <c r="AZ50" s="45">
        <f t="shared" si="2"/>
        <v>0.68027602775866125</v>
      </c>
    </row>
    <row r="51" spans="1:69" s="58" customFormat="1" ht="15" hidden="1" x14ac:dyDescent="0.25">
      <c r="A51" s="130" t="s">
        <v>46</v>
      </c>
      <c r="B51" s="131"/>
      <c r="C51" s="130" t="s">
        <v>74</v>
      </c>
      <c r="D51" s="131"/>
      <c r="E51" s="130" t="s">
        <v>74</v>
      </c>
      <c r="F51" s="131"/>
      <c r="G51" s="130" t="s">
        <v>74</v>
      </c>
      <c r="H51" s="131"/>
      <c r="I51" s="130"/>
      <c r="J51" s="131"/>
      <c r="K51" s="131"/>
      <c r="L51" s="130"/>
      <c r="M51" s="131"/>
      <c r="N51" s="131"/>
      <c r="O51" s="130"/>
      <c r="P51" s="131"/>
      <c r="Q51" s="130"/>
      <c r="R51" s="131"/>
      <c r="S51" s="49" t="s">
        <v>109</v>
      </c>
      <c r="T51" s="132" t="s">
        <v>97</v>
      </c>
      <c r="U51" s="133"/>
      <c r="V51" s="133"/>
      <c r="W51" s="133"/>
      <c r="X51" s="133"/>
      <c r="Y51" s="132" t="s">
        <v>50</v>
      </c>
      <c r="Z51" s="133"/>
      <c r="AA51" s="133"/>
      <c r="AB51" s="43" t="s">
        <v>98</v>
      </c>
      <c r="AC51" s="134" t="s">
        <v>99</v>
      </c>
      <c r="AD51" s="133"/>
      <c r="AE51" s="133"/>
      <c r="AF51" s="133"/>
      <c r="AG51" s="133"/>
      <c r="AH51" s="133"/>
      <c r="AI51" s="44">
        <v>201546061</v>
      </c>
      <c r="AJ51" s="44">
        <v>166194290</v>
      </c>
      <c r="AK51" s="44">
        <v>35351771</v>
      </c>
      <c r="AL51" s="135">
        <v>0</v>
      </c>
      <c r="AM51" s="136"/>
      <c r="AN51" s="135">
        <v>144545253</v>
      </c>
      <c r="AO51" s="136"/>
      <c r="AP51" s="44">
        <v>21649037</v>
      </c>
      <c r="AQ51" s="44">
        <v>82520645</v>
      </c>
      <c r="AR51" s="44">
        <v>62024608</v>
      </c>
      <c r="AS51" s="44">
        <v>82520645</v>
      </c>
      <c r="AT51" s="44">
        <v>0</v>
      </c>
      <c r="AU51" s="44">
        <v>82520645</v>
      </c>
      <c r="AV51" s="44">
        <v>0</v>
      </c>
      <c r="AW51" s="44">
        <v>0</v>
      </c>
      <c r="AX51" s="45">
        <f t="shared" si="0"/>
        <v>0.82459706319936465</v>
      </c>
      <c r="AY51" s="45">
        <f t="shared" si="1"/>
        <v>0.71718222763976514</v>
      </c>
      <c r="AZ51" s="45">
        <f t="shared" si="2"/>
        <v>0.40943814327385936</v>
      </c>
    </row>
    <row r="52" spans="1:69" s="53" customFormat="1" ht="15" hidden="1" x14ac:dyDescent="0.25">
      <c r="A52" s="146" t="s">
        <v>46</v>
      </c>
      <c r="B52" s="147"/>
      <c r="C52" s="146" t="s">
        <v>74</v>
      </c>
      <c r="D52" s="147"/>
      <c r="E52" s="146" t="s">
        <v>74</v>
      </c>
      <c r="F52" s="147"/>
      <c r="G52" s="146" t="s">
        <v>74</v>
      </c>
      <c r="H52" s="147"/>
      <c r="I52" s="146" t="s">
        <v>62</v>
      </c>
      <c r="J52" s="147"/>
      <c r="K52" s="147"/>
      <c r="L52" s="146"/>
      <c r="M52" s="147"/>
      <c r="N52" s="147"/>
      <c r="O52" s="146"/>
      <c r="P52" s="147"/>
      <c r="Q52" s="146"/>
      <c r="R52" s="147"/>
      <c r="S52" s="49" t="s">
        <v>110</v>
      </c>
      <c r="T52" s="152" t="s">
        <v>49</v>
      </c>
      <c r="U52" s="153"/>
      <c r="V52" s="153"/>
      <c r="W52" s="153"/>
      <c r="X52" s="153"/>
      <c r="Y52" s="152" t="s">
        <v>50</v>
      </c>
      <c r="Z52" s="153"/>
      <c r="AA52" s="153"/>
      <c r="AB52" s="41" t="s">
        <v>51</v>
      </c>
      <c r="AC52" s="154" t="s">
        <v>52</v>
      </c>
      <c r="AD52" s="153"/>
      <c r="AE52" s="153"/>
      <c r="AF52" s="153"/>
      <c r="AG52" s="153"/>
      <c r="AH52" s="153"/>
      <c r="AI52" s="42">
        <v>5000000</v>
      </c>
      <c r="AJ52" s="42">
        <v>5000000</v>
      </c>
      <c r="AK52" s="42">
        <v>0</v>
      </c>
      <c r="AL52" s="150">
        <v>0</v>
      </c>
      <c r="AM52" s="151"/>
      <c r="AN52" s="150">
        <v>5000000</v>
      </c>
      <c r="AO52" s="151"/>
      <c r="AP52" s="42">
        <v>0</v>
      </c>
      <c r="AQ52" s="42">
        <v>0</v>
      </c>
      <c r="AR52" s="42">
        <v>5000000</v>
      </c>
      <c r="AS52" s="42">
        <v>0</v>
      </c>
      <c r="AT52" s="42">
        <v>0</v>
      </c>
      <c r="AU52" s="42">
        <v>0</v>
      </c>
      <c r="AV52" s="42">
        <v>0</v>
      </c>
      <c r="AW52" s="42">
        <v>0</v>
      </c>
      <c r="AX52" s="14">
        <f t="shared" si="0"/>
        <v>1</v>
      </c>
      <c r="AY52" s="14">
        <f t="shared" si="1"/>
        <v>1</v>
      </c>
      <c r="AZ52" s="14">
        <f t="shared" si="2"/>
        <v>0</v>
      </c>
    </row>
    <row r="53" spans="1:69" s="53" customFormat="1" ht="15" hidden="1" x14ac:dyDescent="0.25">
      <c r="A53" s="146" t="s">
        <v>46</v>
      </c>
      <c r="B53" s="147"/>
      <c r="C53" s="146" t="s">
        <v>74</v>
      </c>
      <c r="D53" s="147"/>
      <c r="E53" s="146" t="s">
        <v>74</v>
      </c>
      <c r="F53" s="147"/>
      <c r="G53" s="146" t="s">
        <v>74</v>
      </c>
      <c r="H53" s="147"/>
      <c r="I53" s="146" t="s">
        <v>62</v>
      </c>
      <c r="J53" s="147"/>
      <c r="K53" s="147"/>
      <c r="L53" s="146"/>
      <c r="M53" s="147"/>
      <c r="N53" s="147"/>
      <c r="O53" s="146"/>
      <c r="P53" s="147"/>
      <c r="Q53" s="146"/>
      <c r="R53" s="147"/>
      <c r="S53" s="49" t="s">
        <v>110</v>
      </c>
      <c r="T53" s="152" t="s">
        <v>97</v>
      </c>
      <c r="U53" s="153"/>
      <c r="V53" s="153"/>
      <c r="W53" s="153"/>
      <c r="X53" s="153"/>
      <c r="Y53" s="152" t="s">
        <v>50</v>
      </c>
      <c r="Z53" s="153"/>
      <c r="AA53" s="153"/>
      <c r="AB53" s="41" t="s">
        <v>98</v>
      </c>
      <c r="AC53" s="154" t="s">
        <v>99</v>
      </c>
      <c r="AD53" s="153"/>
      <c r="AE53" s="153"/>
      <c r="AF53" s="153"/>
      <c r="AG53" s="153"/>
      <c r="AH53" s="153"/>
      <c r="AI53" s="42">
        <v>43645826</v>
      </c>
      <c r="AJ53" s="42">
        <v>31519860</v>
      </c>
      <c r="AK53" s="42">
        <v>12125966</v>
      </c>
      <c r="AL53" s="150">
        <v>0</v>
      </c>
      <c r="AM53" s="151"/>
      <c r="AN53" s="150">
        <v>31519860</v>
      </c>
      <c r="AO53" s="151"/>
      <c r="AP53" s="42">
        <v>0</v>
      </c>
      <c r="AQ53" s="42">
        <v>13666215</v>
      </c>
      <c r="AR53" s="42">
        <v>17853645</v>
      </c>
      <c r="AS53" s="42">
        <v>13666215</v>
      </c>
      <c r="AT53" s="42">
        <v>0</v>
      </c>
      <c r="AU53" s="42">
        <v>13666215</v>
      </c>
      <c r="AV53" s="42">
        <v>0</v>
      </c>
      <c r="AW53" s="42">
        <v>0</v>
      </c>
      <c r="AX53" s="14">
        <f t="shared" si="0"/>
        <v>0.72217352468022944</v>
      </c>
      <c r="AY53" s="14">
        <f t="shared" si="1"/>
        <v>0.72217352468022944</v>
      </c>
      <c r="AZ53" s="14">
        <f t="shared" si="2"/>
        <v>0.31311619580758993</v>
      </c>
    </row>
    <row r="54" spans="1:69" s="53" customFormat="1" ht="40.5" hidden="1" x14ac:dyDescent="0.25">
      <c r="A54" s="146" t="s">
        <v>46</v>
      </c>
      <c r="B54" s="147"/>
      <c r="C54" s="146" t="s">
        <v>74</v>
      </c>
      <c r="D54" s="147"/>
      <c r="E54" s="146" t="s">
        <v>74</v>
      </c>
      <c r="F54" s="147"/>
      <c r="G54" s="146" t="s">
        <v>74</v>
      </c>
      <c r="H54" s="147"/>
      <c r="I54" s="146" t="s">
        <v>64</v>
      </c>
      <c r="J54" s="147"/>
      <c r="K54" s="147"/>
      <c r="L54" s="146"/>
      <c r="M54" s="147"/>
      <c r="N54" s="147"/>
      <c r="O54" s="146"/>
      <c r="P54" s="147"/>
      <c r="Q54" s="146"/>
      <c r="R54" s="147"/>
      <c r="S54" s="49" t="s">
        <v>111</v>
      </c>
      <c r="T54" s="152" t="s">
        <v>49</v>
      </c>
      <c r="U54" s="153"/>
      <c r="V54" s="153"/>
      <c r="W54" s="153"/>
      <c r="X54" s="153"/>
      <c r="Y54" s="152" t="s">
        <v>50</v>
      </c>
      <c r="Z54" s="153"/>
      <c r="AA54" s="153"/>
      <c r="AB54" s="41" t="s">
        <v>51</v>
      </c>
      <c r="AC54" s="154" t="s">
        <v>52</v>
      </c>
      <c r="AD54" s="153"/>
      <c r="AE54" s="153"/>
      <c r="AF54" s="153"/>
      <c r="AG54" s="153"/>
      <c r="AH54" s="153"/>
      <c r="AI54" s="42">
        <v>43721483</v>
      </c>
      <c r="AJ54" s="42">
        <v>28683060</v>
      </c>
      <c r="AK54" s="42">
        <v>15038423</v>
      </c>
      <c r="AL54" s="150">
        <v>0</v>
      </c>
      <c r="AM54" s="151"/>
      <c r="AN54" s="150">
        <v>28683060</v>
      </c>
      <c r="AO54" s="151"/>
      <c r="AP54" s="42">
        <v>0</v>
      </c>
      <c r="AQ54" s="42">
        <v>28683060</v>
      </c>
      <c r="AR54" s="42">
        <v>0</v>
      </c>
      <c r="AS54" s="42">
        <v>28683060</v>
      </c>
      <c r="AT54" s="42">
        <v>0</v>
      </c>
      <c r="AU54" s="42">
        <v>28683060</v>
      </c>
      <c r="AV54" s="42">
        <v>0</v>
      </c>
      <c r="AW54" s="42">
        <v>0</v>
      </c>
      <c r="AX54" s="14">
        <f t="shared" si="0"/>
        <v>0.65604041839111449</v>
      </c>
      <c r="AY54" s="14">
        <f t="shared" si="1"/>
        <v>0.65604041839111449</v>
      </c>
      <c r="AZ54" s="14">
        <f t="shared" si="2"/>
        <v>0.65604041839111449</v>
      </c>
    </row>
    <row r="55" spans="1:69" s="53" customFormat="1" ht="40.5" hidden="1" x14ac:dyDescent="0.25">
      <c r="A55" s="146" t="s">
        <v>46</v>
      </c>
      <c r="B55" s="147"/>
      <c r="C55" s="146" t="s">
        <v>74</v>
      </c>
      <c r="D55" s="147"/>
      <c r="E55" s="146" t="s">
        <v>74</v>
      </c>
      <c r="F55" s="147"/>
      <c r="G55" s="146" t="s">
        <v>74</v>
      </c>
      <c r="H55" s="147"/>
      <c r="I55" s="146" t="s">
        <v>64</v>
      </c>
      <c r="J55" s="147"/>
      <c r="K55" s="147"/>
      <c r="L55" s="146"/>
      <c r="M55" s="147"/>
      <c r="N55" s="147"/>
      <c r="O55" s="146"/>
      <c r="P55" s="147"/>
      <c r="Q55" s="146"/>
      <c r="R55" s="147"/>
      <c r="S55" s="49" t="s">
        <v>111</v>
      </c>
      <c r="T55" s="152" t="s">
        <v>97</v>
      </c>
      <c r="U55" s="153"/>
      <c r="V55" s="153"/>
      <c r="W55" s="153"/>
      <c r="X55" s="153"/>
      <c r="Y55" s="152" t="s">
        <v>50</v>
      </c>
      <c r="Z55" s="153"/>
      <c r="AA55" s="153"/>
      <c r="AB55" s="41" t="s">
        <v>98</v>
      </c>
      <c r="AC55" s="154" t="s">
        <v>99</v>
      </c>
      <c r="AD55" s="153"/>
      <c r="AE55" s="153"/>
      <c r="AF55" s="153"/>
      <c r="AG55" s="153"/>
      <c r="AH55" s="153"/>
      <c r="AI55" s="42">
        <v>7731113</v>
      </c>
      <c r="AJ55" s="42">
        <v>0</v>
      </c>
      <c r="AK55" s="42">
        <v>7731113</v>
      </c>
      <c r="AL55" s="150">
        <v>0</v>
      </c>
      <c r="AM55" s="151"/>
      <c r="AN55" s="150">
        <v>0</v>
      </c>
      <c r="AO55" s="151"/>
      <c r="AP55" s="42">
        <v>0</v>
      </c>
      <c r="AQ55" s="42">
        <v>0</v>
      </c>
      <c r="AR55" s="42">
        <v>0</v>
      </c>
      <c r="AS55" s="42">
        <v>0</v>
      </c>
      <c r="AT55" s="42">
        <v>0</v>
      </c>
      <c r="AU55" s="42">
        <v>0</v>
      </c>
      <c r="AV55" s="42">
        <v>0</v>
      </c>
      <c r="AW55" s="42">
        <v>0</v>
      </c>
      <c r="AX55" s="14">
        <f t="shared" si="0"/>
        <v>0</v>
      </c>
      <c r="AY55" s="14">
        <f t="shared" si="1"/>
        <v>0</v>
      </c>
      <c r="AZ55" s="14">
        <f t="shared" si="2"/>
        <v>0</v>
      </c>
    </row>
    <row r="56" spans="1:69" s="53" customFormat="1" ht="27" hidden="1" x14ac:dyDescent="0.25">
      <c r="A56" s="146" t="s">
        <v>46</v>
      </c>
      <c r="B56" s="147"/>
      <c r="C56" s="146" t="s">
        <v>74</v>
      </c>
      <c r="D56" s="147"/>
      <c r="E56" s="146" t="s">
        <v>74</v>
      </c>
      <c r="F56" s="147"/>
      <c r="G56" s="146" t="s">
        <v>74</v>
      </c>
      <c r="H56" s="147"/>
      <c r="I56" s="146" t="s">
        <v>66</v>
      </c>
      <c r="J56" s="147"/>
      <c r="K56" s="147"/>
      <c r="L56" s="146"/>
      <c r="M56" s="147"/>
      <c r="N56" s="147"/>
      <c r="O56" s="146"/>
      <c r="P56" s="147"/>
      <c r="Q56" s="146"/>
      <c r="R56" s="147"/>
      <c r="S56" s="49" t="s">
        <v>112</v>
      </c>
      <c r="T56" s="152" t="s">
        <v>49</v>
      </c>
      <c r="U56" s="153"/>
      <c r="V56" s="153"/>
      <c r="W56" s="153"/>
      <c r="X56" s="153"/>
      <c r="Y56" s="152" t="s">
        <v>50</v>
      </c>
      <c r="Z56" s="153"/>
      <c r="AA56" s="153"/>
      <c r="AB56" s="41" t="s">
        <v>51</v>
      </c>
      <c r="AC56" s="154" t="s">
        <v>52</v>
      </c>
      <c r="AD56" s="153"/>
      <c r="AE56" s="153"/>
      <c r="AF56" s="153"/>
      <c r="AG56" s="153"/>
      <c r="AH56" s="153"/>
      <c r="AI56" s="42">
        <v>12234000</v>
      </c>
      <c r="AJ56" s="42">
        <v>12233940</v>
      </c>
      <c r="AK56" s="42">
        <v>60</v>
      </c>
      <c r="AL56" s="150">
        <v>0</v>
      </c>
      <c r="AM56" s="151"/>
      <c r="AN56" s="150">
        <v>12233940</v>
      </c>
      <c r="AO56" s="151"/>
      <c r="AP56" s="42">
        <v>0</v>
      </c>
      <c r="AQ56" s="42">
        <v>12233940</v>
      </c>
      <c r="AR56" s="42">
        <v>0</v>
      </c>
      <c r="AS56" s="42">
        <v>12233940</v>
      </c>
      <c r="AT56" s="42">
        <v>0</v>
      </c>
      <c r="AU56" s="42">
        <v>12233940</v>
      </c>
      <c r="AV56" s="42">
        <v>0</v>
      </c>
      <c r="AW56" s="42">
        <v>0</v>
      </c>
      <c r="AX56" s="14">
        <f t="shared" si="0"/>
        <v>0.99999509563511524</v>
      </c>
      <c r="AY56" s="14">
        <f t="shared" si="1"/>
        <v>0.99999509563511524</v>
      </c>
      <c r="AZ56" s="14">
        <f t="shared" si="2"/>
        <v>0.99999509563511524</v>
      </c>
    </row>
    <row r="57" spans="1:69" s="53" customFormat="1" ht="27" hidden="1" x14ac:dyDescent="0.25">
      <c r="A57" s="146" t="s">
        <v>46</v>
      </c>
      <c r="B57" s="147"/>
      <c r="C57" s="146" t="s">
        <v>74</v>
      </c>
      <c r="D57" s="147"/>
      <c r="E57" s="146" t="s">
        <v>74</v>
      </c>
      <c r="F57" s="147"/>
      <c r="G57" s="146" t="s">
        <v>74</v>
      </c>
      <c r="H57" s="147"/>
      <c r="I57" s="146" t="s">
        <v>66</v>
      </c>
      <c r="J57" s="147"/>
      <c r="K57" s="147"/>
      <c r="L57" s="146"/>
      <c r="M57" s="147"/>
      <c r="N57" s="147"/>
      <c r="O57" s="146"/>
      <c r="P57" s="147"/>
      <c r="Q57" s="146"/>
      <c r="R57" s="147"/>
      <c r="S57" s="49" t="s">
        <v>112</v>
      </c>
      <c r="T57" s="152" t="s">
        <v>97</v>
      </c>
      <c r="U57" s="153"/>
      <c r="V57" s="153"/>
      <c r="W57" s="153"/>
      <c r="X57" s="153"/>
      <c r="Y57" s="152" t="s">
        <v>50</v>
      </c>
      <c r="Z57" s="153"/>
      <c r="AA57" s="153"/>
      <c r="AB57" s="41" t="s">
        <v>98</v>
      </c>
      <c r="AC57" s="154" t="s">
        <v>99</v>
      </c>
      <c r="AD57" s="153"/>
      <c r="AE57" s="153"/>
      <c r="AF57" s="153"/>
      <c r="AG57" s="153"/>
      <c r="AH57" s="153"/>
      <c r="AI57" s="42">
        <v>15396127</v>
      </c>
      <c r="AJ57" s="42">
        <v>15337455</v>
      </c>
      <c r="AK57" s="42">
        <v>58672</v>
      </c>
      <c r="AL57" s="150">
        <v>0</v>
      </c>
      <c r="AM57" s="151"/>
      <c r="AN57" s="150">
        <v>9537455</v>
      </c>
      <c r="AO57" s="151"/>
      <c r="AP57" s="42">
        <v>5800000</v>
      </c>
      <c r="AQ57" s="42">
        <v>9537455</v>
      </c>
      <c r="AR57" s="42">
        <v>0</v>
      </c>
      <c r="AS57" s="42">
        <v>9537455</v>
      </c>
      <c r="AT57" s="42">
        <v>0</v>
      </c>
      <c r="AU57" s="42">
        <v>9537455</v>
      </c>
      <c r="AV57" s="42">
        <v>0</v>
      </c>
      <c r="AW57" s="42">
        <v>0</v>
      </c>
      <c r="AX57" s="14">
        <f t="shared" si="0"/>
        <v>0.99618917147150055</v>
      </c>
      <c r="AY57" s="14">
        <f t="shared" si="1"/>
        <v>0.61947105268747138</v>
      </c>
      <c r="AZ57" s="14">
        <f t="shared" si="2"/>
        <v>0.61947105268747138</v>
      </c>
    </row>
    <row r="58" spans="1:69" s="53" customFormat="1" ht="15" hidden="1" x14ac:dyDescent="0.25">
      <c r="A58" s="146" t="s">
        <v>46</v>
      </c>
      <c r="B58" s="147"/>
      <c r="C58" s="146" t="s">
        <v>74</v>
      </c>
      <c r="D58" s="147"/>
      <c r="E58" s="146" t="s">
        <v>74</v>
      </c>
      <c r="F58" s="147"/>
      <c r="G58" s="146" t="s">
        <v>74</v>
      </c>
      <c r="H58" s="147"/>
      <c r="I58" s="146" t="s">
        <v>68</v>
      </c>
      <c r="J58" s="147"/>
      <c r="K58" s="147"/>
      <c r="L58" s="146"/>
      <c r="M58" s="147"/>
      <c r="N58" s="147"/>
      <c r="O58" s="146"/>
      <c r="P58" s="147"/>
      <c r="Q58" s="146"/>
      <c r="R58" s="147"/>
      <c r="S58" s="49" t="s">
        <v>113</v>
      </c>
      <c r="T58" s="152" t="s">
        <v>49</v>
      </c>
      <c r="U58" s="153"/>
      <c r="V58" s="153"/>
      <c r="W58" s="153"/>
      <c r="X58" s="153"/>
      <c r="Y58" s="152" t="s">
        <v>50</v>
      </c>
      <c r="Z58" s="153"/>
      <c r="AA58" s="153"/>
      <c r="AB58" s="41" t="s">
        <v>51</v>
      </c>
      <c r="AC58" s="154" t="s">
        <v>52</v>
      </c>
      <c r="AD58" s="153"/>
      <c r="AE58" s="153"/>
      <c r="AF58" s="153"/>
      <c r="AG58" s="153"/>
      <c r="AH58" s="153"/>
      <c r="AI58" s="42">
        <v>225352333</v>
      </c>
      <c r="AJ58" s="42">
        <v>216076637</v>
      </c>
      <c r="AK58" s="42">
        <v>9275696</v>
      </c>
      <c r="AL58" s="150">
        <v>0</v>
      </c>
      <c r="AM58" s="151"/>
      <c r="AN58" s="150">
        <v>211057884</v>
      </c>
      <c r="AO58" s="151"/>
      <c r="AP58" s="42">
        <v>5018753</v>
      </c>
      <c r="AQ58" s="42">
        <v>162144311</v>
      </c>
      <c r="AR58" s="42">
        <v>48913573</v>
      </c>
      <c r="AS58" s="42">
        <v>160854661</v>
      </c>
      <c r="AT58" s="42">
        <v>1289650</v>
      </c>
      <c r="AU58" s="42">
        <v>160854661</v>
      </c>
      <c r="AV58" s="42">
        <v>0</v>
      </c>
      <c r="AW58" s="42">
        <v>0</v>
      </c>
      <c r="AX58" s="14">
        <f t="shared" si="0"/>
        <v>0.958839139242459</v>
      </c>
      <c r="AY58" s="14">
        <f t="shared" si="1"/>
        <v>0.93656844457873889</v>
      </c>
      <c r="AZ58" s="14">
        <f t="shared" si="2"/>
        <v>0.71379186032212061</v>
      </c>
    </row>
    <row r="59" spans="1:69" s="53" customFormat="1" ht="15" hidden="1" x14ac:dyDescent="0.25">
      <c r="A59" s="146" t="s">
        <v>46</v>
      </c>
      <c r="B59" s="147"/>
      <c r="C59" s="146" t="s">
        <v>74</v>
      </c>
      <c r="D59" s="147"/>
      <c r="E59" s="146" t="s">
        <v>74</v>
      </c>
      <c r="F59" s="147"/>
      <c r="G59" s="146" t="s">
        <v>74</v>
      </c>
      <c r="H59" s="147"/>
      <c r="I59" s="146" t="s">
        <v>68</v>
      </c>
      <c r="J59" s="147"/>
      <c r="K59" s="147"/>
      <c r="L59" s="146"/>
      <c r="M59" s="147"/>
      <c r="N59" s="147"/>
      <c r="O59" s="146"/>
      <c r="P59" s="147"/>
      <c r="Q59" s="146"/>
      <c r="R59" s="147"/>
      <c r="S59" s="49" t="s">
        <v>113</v>
      </c>
      <c r="T59" s="152" t="s">
        <v>97</v>
      </c>
      <c r="U59" s="153"/>
      <c r="V59" s="153"/>
      <c r="W59" s="153"/>
      <c r="X59" s="153"/>
      <c r="Y59" s="152" t="s">
        <v>50</v>
      </c>
      <c r="Z59" s="153"/>
      <c r="AA59" s="153"/>
      <c r="AB59" s="41" t="s">
        <v>98</v>
      </c>
      <c r="AC59" s="154" t="s">
        <v>99</v>
      </c>
      <c r="AD59" s="153"/>
      <c r="AE59" s="153"/>
      <c r="AF59" s="153"/>
      <c r="AG59" s="153"/>
      <c r="AH59" s="153"/>
      <c r="AI59" s="42">
        <v>119719853</v>
      </c>
      <c r="AJ59" s="42">
        <v>104367597</v>
      </c>
      <c r="AK59" s="42">
        <v>15352256</v>
      </c>
      <c r="AL59" s="150">
        <v>0</v>
      </c>
      <c r="AM59" s="151"/>
      <c r="AN59" s="150">
        <v>103465485</v>
      </c>
      <c r="AO59" s="151"/>
      <c r="AP59" s="42">
        <v>902112</v>
      </c>
      <c r="AQ59" s="42">
        <v>59316975</v>
      </c>
      <c r="AR59" s="42">
        <v>44148510</v>
      </c>
      <c r="AS59" s="42">
        <v>59316975</v>
      </c>
      <c r="AT59" s="42">
        <v>0</v>
      </c>
      <c r="AU59" s="42">
        <v>59316975</v>
      </c>
      <c r="AV59" s="42">
        <v>0</v>
      </c>
      <c r="AW59" s="42">
        <v>0</v>
      </c>
      <c r="AX59" s="14">
        <f t="shared" si="0"/>
        <v>0.87176516162277617</v>
      </c>
      <c r="AY59" s="14">
        <f t="shared" si="1"/>
        <v>0.86422997027903137</v>
      </c>
      <c r="AZ59" s="14">
        <f t="shared" si="2"/>
        <v>0.49546481651627156</v>
      </c>
    </row>
    <row r="60" spans="1:69" s="53" customFormat="1" ht="15" hidden="1" x14ac:dyDescent="0.25">
      <c r="A60" s="146" t="s">
        <v>46</v>
      </c>
      <c r="B60" s="147"/>
      <c r="C60" s="146" t="s">
        <v>74</v>
      </c>
      <c r="D60" s="147"/>
      <c r="E60" s="146" t="s">
        <v>74</v>
      </c>
      <c r="F60" s="147"/>
      <c r="G60" s="146" t="s">
        <v>74</v>
      </c>
      <c r="H60" s="147"/>
      <c r="I60" s="146" t="s">
        <v>70</v>
      </c>
      <c r="J60" s="147"/>
      <c r="K60" s="147"/>
      <c r="L60" s="146"/>
      <c r="M60" s="147"/>
      <c r="N60" s="147"/>
      <c r="O60" s="146"/>
      <c r="P60" s="147"/>
      <c r="Q60" s="146"/>
      <c r="R60" s="147"/>
      <c r="S60" s="49" t="s">
        <v>114</v>
      </c>
      <c r="T60" s="152" t="s">
        <v>49</v>
      </c>
      <c r="U60" s="153"/>
      <c r="V60" s="153"/>
      <c r="W60" s="153"/>
      <c r="X60" s="153"/>
      <c r="Y60" s="152" t="s">
        <v>50</v>
      </c>
      <c r="Z60" s="153"/>
      <c r="AA60" s="153"/>
      <c r="AB60" s="41" t="s">
        <v>51</v>
      </c>
      <c r="AC60" s="154" t="s">
        <v>52</v>
      </c>
      <c r="AD60" s="153"/>
      <c r="AE60" s="153"/>
      <c r="AF60" s="153"/>
      <c r="AG60" s="153"/>
      <c r="AH60" s="153"/>
      <c r="AI60" s="42">
        <v>10294817</v>
      </c>
      <c r="AJ60" s="42">
        <v>10294817</v>
      </c>
      <c r="AK60" s="42">
        <v>0</v>
      </c>
      <c r="AL60" s="150">
        <v>0</v>
      </c>
      <c r="AM60" s="151"/>
      <c r="AN60" s="150">
        <v>0</v>
      </c>
      <c r="AO60" s="151"/>
      <c r="AP60" s="42">
        <v>10294817</v>
      </c>
      <c r="AQ60" s="42">
        <v>0</v>
      </c>
      <c r="AR60" s="42">
        <v>0</v>
      </c>
      <c r="AS60" s="42">
        <v>0</v>
      </c>
      <c r="AT60" s="42">
        <v>0</v>
      </c>
      <c r="AU60" s="42">
        <v>0</v>
      </c>
      <c r="AV60" s="42">
        <v>0</v>
      </c>
      <c r="AW60" s="42">
        <v>0</v>
      </c>
      <c r="AX60" s="14">
        <f t="shared" si="0"/>
        <v>1</v>
      </c>
      <c r="AY60" s="14">
        <f t="shared" si="1"/>
        <v>0</v>
      </c>
      <c r="AZ60" s="14">
        <f t="shared" si="2"/>
        <v>0</v>
      </c>
    </row>
    <row r="61" spans="1:69" s="53" customFormat="1" ht="15" hidden="1" x14ac:dyDescent="0.25">
      <c r="A61" s="146" t="s">
        <v>46</v>
      </c>
      <c r="B61" s="147"/>
      <c r="C61" s="146" t="s">
        <v>74</v>
      </c>
      <c r="D61" s="147"/>
      <c r="E61" s="146" t="s">
        <v>74</v>
      </c>
      <c r="F61" s="147"/>
      <c r="G61" s="146" t="s">
        <v>74</v>
      </c>
      <c r="H61" s="147"/>
      <c r="I61" s="146" t="s">
        <v>70</v>
      </c>
      <c r="J61" s="147"/>
      <c r="K61" s="147"/>
      <c r="L61" s="146"/>
      <c r="M61" s="147"/>
      <c r="N61" s="147"/>
      <c r="O61" s="146"/>
      <c r="P61" s="147"/>
      <c r="Q61" s="146"/>
      <c r="R61" s="147"/>
      <c r="S61" s="49" t="s">
        <v>114</v>
      </c>
      <c r="T61" s="152" t="s">
        <v>97</v>
      </c>
      <c r="U61" s="153"/>
      <c r="V61" s="153"/>
      <c r="W61" s="153"/>
      <c r="X61" s="153"/>
      <c r="Y61" s="152" t="s">
        <v>50</v>
      </c>
      <c r="Z61" s="153"/>
      <c r="AA61" s="153"/>
      <c r="AB61" s="41" t="s">
        <v>98</v>
      </c>
      <c r="AC61" s="154" t="s">
        <v>99</v>
      </c>
      <c r="AD61" s="153"/>
      <c r="AE61" s="153"/>
      <c r="AF61" s="153"/>
      <c r="AG61" s="153"/>
      <c r="AH61" s="153"/>
      <c r="AI61" s="42">
        <v>15053142</v>
      </c>
      <c r="AJ61" s="42">
        <v>14969378</v>
      </c>
      <c r="AK61" s="42">
        <v>83764</v>
      </c>
      <c r="AL61" s="150">
        <v>0</v>
      </c>
      <c r="AM61" s="151"/>
      <c r="AN61" s="150">
        <v>22453</v>
      </c>
      <c r="AO61" s="151"/>
      <c r="AP61" s="42">
        <v>14946925</v>
      </c>
      <c r="AQ61" s="42">
        <v>0</v>
      </c>
      <c r="AR61" s="42">
        <v>22453</v>
      </c>
      <c r="AS61" s="42">
        <v>0</v>
      </c>
      <c r="AT61" s="42">
        <v>0</v>
      </c>
      <c r="AU61" s="42">
        <v>0</v>
      </c>
      <c r="AV61" s="42">
        <v>0</v>
      </c>
      <c r="AW61" s="42">
        <v>0</v>
      </c>
      <c r="AX61" s="14">
        <f t="shared" si="0"/>
        <v>0.99443544743017775</v>
      </c>
      <c r="AY61" s="14">
        <f t="shared" si="1"/>
        <v>1.4915822889334334E-3</v>
      </c>
      <c r="AZ61" s="14">
        <f t="shared" si="2"/>
        <v>0</v>
      </c>
    </row>
    <row r="62" spans="1:69" s="61" customFormat="1" ht="13.5" customHeight="1" x14ac:dyDescent="0.2">
      <c r="A62" s="59" t="s">
        <v>115</v>
      </c>
      <c r="B62" s="46"/>
      <c r="C62" s="46"/>
      <c r="D62" s="46"/>
      <c r="E62" s="46"/>
      <c r="F62" s="46"/>
      <c r="G62" s="46"/>
      <c r="H62" s="46"/>
      <c r="I62" s="46"/>
      <c r="J62" s="46"/>
      <c r="K62" s="46"/>
      <c r="L62" s="46"/>
      <c r="M62" s="46"/>
      <c r="N62" s="46"/>
      <c r="O62" s="46"/>
      <c r="P62" s="46"/>
      <c r="Q62" s="46"/>
      <c r="R62" s="46"/>
      <c r="S62" s="69" t="s">
        <v>115</v>
      </c>
      <c r="T62" s="69"/>
      <c r="U62" s="69"/>
      <c r="V62" s="69"/>
      <c r="W62" s="69"/>
      <c r="X62" s="69"/>
      <c r="Y62" s="69"/>
      <c r="Z62" s="69"/>
      <c r="AA62" s="69"/>
      <c r="AB62" s="69"/>
      <c r="AC62" s="69"/>
      <c r="AD62" s="69"/>
      <c r="AE62" s="69"/>
      <c r="AF62" s="69"/>
      <c r="AG62" s="69"/>
      <c r="AH62" s="70"/>
      <c r="AI62" s="71">
        <f>+AI51+AI50+AI41+AI40+AI35</f>
        <v>620910000</v>
      </c>
      <c r="AJ62" s="71">
        <f>+AJ51+AJ50+AJ41+AJ40+AJ35</f>
        <v>484907157</v>
      </c>
      <c r="AK62" s="71">
        <f>+AK51+AK50+AK41+AK40+AK35</f>
        <v>136002843</v>
      </c>
      <c r="AL62" s="157">
        <f>+AL51+AL50+AL41+AL40+AL35</f>
        <v>0</v>
      </c>
      <c r="AM62" s="158"/>
      <c r="AN62" s="157">
        <f>+AN51+AN50+AN41+AN40+AN35</f>
        <v>442179550</v>
      </c>
      <c r="AO62" s="158"/>
      <c r="AP62" s="71">
        <f t="shared" ref="AP62:AW62" si="15">+AP51+AP50+AP41+AP40+AP35</f>
        <v>42727607</v>
      </c>
      <c r="AQ62" s="71">
        <f t="shared" si="15"/>
        <v>305342502</v>
      </c>
      <c r="AR62" s="71">
        <f t="shared" si="15"/>
        <v>136837048</v>
      </c>
      <c r="AS62" s="71">
        <f t="shared" si="15"/>
        <v>304052852</v>
      </c>
      <c r="AT62" s="71">
        <f t="shared" si="15"/>
        <v>1289650</v>
      </c>
      <c r="AU62" s="71">
        <f t="shared" si="15"/>
        <v>304052852</v>
      </c>
      <c r="AV62" s="71">
        <f t="shared" si="15"/>
        <v>0</v>
      </c>
      <c r="AW62" s="71">
        <f t="shared" si="15"/>
        <v>0</v>
      </c>
      <c r="AX62" s="18">
        <f t="shared" si="0"/>
        <v>0.78096206696622694</v>
      </c>
      <c r="AY62" s="18">
        <f t="shared" si="1"/>
        <v>0.71214757372243964</v>
      </c>
      <c r="AZ62" s="18">
        <f t="shared" si="2"/>
        <v>0.48968908859577071</v>
      </c>
      <c r="BA62" s="53"/>
      <c r="BB62" s="53"/>
      <c r="BC62" s="53"/>
      <c r="BD62" s="53"/>
      <c r="BE62" s="53"/>
      <c r="BF62" s="53"/>
      <c r="BG62" s="53"/>
      <c r="BH62" s="53"/>
      <c r="BI62" s="53"/>
      <c r="BJ62" s="53"/>
      <c r="BK62" s="53"/>
      <c r="BL62" s="53"/>
      <c r="BM62" s="53"/>
      <c r="BN62" s="53"/>
      <c r="BO62" s="53"/>
      <c r="BP62" s="53"/>
      <c r="BQ62" s="53"/>
    </row>
    <row r="63" spans="1:69" s="53" customFormat="1" ht="15" hidden="1" x14ac:dyDescent="0.25">
      <c r="A63" s="146" t="s">
        <v>46</v>
      </c>
      <c r="B63" s="147"/>
      <c r="C63" s="146" t="s">
        <v>84</v>
      </c>
      <c r="D63" s="147"/>
      <c r="E63" s="146" t="s">
        <v>116</v>
      </c>
      <c r="F63" s="147"/>
      <c r="G63" s="146"/>
      <c r="H63" s="147"/>
      <c r="I63" s="146"/>
      <c r="J63" s="147"/>
      <c r="K63" s="147"/>
      <c r="L63" s="146"/>
      <c r="M63" s="147"/>
      <c r="N63" s="147"/>
      <c r="O63" s="146"/>
      <c r="P63" s="147"/>
      <c r="Q63" s="146"/>
      <c r="R63" s="147"/>
      <c r="S63" s="49" t="s">
        <v>117</v>
      </c>
      <c r="T63" s="152" t="s">
        <v>49</v>
      </c>
      <c r="U63" s="153"/>
      <c r="V63" s="153"/>
      <c r="W63" s="153"/>
      <c r="X63" s="153"/>
      <c r="Y63" s="152" t="s">
        <v>50</v>
      </c>
      <c r="Z63" s="153"/>
      <c r="AA63" s="153"/>
      <c r="AB63" s="41" t="s">
        <v>51</v>
      </c>
      <c r="AC63" s="154" t="s">
        <v>52</v>
      </c>
      <c r="AD63" s="153"/>
      <c r="AE63" s="153"/>
      <c r="AF63" s="153"/>
      <c r="AG63" s="153"/>
      <c r="AH63" s="153"/>
      <c r="AI63" s="42">
        <v>59526200</v>
      </c>
      <c r="AJ63" s="42">
        <v>47802550</v>
      </c>
      <c r="AK63" s="42">
        <v>11723650</v>
      </c>
      <c r="AL63" s="150">
        <v>0</v>
      </c>
      <c r="AM63" s="151"/>
      <c r="AN63" s="150">
        <v>47802550</v>
      </c>
      <c r="AO63" s="151"/>
      <c r="AP63" s="42">
        <v>0</v>
      </c>
      <c r="AQ63" s="42">
        <v>47802550</v>
      </c>
      <c r="AR63" s="42">
        <v>0</v>
      </c>
      <c r="AS63" s="42">
        <v>47802550</v>
      </c>
      <c r="AT63" s="42">
        <v>0</v>
      </c>
      <c r="AU63" s="42">
        <v>47802550</v>
      </c>
      <c r="AV63" s="42">
        <v>0</v>
      </c>
      <c r="AW63" s="42">
        <v>536704</v>
      </c>
      <c r="AX63" s="14">
        <f t="shared" si="0"/>
        <v>0.80305058948832619</v>
      </c>
      <c r="AY63" s="14">
        <f t="shared" si="1"/>
        <v>0.80305058948832619</v>
      </c>
      <c r="AZ63" s="14">
        <f t="shared" si="2"/>
        <v>0.80305058948832619</v>
      </c>
    </row>
    <row r="64" spans="1:69" s="53" customFormat="1" ht="15" hidden="1" x14ac:dyDescent="0.25">
      <c r="A64" s="146" t="s">
        <v>46</v>
      </c>
      <c r="B64" s="147"/>
      <c r="C64" s="146" t="s">
        <v>84</v>
      </c>
      <c r="D64" s="147"/>
      <c r="E64" s="146" t="s">
        <v>116</v>
      </c>
      <c r="F64" s="147"/>
      <c r="G64" s="146" t="s">
        <v>74</v>
      </c>
      <c r="H64" s="147"/>
      <c r="I64" s="146"/>
      <c r="J64" s="147"/>
      <c r="K64" s="147"/>
      <c r="L64" s="146"/>
      <c r="M64" s="147"/>
      <c r="N64" s="147"/>
      <c r="O64" s="146"/>
      <c r="P64" s="147"/>
      <c r="Q64" s="146"/>
      <c r="R64" s="147"/>
      <c r="S64" s="49" t="s">
        <v>118</v>
      </c>
      <c r="T64" s="152" t="s">
        <v>49</v>
      </c>
      <c r="U64" s="153"/>
      <c r="V64" s="153"/>
      <c r="W64" s="153"/>
      <c r="X64" s="153"/>
      <c r="Y64" s="152" t="s">
        <v>50</v>
      </c>
      <c r="Z64" s="153"/>
      <c r="AA64" s="153"/>
      <c r="AB64" s="41" t="s">
        <v>51</v>
      </c>
      <c r="AC64" s="154" t="s">
        <v>52</v>
      </c>
      <c r="AD64" s="153"/>
      <c r="AE64" s="153"/>
      <c r="AF64" s="153"/>
      <c r="AG64" s="153"/>
      <c r="AH64" s="153"/>
      <c r="AI64" s="42">
        <v>59526200</v>
      </c>
      <c r="AJ64" s="42">
        <v>47802550</v>
      </c>
      <c r="AK64" s="42">
        <v>11723650</v>
      </c>
      <c r="AL64" s="150">
        <v>0</v>
      </c>
      <c r="AM64" s="151"/>
      <c r="AN64" s="150">
        <v>47802550</v>
      </c>
      <c r="AO64" s="151"/>
      <c r="AP64" s="42">
        <v>0</v>
      </c>
      <c r="AQ64" s="42">
        <v>47802550</v>
      </c>
      <c r="AR64" s="42">
        <v>0</v>
      </c>
      <c r="AS64" s="42">
        <v>47802550</v>
      </c>
      <c r="AT64" s="42">
        <v>0</v>
      </c>
      <c r="AU64" s="42">
        <v>47802550</v>
      </c>
      <c r="AV64" s="42">
        <v>0</v>
      </c>
      <c r="AW64" s="42">
        <v>536704</v>
      </c>
      <c r="AX64" s="14">
        <f t="shared" si="0"/>
        <v>0.80305058948832619</v>
      </c>
      <c r="AY64" s="14">
        <f t="shared" si="1"/>
        <v>0.80305058948832619</v>
      </c>
      <c r="AZ64" s="14">
        <f t="shared" si="2"/>
        <v>0.80305058948832619</v>
      </c>
    </row>
    <row r="65" spans="1:69" s="58" customFormat="1" ht="15" hidden="1" x14ac:dyDescent="0.25">
      <c r="A65" s="130" t="s">
        <v>46</v>
      </c>
      <c r="B65" s="131"/>
      <c r="C65" s="130" t="s">
        <v>84</v>
      </c>
      <c r="D65" s="131"/>
      <c r="E65" s="130" t="s">
        <v>116</v>
      </c>
      <c r="F65" s="131"/>
      <c r="G65" s="130" t="s">
        <v>74</v>
      </c>
      <c r="H65" s="131"/>
      <c r="I65" s="130" t="s">
        <v>119</v>
      </c>
      <c r="J65" s="131"/>
      <c r="K65" s="131"/>
      <c r="L65" s="130"/>
      <c r="M65" s="131"/>
      <c r="N65" s="131"/>
      <c r="O65" s="130"/>
      <c r="P65" s="131"/>
      <c r="Q65" s="130"/>
      <c r="R65" s="131"/>
      <c r="S65" s="49" t="s">
        <v>120</v>
      </c>
      <c r="T65" s="132" t="s">
        <v>49</v>
      </c>
      <c r="U65" s="133"/>
      <c r="V65" s="133"/>
      <c r="W65" s="133"/>
      <c r="X65" s="133"/>
      <c r="Y65" s="132" t="s">
        <v>50</v>
      </c>
      <c r="Z65" s="133"/>
      <c r="AA65" s="133"/>
      <c r="AB65" s="43" t="s">
        <v>51</v>
      </c>
      <c r="AC65" s="134" t="s">
        <v>52</v>
      </c>
      <c r="AD65" s="133"/>
      <c r="AE65" s="133"/>
      <c r="AF65" s="133"/>
      <c r="AG65" s="133"/>
      <c r="AH65" s="133"/>
      <c r="AI65" s="44">
        <v>59526200</v>
      </c>
      <c r="AJ65" s="44">
        <v>47802550</v>
      </c>
      <c r="AK65" s="44">
        <v>11723650</v>
      </c>
      <c r="AL65" s="135">
        <v>0</v>
      </c>
      <c r="AM65" s="136"/>
      <c r="AN65" s="135">
        <v>47802550</v>
      </c>
      <c r="AO65" s="136"/>
      <c r="AP65" s="44">
        <v>0</v>
      </c>
      <c r="AQ65" s="44">
        <v>47802550</v>
      </c>
      <c r="AR65" s="44">
        <v>0</v>
      </c>
      <c r="AS65" s="44">
        <v>47802550</v>
      </c>
      <c r="AT65" s="44">
        <v>0</v>
      </c>
      <c r="AU65" s="44">
        <v>47802550</v>
      </c>
      <c r="AV65" s="44">
        <v>0</v>
      </c>
      <c r="AW65" s="44">
        <v>536704</v>
      </c>
      <c r="AX65" s="45">
        <f t="shared" si="0"/>
        <v>0.80305058948832619</v>
      </c>
      <c r="AY65" s="45">
        <f t="shared" si="1"/>
        <v>0.80305058948832619</v>
      </c>
      <c r="AZ65" s="45">
        <f t="shared" si="2"/>
        <v>0.80305058948832619</v>
      </c>
    </row>
    <row r="66" spans="1:69" s="53" customFormat="1" ht="15" hidden="1" x14ac:dyDescent="0.25">
      <c r="A66" s="146" t="s">
        <v>46</v>
      </c>
      <c r="B66" s="147"/>
      <c r="C66" s="146" t="s">
        <v>84</v>
      </c>
      <c r="D66" s="147"/>
      <c r="E66" s="146" t="s">
        <v>116</v>
      </c>
      <c r="F66" s="147"/>
      <c r="G66" s="146" t="s">
        <v>74</v>
      </c>
      <c r="H66" s="147"/>
      <c r="I66" s="146" t="s">
        <v>119</v>
      </c>
      <c r="J66" s="147"/>
      <c r="K66" s="147"/>
      <c r="L66" s="146" t="s">
        <v>55</v>
      </c>
      <c r="M66" s="147"/>
      <c r="N66" s="147"/>
      <c r="O66" s="146"/>
      <c r="P66" s="147"/>
      <c r="Q66" s="146"/>
      <c r="R66" s="147"/>
      <c r="S66" s="49" t="s">
        <v>121</v>
      </c>
      <c r="T66" s="152" t="s">
        <v>49</v>
      </c>
      <c r="U66" s="153"/>
      <c r="V66" s="153"/>
      <c r="W66" s="153"/>
      <c r="X66" s="153"/>
      <c r="Y66" s="152" t="s">
        <v>50</v>
      </c>
      <c r="Z66" s="153"/>
      <c r="AA66" s="153"/>
      <c r="AB66" s="41" t="s">
        <v>51</v>
      </c>
      <c r="AC66" s="154" t="s">
        <v>52</v>
      </c>
      <c r="AD66" s="153"/>
      <c r="AE66" s="153"/>
      <c r="AF66" s="153"/>
      <c r="AG66" s="153"/>
      <c r="AH66" s="153"/>
      <c r="AI66" s="42">
        <v>35510256</v>
      </c>
      <c r="AJ66" s="42">
        <v>25786385</v>
      </c>
      <c r="AK66" s="42">
        <v>9723871</v>
      </c>
      <c r="AL66" s="150">
        <v>0</v>
      </c>
      <c r="AM66" s="151"/>
      <c r="AN66" s="150">
        <v>25786385</v>
      </c>
      <c r="AO66" s="151"/>
      <c r="AP66" s="42">
        <v>0</v>
      </c>
      <c r="AQ66" s="42">
        <v>25786385</v>
      </c>
      <c r="AR66" s="42">
        <v>0</v>
      </c>
      <c r="AS66" s="42">
        <v>25786385</v>
      </c>
      <c r="AT66" s="42">
        <v>0</v>
      </c>
      <c r="AU66" s="42">
        <v>25786385</v>
      </c>
      <c r="AV66" s="42">
        <v>0</v>
      </c>
      <c r="AW66" s="42">
        <v>536704</v>
      </c>
      <c r="AX66" s="14">
        <f t="shared" si="0"/>
        <v>0.72616725151178863</v>
      </c>
      <c r="AY66" s="14">
        <f t="shared" si="1"/>
        <v>0.72616725151178863</v>
      </c>
      <c r="AZ66" s="14">
        <f t="shared" si="2"/>
        <v>0.72616725151178863</v>
      </c>
    </row>
    <row r="67" spans="1:69" s="53" customFormat="1" ht="15" hidden="1" x14ac:dyDescent="0.25">
      <c r="A67" s="146" t="s">
        <v>46</v>
      </c>
      <c r="B67" s="147"/>
      <c r="C67" s="146" t="s">
        <v>84</v>
      </c>
      <c r="D67" s="147"/>
      <c r="E67" s="146" t="s">
        <v>116</v>
      </c>
      <c r="F67" s="147"/>
      <c r="G67" s="146" t="s">
        <v>74</v>
      </c>
      <c r="H67" s="147"/>
      <c r="I67" s="146" t="s">
        <v>119</v>
      </c>
      <c r="J67" s="147"/>
      <c r="K67" s="147"/>
      <c r="L67" s="146" t="s">
        <v>77</v>
      </c>
      <c r="M67" s="147"/>
      <c r="N67" s="147"/>
      <c r="O67" s="146"/>
      <c r="P67" s="147"/>
      <c r="Q67" s="146"/>
      <c r="R67" s="147"/>
      <c r="S67" s="49" t="s">
        <v>122</v>
      </c>
      <c r="T67" s="152" t="s">
        <v>49</v>
      </c>
      <c r="U67" s="153"/>
      <c r="V67" s="153"/>
      <c r="W67" s="153"/>
      <c r="X67" s="153"/>
      <c r="Y67" s="152" t="s">
        <v>50</v>
      </c>
      <c r="Z67" s="153"/>
      <c r="AA67" s="153"/>
      <c r="AB67" s="41" t="s">
        <v>51</v>
      </c>
      <c r="AC67" s="154" t="s">
        <v>52</v>
      </c>
      <c r="AD67" s="153"/>
      <c r="AE67" s="153"/>
      <c r="AF67" s="153"/>
      <c r="AG67" s="153"/>
      <c r="AH67" s="153"/>
      <c r="AI67" s="42">
        <v>24015944</v>
      </c>
      <c r="AJ67" s="42">
        <v>22016165</v>
      </c>
      <c r="AK67" s="42">
        <v>1999779</v>
      </c>
      <c r="AL67" s="150">
        <v>0</v>
      </c>
      <c r="AM67" s="151"/>
      <c r="AN67" s="150">
        <v>22016165</v>
      </c>
      <c r="AO67" s="151"/>
      <c r="AP67" s="42">
        <v>0</v>
      </c>
      <c r="AQ67" s="42">
        <v>22016165</v>
      </c>
      <c r="AR67" s="42">
        <v>0</v>
      </c>
      <c r="AS67" s="42">
        <v>22016165</v>
      </c>
      <c r="AT67" s="42">
        <v>0</v>
      </c>
      <c r="AU67" s="42">
        <v>22016165</v>
      </c>
      <c r="AV67" s="42">
        <v>0</v>
      </c>
      <c r="AW67" s="42">
        <v>0</v>
      </c>
      <c r="AX67" s="14">
        <f t="shared" si="0"/>
        <v>0.91673119324395491</v>
      </c>
      <c r="AY67" s="14">
        <f t="shared" si="1"/>
        <v>0.91673119324395491</v>
      </c>
      <c r="AZ67" s="14">
        <f t="shared" si="2"/>
        <v>0.91673119324395491</v>
      </c>
    </row>
    <row r="68" spans="1:69" s="58" customFormat="1" ht="15" hidden="1" x14ac:dyDescent="0.25">
      <c r="A68" s="130" t="s">
        <v>46</v>
      </c>
      <c r="B68" s="131"/>
      <c r="C68" s="130" t="s">
        <v>84</v>
      </c>
      <c r="D68" s="131"/>
      <c r="E68" s="130" t="s">
        <v>51</v>
      </c>
      <c r="F68" s="131"/>
      <c r="G68" s="130"/>
      <c r="H68" s="131"/>
      <c r="I68" s="130"/>
      <c r="J68" s="131"/>
      <c r="K68" s="131"/>
      <c r="L68" s="130"/>
      <c r="M68" s="131"/>
      <c r="N68" s="131"/>
      <c r="O68" s="130"/>
      <c r="P68" s="131"/>
      <c r="Q68" s="130"/>
      <c r="R68" s="131"/>
      <c r="S68" s="49" t="s">
        <v>123</v>
      </c>
      <c r="T68" s="132" t="s">
        <v>49</v>
      </c>
      <c r="U68" s="133"/>
      <c r="V68" s="133"/>
      <c r="W68" s="133"/>
      <c r="X68" s="133"/>
      <c r="Y68" s="132" t="s">
        <v>50</v>
      </c>
      <c r="Z68" s="133"/>
      <c r="AA68" s="133"/>
      <c r="AB68" s="43" t="s">
        <v>124</v>
      </c>
      <c r="AC68" s="134" t="s">
        <v>125</v>
      </c>
      <c r="AD68" s="133"/>
      <c r="AE68" s="133"/>
      <c r="AF68" s="133"/>
      <c r="AG68" s="133"/>
      <c r="AH68" s="133"/>
      <c r="AI68" s="44">
        <v>310000000</v>
      </c>
      <c r="AJ68" s="44">
        <v>0</v>
      </c>
      <c r="AK68" s="44">
        <v>310000000</v>
      </c>
      <c r="AL68" s="135">
        <v>0</v>
      </c>
      <c r="AM68" s="136"/>
      <c r="AN68" s="135">
        <v>0</v>
      </c>
      <c r="AO68" s="136"/>
      <c r="AP68" s="44">
        <v>0</v>
      </c>
      <c r="AQ68" s="44">
        <v>0</v>
      </c>
      <c r="AR68" s="44">
        <v>0</v>
      </c>
      <c r="AS68" s="44">
        <v>0</v>
      </c>
      <c r="AT68" s="44">
        <v>0</v>
      </c>
      <c r="AU68" s="44">
        <v>0</v>
      </c>
      <c r="AV68" s="44">
        <v>0</v>
      </c>
      <c r="AW68" s="44">
        <v>0</v>
      </c>
      <c r="AX68" s="45">
        <f t="shared" si="0"/>
        <v>0</v>
      </c>
      <c r="AY68" s="45">
        <f t="shared" si="1"/>
        <v>0</v>
      </c>
      <c r="AZ68" s="45">
        <f t="shared" si="2"/>
        <v>0</v>
      </c>
    </row>
    <row r="69" spans="1:69" s="53" customFormat="1" ht="15" hidden="1" x14ac:dyDescent="0.25">
      <c r="A69" s="146" t="s">
        <v>46</v>
      </c>
      <c r="B69" s="147"/>
      <c r="C69" s="146" t="s">
        <v>84</v>
      </c>
      <c r="D69" s="147"/>
      <c r="E69" s="146" t="s">
        <v>51</v>
      </c>
      <c r="F69" s="147"/>
      <c r="G69" s="146" t="s">
        <v>47</v>
      </c>
      <c r="H69" s="147"/>
      <c r="I69" s="146"/>
      <c r="J69" s="147"/>
      <c r="K69" s="147"/>
      <c r="L69" s="146"/>
      <c r="M69" s="147"/>
      <c r="N69" s="147"/>
      <c r="O69" s="146"/>
      <c r="P69" s="147"/>
      <c r="Q69" s="146"/>
      <c r="R69" s="147"/>
      <c r="S69" s="49" t="s">
        <v>126</v>
      </c>
      <c r="T69" s="152" t="s">
        <v>49</v>
      </c>
      <c r="U69" s="153"/>
      <c r="V69" s="153"/>
      <c r="W69" s="153"/>
      <c r="X69" s="153"/>
      <c r="Y69" s="152" t="s">
        <v>50</v>
      </c>
      <c r="Z69" s="153"/>
      <c r="AA69" s="153"/>
      <c r="AB69" s="41" t="s">
        <v>124</v>
      </c>
      <c r="AC69" s="154" t="s">
        <v>125</v>
      </c>
      <c r="AD69" s="153"/>
      <c r="AE69" s="153"/>
      <c r="AF69" s="153"/>
      <c r="AG69" s="153"/>
      <c r="AH69" s="153"/>
      <c r="AI69" s="42">
        <v>310000000</v>
      </c>
      <c r="AJ69" s="42">
        <v>0</v>
      </c>
      <c r="AK69" s="42">
        <v>310000000</v>
      </c>
      <c r="AL69" s="150">
        <v>0</v>
      </c>
      <c r="AM69" s="151"/>
      <c r="AN69" s="150">
        <v>0</v>
      </c>
      <c r="AO69" s="151"/>
      <c r="AP69" s="42">
        <v>0</v>
      </c>
      <c r="AQ69" s="42">
        <v>0</v>
      </c>
      <c r="AR69" s="42">
        <v>0</v>
      </c>
      <c r="AS69" s="42">
        <v>0</v>
      </c>
      <c r="AT69" s="42">
        <v>0</v>
      </c>
      <c r="AU69" s="42">
        <v>0</v>
      </c>
      <c r="AV69" s="42">
        <v>0</v>
      </c>
      <c r="AW69" s="42">
        <v>0</v>
      </c>
      <c r="AX69" s="14">
        <f t="shared" si="0"/>
        <v>0</v>
      </c>
      <c r="AY69" s="14">
        <f t="shared" si="1"/>
        <v>0</v>
      </c>
      <c r="AZ69" s="14">
        <f t="shared" si="2"/>
        <v>0</v>
      </c>
    </row>
    <row r="70" spans="1:69" s="53" customFormat="1" ht="15" hidden="1" x14ac:dyDescent="0.25">
      <c r="A70" s="146" t="s">
        <v>46</v>
      </c>
      <c r="B70" s="147"/>
      <c r="C70" s="146" t="s">
        <v>84</v>
      </c>
      <c r="D70" s="147"/>
      <c r="E70" s="146" t="s">
        <v>51</v>
      </c>
      <c r="F70" s="147"/>
      <c r="G70" s="146" t="s">
        <v>47</v>
      </c>
      <c r="H70" s="147"/>
      <c r="I70" s="146" t="s">
        <v>55</v>
      </c>
      <c r="J70" s="147"/>
      <c r="K70" s="147"/>
      <c r="L70" s="146"/>
      <c r="M70" s="147"/>
      <c r="N70" s="147"/>
      <c r="O70" s="146"/>
      <c r="P70" s="147"/>
      <c r="Q70" s="146"/>
      <c r="R70" s="147"/>
      <c r="S70" s="49" t="s">
        <v>127</v>
      </c>
      <c r="T70" s="152" t="s">
        <v>49</v>
      </c>
      <c r="U70" s="153"/>
      <c r="V70" s="153"/>
      <c r="W70" s="153"/>
      <c r="X70" s="153"/>
      <c r="Y70" s="152" t="s">
        <v>50</v>
      </c>
      <c r="Z70" s="153"/>
      <c r="AA70" s="153"/>
      <c r="AB70" s="41" t="s">
        <v>124</v>
      </c>
      <c r="AC70" s="154" t="s">
        <v>125</v>
      </c>
      <c r="AD70" s="153"/>
      <c r="AE70" s="153"/>
      <c r="AF70" s="153"/>
      <c r="AG70" s="153"/>
      <c r="AH70" s="153"/>
      <c r="AI70" s="42">
        <v>310000000</v>
      </c>
      <c r="AJ70" s="42">
        <v>0</v>
      </c>
      <c r="AK70" s="42">
        <v>310000000</v>
      </c>
      <c r="AL70" s="150">
        <v>0</v>
      </c>
      <c r="AM70" s="151"/>
      <c r="AN70" s="150">
        <v>0</v>
      </c>
      <c r="AO70" s="151"/>
      <c r="AP70" s="42">
        <v>0</v>
      </c>
      <c r="AQ70" s="42">
        <v>0</v>
      </c>
      <c r="AR70" s="42">
        <v>0</v>
      </c>
      <c r="AS70" s="42">
        <v>0</v>
      </c>
      <c r="AT70" s="42">
        <v>0</v>
      </c>
      <c r="AU70" s="42">
        <v>0</v>
      </c>
      <c r="AV70" s="42">
        <v>0</v>
      </c>
      <c r="AW70" s="42">
        <v>0</v>
      </c>
      <c r="AX70" s="14">
        <f t="shared" ref="AX70:AX116" si="16">AJ70/AI70</f>
        <v>0</v>
      </c>
      <c r="AY70" s="14">
        <f t="shared" ref="AY70:AY114" si="17">AN70/AI70</f>
        <v>0</v>
      </c>
      <c r="AZ70" s="14">
        <f t="shared" ref="AZ70:AZ114" si="18">AU70/AI70</f>
        <v>0</v>
      </c>
    </row>
    <row r="71" spans="1:69" s="58" customFormat="1" ht="15" hidden="1" x14ac:dyDescent="0.25">
      <c r="A71" s="130" t="s">
        <v>46</v>
      </c>
      <c r="B71" s="131"/>
      <c r="C71" s="130" t="s">
        <v>128</v>
      </c>
      <c r="D71" s="131"/>
      <c r="E71" s="130" t="s">
        <v>47</v>
      </c>
      <c r="F71" s="131"/>
      <c r="G71" s="130"/>
      <c r="H71" s="131"/>
      <c r="I71" s="130"/>
      <c r="J71" s="131"/>
      <c r="K71" s="131"/>
      <c r="L71" s="130"/>
      <c r="M71" s="131"/>
      <c r="N71" s="131"/>
      <c r="O71" s="130"/>
      <c r="P71" s="131"/>
      <c r="Q71" s="130"/>
      <c r="R71" s="131"/>
      <c r="S71" s="49" t="s">
        <v>129</v>
      </c>
      <c r="T71" s="132" t="s">
        <v>49</v>
      </c>
      <c r="U71" s="133"/>
      <c r="V71" s="133"/>
      <c r="W71" s="133"/>
      <c r="X71" s="133"/>
      <c r="Y71" s="132" t="s">
        <v>50</v>
      </c>
      <c r="Z71" s="133"/>
      <c r="AA71" s="133"/>
      <c r="AB71" s="43" t="s">
        <v>51</v>
      </c>
      <c r="AC71" s="134" t="s">
        <v>52</v>
      </c>
      <c r="AD71" s="133"/>
      <c r="AE71" s="133"/>
      <c r="AF71" s="133"/>
      <c r="AG71" s="133"/>
      <c r="AH71" s="133"/>
      <c r="AI71" s="44">
        <v>20088000</v>
      </c>
      <c r="AJ71" s="44">
        <v>20088000</v>
      </c>
      <c r="AK71" s="44">
        <v>0</v>
      </c>
      <c r="AL71" s="135">
        <v>0</v>
      </c>
      <c r="AM71" s="136"/>
      <c r="AN71" s="135">
        <v>20088000</v>
      </c>
      <c r="AO71" s="136"/>
      <c r="AP71" s="44">
        <v>0</v>
      </c>
      <c r="AQ71" s="44">
        <v>20088000</v>
      </c>
      <c r="AR71" s="44">
        <v>0</v>
      </c>
      <c r="AS71" s="44">
        <v>20088000</v>
      </c>
      <c r="AT71" s="44">
        <v>0</v>
      </c>
      <c r="AU71" s="44">
        <v>20088000</v>
      </c>
      <c r="AV71" s="44">
        <v>0</v>
      </c>
      <c r="AW71" s="44">
        <v>0</v>
      </c>
      <c r="AX71" s="45">
        <f t="shared" si="16"/>
        <v>1</v>
      </c>
      <c r="AY71" s="45">
        <f t="shared" si="17"/>
        <v>1</v>
      </c>
      <c r="AZ71" s="45">
        <f t="shared" si="18"/>
        <v>1</v>
      </c>
    </row>
    <row r="72" spans="1:69" s="53" customFormat="1" ht="15" hidden="1" x14ac:dyDescent="0.25">
      <c r="A72" s="146" t="s">
        <v>46</v>
      </c>
      <c r="B72" s="147"/>
      <c r="C72" s="146" t="s">
        <v>128</v>
      </c>
      <c r="D72" s="147"/>
      <c r="E72" s="146" t="s">
        <v>47</v>
      </c>
      <c r="F72" s="147"/>
      <c r="G72" s="146" t="s">
        <v>74</v>
      </c>
      <c r="H72" s="147"/>
      <c r="I72" s="146"/>
      <c r="J72" s="147"/>
      <c r="K72" s="147"/>
      <c r="L72" s="146"/>
      <c r="M72" s="147"/>
      <c r="N72" s="147"/>
      <c r="O72" s="146"/>
      <c r="P72" s="147"/>
      <c r="Q72" s="146"/>
      <c r="R72" s="147"/>
      <c r="S72" s="49" t="s">
        <v>130</v>
      </c>
      <c r="T72" s="152" t="s">
        <v>49</v>
      </c>
      <c r="U72" s="153"/>
      <c r="V72" s="153"/>
      <c r="W72" s="153"/>
      <c r="X72" s="153"/>
      <c r="Y72" s="152" t="s">
        <v>50</v>
      </c>
      <c r="Z72" s="153"/>
      <c r="AA72" s="153"/>
      <c r="AB72" s="41" t="s">
        <v>51</v>
      </c>
      <c r="AC72" s="154" t="s">
        <v>52</v>
      </c>
      <c r="AD72" s="153"/>
      <c r="AE72" s="153"/>
      <c r="AF72" s="153"/>
      <c r="AG72" s="153"/>
      <c r="AH72" s="153"/>
      <c r="AI72" s="42">
        <v>20088000</v>
      </c>
      <c r="AJ72" s="42">
        <v>20088000</v>
      </c>
      <c r="AK72" s="42">
        <v>0</v>
      </c>
      <c r="AL72" s="150">
        <v>0</v>
      </c>
      <c r="AM72" s="151"/>
      <c r="AN72" s="150">
        <v>20088000</v>
      </c>
      <c r="AO72" s="151"/>
      <c r="AP72" s="42">
        <v>0</v>
      </c>
      <c r="AQ72" s="42">
        <v>20088000</v>
      </c>
      <c r="AR72" s="42">
        <v>0</v>
      </c>
      <c r="AS72" s="42">
        <v>20088000</v>
      </c>
      <c r="AT72" s="42">
        <v>0</v>
      </c>
      <c r="AU72" s="42">
        <v>20088000</v>
      </c>
      <c r="AV72" s="42">
        <v>0</v>
      </c>
      <c r="AW72" s="42">
        <v>0</v>
      </c>
      <c r="AX72" s="14">
        <f t="shared" si="16"/>
        <v>1</v>
      </c>
      <c r="AY72" s="14">
        <f t="shared" si="17"/>
        <v>1</v>
      </c>
      <c r="AZ72" s="14">
        <f t="shared" si="18"/>
        <v>1</v>
      </c>
    </row>
    <row r="73" spans="1:69" s="53" customFormat="1" ht="15" hidden="1" x14ac:dyDescent="0.25">
      <c r="A73" s="146" t="s">
        <v>46</v>
      </c>
      <c r="B73" s="147"/>
      <c r="C73" s="146" t="s">
        <v>128</v>
      </c>
      <c r="D73" s="147"/>
      <c r="E73" s="146" t="s">
        <v>47</v>
      </c>
      <c r="F73" s="147"/>
      <c r="G73" s="146" t="s">
        <v>74</v>
      </c>
      <c r="H73" s="147"/>
      <c r="I73" s="146" t="s">
        <v>55</v>
      </c>
      <c r="J73" s="147"/>
      <c r="K73" s="147"/>
      <c r="L73" s="146"/>
      <c r="M73" s="147"/>
      <c r="N73" s="147"/>
      <c r="O73" s="146"/>
      <c r="P73" s="147"/>
      <c r="Q73" s="146"/>
      <c r="R73" s="147"/>
      <c r="S73" s="49" t="s">
        <v>131</v>
      </c>
      <c r="T73" s="152" t="s">
        <v>49</v>
      </c>
      <c r="U73" s="153"/>
      <c r="V73" s="153"/>
      <c r="W73" s="153"/>
      <c r="X73" s="153"/>
      <c r="Y73" s="152" t="s">
        <v>50</v>
      </c>
      <c r="Z73" s="153"/>
      <c r="AA73" s="153"/>
      <c r="AB73" s="41" t="s">
        <v>51</v>
      </c>
      <c r="AC73" s="154" t="s">
        <v>52</v>
      </c>
      <c r="AD73" s="153"/>
      <c r="AE73" s="153"/>
      <c r="AF73" s="153"/>
      <c r="AG73" s="153"/>
      <c r="AH73" s="153"/>
      <c r="AI73" s="42">
        <v>20088000</v>
      </c>
      <c r="AJ73" s="42">
        <v>20088000</v>
      </c>
      <c r="AK73" s="42">
        <v>0</v>
      </c>
      <c r="AL73" s="150">
        <v>0</v>
      </c>
      <c r="AM73" s="151"/>
      <c r="AN73" s="150">
        <v>20088000</v>
      </c>
      <c r="AO73" s="151"/>
      <c r="AP73" s="42">
        <v>0</v>
      </c>
      <c r="AQ73" s="42">
        <v>20088000</v>
      </c>
      <c r="AR73" s="42">
        <v>0</v>
      </c>
      <c r="AS73" s="42">
        <v>20088000</v>
      </c>
      <c r="AT73" s="42">
        <v>0</v>
      </c>
      <c r="AU73" s="42">
        <v>20088000</v>
      </c>
      <c r="AV73" s="42">
        <v>0</v>
      </c>
      <c r="AW73" s="42">
        <v>0</v>
      </c>
      <c r="AX73" s="14">
        <f t="shared" si="16"/>
        <v>1</v>
      </c>
      <c r="AY73" s="14">
        <f t="shared" si="17"/>
        <v>1</v>
      </c>
      <c r="AZ73" s="14">
        <f t="shared" si="18"/>
        <v>1</v>
      </c>
    </row>
    <row r="74" spans="1:69" s="58" customFormat="1" ht="15" hidden="1" x14ac:dyDescent="0.25">
      <c r="A74" s="130" t="s">
        <v>46</v>
      </c>
      <c r="B74" s="131"/>
      <c r="C74" s="130" t="s">
        <v>128</v>
      </c>
      <c r="D74" s="131"/>
      <c r="E74" s="130" t="s">
        <v>84</v>
      </c>
      <c r="F74" s="131"/>
      <c r="G74" s="130"/>
      <c r="H74" s="131"/>
      <c r="I74" s="130"/>
      <c r="J74" s="131"/>
      <c r="K74" s="131"/>
      <c r="L74" s="130"/>
      <c r="M74" s="131"/>
      <c r="N74" s="131"/>
      <c r="O74" s="130"/>
      <c r="P74" s="131"/>
      <c r="Q74" s="130"/>
      <c r="R74" s="131"/>
      <c r="S74" s="49" t="s">
        <v>132</v>
      </c>
      <c r="T74" s="132" t="s">
        <v>49</v>
      </c>
      <c r="U74" s="133"/>
      <c r="V74" s="133"/>
      <c r="W74" s="133"/>
      <c r="X74" s="133"/>
      <c r="Y74" s="132" t="s">
        <v>50</v>
      </c>
      <c r="Z74" s="133"/>
      <c r="AA74" s="133"/>
      <c r="AB74" s="43" t="s">
        <v>51</v>
      </c>
      <c r="AC74" s="134" t="s">
        <v>52</v>
      </c>
      <c r="AD74" s="133"/>
      <c r="AE74" s="133"/>
      <c r="AF74" s="133"/>
      <c r="AG74" s="133"/>
      <c r="AH74" s="133"/>
      <c r="AI74" s="44">
        <v>55000</v>
      </c>
      <c r="AJ74" s="44">
        <v>0</v>
      </c>
      <c r="AK74" s="44">
        <v>55000</v>
      </c>
      <c r="AL74" s="135">
        <v>0</v>
      </c>
      <c r="AM74" s="136"/>
      <c r="AN74" s="135">
        <v>0</v>
      </c>
      <c r="AO74" s="136"/>
      <c r="AP74" s="44">
        <v>0</v>
      </c>
      <c r="AQ74" s="44">
        <v>0</v>
      </c>
      <c r="AR74" s="44">
        <v>0</v>
      </c>
      <c r="AS74" s="44">
        <v>0</v>
      </c>
      <c r="AT74" s="44">
        <v>0</v>
      </c>
      <c r="AU74" s="44">
        <v>0</v>
      </c>
      <c r="AV74" s="44">
        <v>0</v>
      </c>
      <c r="AW74" s="44">
        <v>0</v>
      </c>
      <c r="AX74" s="45">
        <f t="shared" si="16"/>
        <v>0</v>
      </c>
      <c r="AY74" s="45">
        <f t="shared" si="17"/>
        <v>0</v>
      </c>
      <c r="AZ74" s="45">
        <f t="shared" si="18"/>
        <v>0</v>
      </c>
    </row>
    <row r="75" spans="1:69" s="58" customFormat="1" ht="15" hidden="1" x14ac:dyDescent="0.25">
      <c r="A75" s="130" t="s">
        <v>46</v>
      </c>
      <c r="B75" s="131"/>
      <c r="C75" s="130" t="s">
        <v>128</v>
      </c>
      <c r="D75" s="131"/>
      <c r="E75" s="130" t="s">
        <v>116</v>
      </c>
      <c r="F75" s="131"/>
      <c r="G75" s="130"/>
      <c r="H75" s="131"/>
      <c r="I75" s="130"/>
      <c r="J75" s="131"/>
      <c r="K75" s="131"/>
      <c r="L75" s="130"/>
      <c r="M75" s="131"/>
      <c r="N75" s="131"/>
      <c r="O75" s="130"/>
      <c r="P75" s="131"/>
      <c r="Q75" s="130"/>
      <c r="R75" s="131"/>
      <c r="S75" s="49" t="s">
        <v>133</v>
      </c>
      <c r="T75" s="132" t="s">
        <v>49</v>
      </c>
      <c r="U75" s="133"/>
      <c r="V75" s="133"/>
      <c r="W75" s="133"/>
      <c r="X75" s="133"/>
      <c r="Y75" s="132" t="s">
        <v>134</v>
      </c>
      <c r="Z75" s="133"/>
      <c r="AA75" s="133"/>
      <c r="AB75" s="43" t="s">
        <v>124</v>
      </c>
      <c r="AC75" s="134" t="s">
        <v>125</v>
      </c>
      <c r="AD75" s="133"/>
      <c r="AE75" s="133"/>
      <c r="AF75" s="133"/>
      <c r="AG75" s="133"/>
      <c r="AH75" s="133"/>
      <c r="AI75" s="44">
        <v>9000000</v>
      </c>
      <c r="AJ75" s="44">
        <v>0</v>
      </c>
      <c r="AK75" s="44">
        <v>9000000</v>
      </c>
      <c r="AL75" s="135">
        <v>0</v>
      </c>
      <c r="AM75" s="136"/>
      <c r="AN75" s="135">
        <v>0</v>
      </c>
      <c r="AO75" s="136"/>
      <c r="AP75" s="44">
        <v>0</v>
      </c>
      <c r="AQ75" s="44">
        <v>0</v>
      </c>
      <c r="AR75" s="44">
        <v>0</v>
      </c>
      <c r="AS75" s="44">
        <v>0</v>
      </c>
      <c r="AT75" s="44">
        <v>0</v>
      </c>
      <c r="AU75" s="44">
        <v>0</v>
      </c>
      <c r="AV75" s="44">
        <v>0</v>
      </c>
      <c r="AW75" s="44">
        <v>0</v>
      </c>
      <c r="AX75" s="45">
        <f t="shared" si="16"/>
        <v>0</v>
      </c>
      <c r="AY75" s="45">
        <f t="shared" si="17"/>
        <v>0</v>
      </c>
      <c r="AZ75" s="45">
        <f t="shared" si="18"/>
        <v>0</v>
      </c>
    </row>
    <row r="76" spans="1:69" s="53" customFormat="1" ht="15" hidden="1" x14ac:dyDescent="0.25">
      <c r="A76" s="146" t="s">
        <v>46</v>
      </c>
      <c r="B76" s="147"/>
      <c r="C76" s="146" t="s">
        <v>128</v>
      </c>
      <c r="D76" s="147"/>
      <c r="E76" s="146" t="s">
        <v>116</v>
      </c>
      <c r="F76" s="147"/>
      <c r="G76" s="146" t="s">
        <v>47</v>
      </c>
      <c r="H76" s="147"/>
      <c r="I76" s="146"/>
      <c r="J76" s="147"/>
      <c r="K76" s="147"/>
      <c r="L76" s="146"/>
      <c r="M76" s="147"/>
      <c r="N76" s="147"/>
      <c r="O76" s="146"/>
      <c r="P76" s="147"/>
      <c r="Q76" s="146"/>
      <c r="R76" s="147"/>
      <c r="S76" s="49" t="s">
        <v>135</v>
      </c>
      <c r="T76" s="152" t="s">
        <v>49</v>
      </c>
      <c r="U76" s="153"/>
      <c r="V76" s="153"/>
      <c r="W76" s="153"/>
      <c r="X76" s="153"/>
      <c r="Y76" s="152" t="s">
        <v>134</v>
      </c>
      <c r="Z76" s="153"/>
      <c r="AA76" s="153"/>
      <c r="AB76" s="41" t="s">
        <v>124</v>
      </c>
      <c r="AC76" s="154" t="s">
        <v>125</v>
      </c>
      <c r="AD76" s="153"/>
      <c r="AE76" s="153"/>
      <c r="AF76" s="153"/>
      <c r="AG76" s="153"/>
      <c r="AH76" s="153"/>
      <c r="AI76" s="42">
        <v>9000000</v>
      </c>
      <c r="AJ76" s="42">
        <v>0</v>
      </c>
      <c r="AK76" s="42">
        <v>9000000</v>
      </c>
      <c r="AL76" s="150">
        <v>0</v>
      </c>
      <c r="AM76" s="151"/>
      <c r="AN76" s="150">
        <v>0</v>
      </c>
      <c r="AO76" s="151"/>
      <c r="AP76" s="42">
        <v>0</v>
      </c>
      <c r="AQ76" s="42">
        <v>0</v>
      </c>
      <c r="AR76" s="42">
        <v>0</v>
      </c>
      <c r="AS76" s="42">
        <v>0</v>
      </c>
      <c r="AT76" s="42">
        <v>0</v>
      </c>
      <c r="AU76" s="42">
        <v>0</v>
      </c>
      <c r="AV76" s="42">
        <v>0</v>
      </c>
      <c r="AW76" s="42">
        <v>0</v>
      </c>
      <c r="AX76" s="14">
        <f t="shared" si="16"/>
        <v>0</v>
      </c>
      <c r="AY76" s="14">
        <f t="shared" si="17"/>
        <v>0</v>
      </c>
      <c r="AZ76" s="14">
        <f t="shared" si="18"/>
        <v>0</v>
      </c>
    </row>
    <row r="77" spans="1:69" s="60" customFormat="1" ht="15" customHeight="1" x14ac:dyDescent="0.2">
      <c r="A77" s="62" t="s">
        <v>136</v>
      </c>
      <c r="B77" s="50"/>
      <c r="C77" s="50"/>
      <c r="D77" s="50"/>
      <c r="E77" s="50"/>
      <c r="F77" s="50"/>
      <c r="G77" s="50"/>
      <c r="H77" s="50"/>
      <c r="I77" s="50"/>
      <c r="J77" s="50"/>
      <c r="K77" s="50"/>
      <c r="L77" s="50"/>
      <c r="M77" s="50"/>
      <c r="N77" s="50"/>
      <c r="O77" s="50"/>
      <c r="P77" s="50"/>
      <c r="Q77" s="50"/>
      <c r="R77" s="50"/>
      <c r="S77" s="72" t="s">
        <v>136</v>
      </c>
      <c r="T77" s="72"/>
      <c r="U77" s="72"/>
      <c r="V77" s="72"/>
      <c r="W77" s="72"/>
      <c r="X77" s="72"/>
      <c r="Y77" s="72"/>
      <c r="Z77" s="72"/>
      <c r="AA77" s="72"/>
      <c r="AB77" s="72"/>
      <c r="AC77" s="72"/>
      <c r="AD77" s="72"/>
      <c r="AE77" s="72"/>
      <c r="AF77" s="72"/>
      <c r="AG77" s="72"/>
      <c r="AH77" s="73"/>
      <c r="AI77" s="71">
        <f>+AI75+AI74+AI71+AI68+AI65</f>
        <v>398669200</v>
      </c>
      <c r="AJ77" s="71">
        <f t="shared" ref="AJ77:AK77" si="19">+AJ75+AJ74+AJ71+AJ68+AJ65</f>
        <v>67890550</v>
      </c>
      <c r="AK77" s="71">
        <f t="shared" si="19"/>
        <v>330778650</v>
      </c>
      <c r="AL77" s="159">
        <f>+AL75+AL74+AL71+AL68+AL65</f>
        <v>0</v>
      </c>
      <c r="AM77" s="159"/>
      <c r="AN77" s="159">
        <f>+AN75+AN74+AN71+AN68+AN65</f>
        <v>67890550</v>
      </c>
      <c r="AO77" s="159"/>
      <c r="AP77" s="71">
        <f t="shared" ref="AP77:AW77" si="20">+AP75+AP74+AP71+AP68+AP65</f>
        <v>0</v>
      </c>
      <c r="AQ77" s="71">
        <f t="shared" si="20"/>
        <v>67890550</v>
      </c>
      <c r="AR77" s="71">
        <f t="shared" si="20"/>
        <v>0</v>
      </c>
      <c r="AS77" s="71">
        <f t="shared" si="20"/>
        <v>67890550</v>
      </c>
      <c r="AT77" s="71">
        <f t="shared" si="20"/>
        <v>0</v>
      </c>
      <c r="AU77" s="71">
        <f t="shared" si="20"/>
        <v>67890550</v>
      </c>
      <c r="AV77" s="71">
        <f t="shared" si="20"/>
        <v>0</v>
      </c>
      <c r="AW77" s="71">
        <f t="shared" si="20"/>
        <v>536704</v>
      </c>
      <c r="AX77" s="18">
        <f t="shared" si="16"/>
        <v>0.17029293961008274</v>
      </c>
      <c r="AY77" s="18">
        <f t="shared" si="17"/>
        <v>0.17029293961008274</v>
      </c>
      <c r="AZ77" s="18">
        <f t="shared" si="18"/>
        <v>0.17029293961008274</v>
      </c>
      <c r="BA77" s="53"/>
      <c r="BB77" s="53"/>
      <c r="BC77" s="53"/>
      <c r="BD77" s="53"/>
      <c r="BE77" s="53"/>
      <c r="BF77" s="53"/>
      <c r="BG77" s="53"/>
      <c r="BH77" s="53"/>
      <c r="BI77" s="53"/>
      <c r="BJ77" s="53"/>
      <c r="BK77" s="53"/>
      <c r="BL77" s="53"/>
      <c r="BM77" s="53"/>
      <c r="BN77" s="53"/>
      <c r="BO77" s="53"/>
      <c r="BP77" s="53"/>
      <c r="BQ77" s="53"/>
    </row>
    <row r="78" spans="1:69" s="60" customFormat="1" ht="15" customHeight="1" x14ac:dyDescent="0.2">
      <c r="A78" s="62" t="s">
        <v>137</v>
      </c>
      <c r="B78" s="50"/>
      <c r="C78" s="50"/>
      <c r="D78" s="50"/>
      <c r="E78" s="50"/>
      <c r="F78" s="50"/>
      <c r="G78" s="50"/>
      <c r="H78" s="50"/>
      <c r="I78" s="50"/>
      <c r="J78" s="50"/>
      <c r="K78" s="50"/>
      <c r="L78" s="50"/>
      <c r="M78" s="50"/>
      <c r="N78" s="50"/>
      <c r="O78" s="50"/>
      <c r="P78" s="50"/>
      <c r="Q78" s="50"/>
      <c r="R78" s="50"/>
      <c r="S78" s="72" t="s">
        <v>137</v>
      </c>
      <c r="T78" s="72"/>
      <c r="U78" s="72"/>
      <c r="V78" s="72"/>
      <c r="W78" s="72"/>
      <c r="X78" s="72"/>
      <c r="Y78" s="72"/>
      <c r="Z78" s="72"/>
      <c r="AA78" s="72"/>
      <c r="AB78" s="72"/>
      <c r="AC78" s="72"/>
      <c r="AD78" s="72"/>
      <c r="AE78" s="72"/>
      <c r="AF78" s="72"/>
      <c r="AG78" s="72"/>
      <c r="AH78" s="73"/>
      <c r="AI78" s="71">
        <f>+AI77+AI62+AI33</f>
        <v>5453053000</v>
      </c>
      <c r="AJ78" s="71">
        <f>+AJ77+AJ62+AJ33</f>
        <v>3559861444</v>
      </c>
      <c r="AK78" s="71">
        <f>+AK77+AK62+AK33</f>
        <v>1893191556</v>
      </c>
      <c r="AL78" s="159">
        <f>+AL77+AL62+AL33</f>
        <v>0</v>
      </c>
      <c r="AM78" s="159"/>
      <c r="AN78" s="159">
        <f>+AN77+AN62+AN33</f>
        <v>3517133837</v>
      </c>
      <c r="AO78" s="159"/>
      <c r="AP78" s="71">
        <f t="shared" ref="AP78:AW78" si="21">+AP77+AP62+AP33</f>
        <v>42727607</v>
      </c>
      <c r="AQ78" s="71">
        <f t="shared" si="21"/>
        <v>3380296789</v>
      </c>
      <c r="AR78" s="71">
        <f t="shared" si="21"/>
        <v>136837048</v>
      </c>
      <c r="AS78" s="71">
        <f t="shared" si="21"/>
        <v>3282226805</v>
      </c>
      <c r="AT78" s="71">
        <f t="shared" si="21"/>
        <v>98069984</v>
      </c>
      <c r="AU78" s="71">
        <f t="shared" si="21"/>
        <v>3282226805</v>
      </c>
      <c r="AV78" s="71">
        <f t="shared" si="21"/>
        <v>0</v>
      </c>
      <c r="AW78" s="71">
        <f t="shared" si="21"/>
        <v>26835638</v>
      </c>
      <c r="AX78" s="18">
        <f t="shared" si="16"/>
        <v>0.65281988713478489</v>
      </c>
      <c r="AY78" s="18">
        <f t="shared" si="17"/>
        <v>0.64498434858417841</v>
      </c>
      <c r="AZ78" s="18">
        <f t="shared" si="18"/>
        <v>0.60190627250459516</v>
      </c>
      <c r="BA78" s="53"/>
      <c r="BB78" s="53"/>
      <c r="BC78" s="53"/>
      <c r="BD78" s="53"/>
      <c r="BE78" s="53"/>
      <c r="BF78" s="53"/>
      <c r="BG78" s="53"/>
      <c r="BH78" s="53"/>
      <c r="BI78" s="53"/>
      <c r="BJ78" s="53"/>
      <c r="BK78" s="53"/>
      <c r="BL78" s="53"/>
      <c r="BM78" s="53"/>
      <c r="BN78" s="53"/>
      <c r="BO78" s="53"/>
      <c r="BP78" s="53"/>
      <c r="BQ78" s="53"/>
    </row>
    <row r="79" spans="1:69" s="58" customFormat="1" ht="30.75" customHeight="1" x14ac:dyDescent="0.25">
      <c r="A79" s="130" t="s">
        <v>138</v>
      </c>
      <c r="B79" s="131"/>
      <c r="C79" s="130" t="s">
        <v>139</v>
      </c>
      <c r="D79" s="131"/>
      <c r="E79" s="130" t="s">
        <v>140</v>
      </c>
      <c r="F79" s="131"/>
      <c r="G79" s="130" t="s">
        <v>141</v>
      </c>
      <c r="H79" s="131"/>
      <c r="I79" s="130" t="s">
        <v>142</v>
      </c>
      <c r="J79" s="131"/>
      <c r="K79" s="131"/>
      <c r="L79" s="130"/>
      <c r="M79" s="131"/>
      <c r="N79" s="131"/>
      <c r="O79" s="130"/>
      <c r="P79" s="131"/>
      <c r="Q79" s="130"/>
      <c r="R79" s="131"/>
      <c r="S79" s="49" t="s">
        <v>143</v>
      </c>
      <c r="T79" s="132" t="s">
        <v>49</v>
      </c>
      <c r="U79" s="133"/>
      <c r="V79" s="133"/>
      <c r="W79" s="133"/>
      <c r="X79" s="133"/>
      <c r="Y79" s="132" t="s">
        <v>50</v>
      </c>
      <c r="Z79" s="133"/>
      <c r="AA79" s="133"/>
      <c r="AB79" s="43" t="s">
        <v>51</v>
      </c>
      <c r="AC79" s="134" t="s">
        <v>52</v>
      </c>
      <c r="AD79" s="133"/>
      <c r="AE79" s="133"/>
      <c r="AF79" s="133"/>
      <c r="AG79" s="133"/>
      <c r="AH79" s="133"/>
      <c r="AI79" s="44">
        <f>+AI80+AI87+AI88</f>
        <v>1753800589</v>
      </c>
      <c r="AJ79" s="44">
        <f>+AJ80+AJ87+AJ88</f>
        <v>1322906324</v>
      </c>
      <c r="AK79" s="44">
        <f>+AK80+AK87+AK88</f>
        <v>412386500</v>
      </c>
      <c r="AL79" s="135">
        <v>0</v>
      </c>
      <c r="AM79" s="136"/>
      <c r="AN79" s="135">
        <f t="shared" ref="AN79:AO79" si="22">+AN80+AN87+AN88</f>
        <v>1079650227</v>
      </c>
      <c r="AO79" s="136">
        <f t="shared" si="22"/>
        <v>0</v>
      </c>
      <c r="AP79" s="44">
        <f t="shared" ref="AP79:AU79" si="23">+AP80+AP87+AP88</f>
        <v>243256097</v>
      </c>
      <c r="AQ79" s="44">
        <f t="shared" si="23"/>
        <v>523779440</v>
      </c>
      <c r="AR79" s="44">
        <f t="shared" si="23"/>
        <v>555870787</v>
      </c>
      <c r="AS79" s="44">
        <f t="shared" si="23"/>
        <v>519754632</v>
      </c>
      <c r="AT79" s="44">
        <f t="shared" si="23"/>
        <v>4024808</v>
      </c>
      <c r="AU79" s="44">
        <f t="shared" si="23"/>
        <v>519754632</v>
      </c>
      <c r="AV79" s="44">
        <v>0</v>
      </c>
      <c r="AW79" s="44">
        <v>0</v>
      </c>
      <c r="AX79" s="45">
        <f t="shared" ref="AX79" si="24">AJ79/AI79</f>
        <v>0.75430829040507297</v>
      </c>
      <c r="AY79" s="45">
        <f t="shared" ref="AY79" si="25">AN79/AI79</f>
        <v>0.61560603512831868</v>
      </c>
      <c r="AZ79" s="45">
        <f t="shared" ref="AZ79" si="26">AU79/AI79</f>
        <v>0.29635902465762032</v>
      </c>
    </row>
    <row r="80" spans="1:69" s="58" customFormat="1" ht="15" hidden="1" customHeight="1" x14ac:dyDescent="0.25">
      <c r="A80" s="130" t="s">
        <v>138</v>
      </c>
      <c r="B80" s="131"/>
      <c r="C80" s="130" t="s">
        <v>139</v>
      </c>
      <c r="D80" s="131"/>
      <c r="E80" s="130" t="s">
        <v>140</v>
      </c>
      <c r="F80" s="131"/>
      <c r="G80" s="130" t="s">
        <v>141</v>
      </c>
      <c r="H80" s="131"/>
      <c r="I80" s="130" t="s">
        <v>142</v>
      </c>
      <c r="J80" s="131"/>
      <c r="K80" s="131"/>
      <c r="L80" s="130"/>
      <c r="M80" s="131"/>
      <c r="N80" s="131"/>
      <c r="O80" s="130"/>
      <c r="P80" s="131"/>
      <c r="Q80" s="130"/>
      <c r="R80" s="131"/>
      <c r="S80" s="49" t="s">
        <v>143</v>
      </c>
      <c r="T80" s="132" t="s">
        <v>49</v>
      </c>
      <c r="U80" s="133"/>
      <c r="V80" s="133"/>
      <c r="W80" s="133"/>
      <c r="X80" s="133"/>
      <c r="Y80" s="132" t="s">
        <v>50</v>
      </c>
      <c r="Z80" s="133"/>
      <c r="AA80" s="133"/>
      <c r="AB80" s="43" t="s">
        <v>51</v>
      </c>
      <c r="AC80" s="134" t="s">
        <v>52</v>
      </c>
      <c r="AD80" s="133"/>
      <c r="AE80" s="133"/>
      <c r="AF80" s="133"/>
      <c r="AG80" s="133"/>
      <c r="AH80" s="133"/>
      <c r="AI80" s="44">
        <v>1256657732</v>
      </c>
      <c r="AJ80" s="44">
        <v>977828217</v>
      </c>
      <c r="AK80" s="44">
        <v>260920015</v>
      </c>
      <c r="AL80" s="135">
        <v>0</v>
      </c>
      <c r="AM80" s="136"/>
      <c r="AN80" s="135">
        <v>758411473</v>
      </c>
      <c r="AO80" s="136"/>
      <c r="AP80" s="44">
        <v>219416744</v>
      </c>
      <c r="AQ80" s="44">
        <v>325816566</v>
      </c>
      <c r="AR80" s="44">
        <v>432594907</v>
      </c>
      <c r="AS80" s="44">
        <v>322269966</v>
      </c>
      <c r="AT80" s="44">
        <v>3546600</v>
      </c>
      <c r="AU80" s="44">
        <v>322269966</v>
      </c>
      <c r="AV80" s="44">
        <v>0</v>
      </c>
      <c r="AW80" s="44">
        <v>0</v>
      </c>
      <c r="AX80" s="45">
        <f t="shared" si="16"/>
        <v>0.7781181717982697</v>
      </c>
      <c r="AY80" s="45">
        <f t="shared" si="17"/>
        <v>0.6035147468459614</v>
      </c>
      <c r="AZ80" s="45">
        <f t="shared" si="18"/>
        <v>0.25645007211876208</v>
      </c>
    </row>
    <row r="81" spans="1:52" s="53" customFormat="1" ht="15" hidden="1" customHeight="1" x14ac:dyDescent="0.25">
      <c r="A81" s="146" t="s">
        <v>138</v>
      </c>
      <c r="B81" s="147"/>
      <c r="C81" s="146" t="s">
        <v>139</v>
      </c>
      <c r="D81" s="147"/>
      <c r="E81" s="146" t="s">
        <v>140</v>
      </c>
      <c r="F81" s="147"/>
      <c r="G81" s="146" t="s">
        <v>141</v>
      </c>
      <c r="H81" s="147"/>
      <c r="I81" s="146" t="s">
        <v>142</v>
      </c>
      <c r="J81" s="147"/>
      <c r="K81" s="147"/>
      <c r="L81" s="146" t="s">
        <v>144</v>
      </c>
      <c r="M81" s="147"/>
      <c r="N81" s="147"/>
      <c r="O81" s="146"/>
      <c r="P81" s="147"/>
      <c r="Q81" s="146"/>
      <c r="R81" s="147"/>
      <c r="S81" s="49" t="s">
        <v>145</v>
      </c>
      <c r="T81" s="152" t="s">
        <v>49</v>
      </c>
      <c r="U81" s="153"/>
      <c r="V81" s="153"/>
      <c r="W81" s="153"/>
      <c r="X81" s="153"/>
      <c r="Y81" s="152" t="s">
        <v>50</v>
      </c>
      <c r="Z81" s="153"/>
      <c r="AA81" s="153"/>
      <c r="AB81" s="41" t="s">
        <v>51</v>
      </c>
      <c r="AC81" s="154" t="s">
        <v>52</v>
      </c>
      <c r="AD81" s="153"/>
      <c r="AE81" s="153"/>
      <c r="AF81" s="153"/>
      <c r="AG81" s="153"/>
      <c r="AH81" s="153"/>
      <c r="AI81" s="42">
        <v>21000000</v>
      </c>
      <c r="AJ81" s="42">
        <v>7498265</v>
      </c>
      <c r="AK81" s="42">
        <v>13501735</v>
      </c>
      <c r="AL81" s="150">
        <v>0</v>
      </c>
      <c r="AM81" s="151"/>
      <c r="AN81" s="150">
        <v>7498265</v>
      </c>
      <c r="AO81" s="151"/>
      <c r="AP81" s="42">
        <v>0</v>
      </c>
      <c r="AQ81" s="42">
        <v>6695865</v>
      </c>
      <c r="AR81" s="42">
        <v>802400</v>
      </c>
      <c r="AS81" s="42">
        <v>6695865</v>
      </c>
      <c r="AT81" s="42">
        <v>0</v>
      </c>
      <c r="AU81" s="42">
        <v>6695865</v>
      </c>
      <c r="AV81" s="42">
        <v>0</v>
      </c>
      <c r="AW81" s="42">
        <v>0</v>
      </c>
      <c r="AX81" s="14">
        <f t="shared" si="16"/>
        <v>0.35706023809523807</v>
      </c>
      <c r="AY81" s="14">
        <f t="shared" si="17"/>
        <v>0.35706023809523807</v>
      </c>
      <c r="AZ81" s="14">
        <f t="shared" si="18"/>
        <v>0.31885071428571427</v>
      </c>
    </row>
    <row r="82" spans="1:52" s="53" customFormat="1" ht="15" hidden="1" customHeight="1" x14ac:dyDescent="0.25">
      <c r="A82" s="146" t="s">
        <v>138</v>
      </c>
      <c r="B82" s="147"/>
      <c r="C82" s="146" t="s">
        <v>139</v>
      </c>
      <c r="D82" s="147"/>
      <c r="E82" s="146" t="s">
        <v>140</v>
      </c>
      <c r="F82" s="147"/>
      <c r="G82" s="146" t="s">
        <v>141</v>
      </c>
      <c r="H82" s="147"/>
      <c r="I82" s="146" t="s">
        <v>142</v>
      </c>
      <c r="J82" s="147"/>
      <c r="K82" s="147"/>
      <c r="L82" s="146" t="s">
        <v>144</v>
      </c>
      <c r="M82" s="147"/>
      <c r="N82" s="147"/>
      <c r="O82" s="146" t="s">
        <v>74</v>
      </c>
      <c r="P82" s="147"/>
      <c r="Q82" s="146"/>
      <c r="R82" s="147"/>
      <c r="S82" s="49" t="s">
        <v>146</v>
      </c>
      <c r="T82" s="152" t="s">
        <v>49</v>
      </c>
      <c r="U82" s="153"/>
      <c r="V82" s="153"/>
      <c r="W82" s="153"/>
      <c r="X82" s="153"/>
      <c r="Y82" s="152" t="s">
        <v>50</v>
      </c>
      <c r="Z82" s="153"/>
      <c r="AA82" s="153"/>
      <c r="AB82" s="41" t="s">
        <v>51</v>
      </c>
      <c r="AC82" s="154" t="s">
        <v>52</v>
      </c>
      <c r="AD82" s="153"/>
      <c r="AE82" s="153"/>
      <c r="AF82" s="153"/>
      <c r="AG82" s="153"/>
      <c r="AH82" s="153"/>
      <c r="AI82" s="42">
        <v>21000000</v>
      </c>
      <c r="AJ82" s="42">
        <v>7498265</v>
      </c>
      <c r="AK82" s="42">
        <v>13501735</v>
      </c>
      <c r="AL82" s="150">
        <v>0</v>
      </c>
      <c r="AM82" s="151"/>
      <c r="AN82" s="150">
        <v>7498265</v>
      </c>
      <c r="AO82" s="151"/>
      <c r="AP82" s="42">
        <v>0</v>
      </c>
      <c r="AQ82" s="42">
        <v>6695865</v>
      </c>
      <c r="AR82" s="42">
        <v>802400</v>
      </c>
      <c r="AS82" s="42">
        <v>6695865</v>
      </c>
      <c r="AT82" s="42">
        <v>0</v>
      </c>
      <c r="AU82" s="42">
        <v>6695865</v>
      </c>
      <c r="AV82" s="42">
        <v>0</v>
      </c>
      <c r="AW82" s="42">
        <v>0</v>
      </c>
      <c r="AX82" s="14">
        <f t="shared" si="16"/>
        <v>0.35706023809523807</v>
      </c>
      <c r="AY82" s="14">
        <f t="shared" si="17"/>
        <v>0.35706023809523807</v>
      </c>
      <c r="AZ82" s="14">
        <f t="shared" si="18"/>
        <v>0.31885071428571427</v>
      </c>
    </row>
    <row r="83" spans="1:52" s="53" customFormat="1" ht="15" hidden="1" customHeight="1" x14ac:dyDescent="0.25">
      <c r="A83" s="146" t="s">
        <v>138</v>
      </c>
      <c r="B83" s="147"/>
      <c r="C83" s="146" t="s">
        <v>139</v>
      </c>
      <c r="D83" s="147"/>
      <c r="E83" s="146" t="s">
        <v>140</v>
      </c>
      <c r="F83" s="147"/>
      <c r="G83" s="146" t="s">
        <v>141</v>
      </c>
      <c r="H83" s="147"/>
      <c r="I83" s="146" t="s">
        <v>142</v>
      </c>
      <c r="J83" s="147"/>
      <c r="K83" s="147"/>
      <c r="L83" s="146" t="s">
        <v>147</v>
      </c>
      <c r="M83" s="147"/>
      <c r="N83" s="147"/>
      <c r="O83" s="146"/>
      <c r="P83" s="147"/>
      <c r="Q83" s="146"/>
      <c r="R83" s="147"/>
      <c r="S83" s="49" t="s">
        <v>148</v>
      </c>
      <c r="T83" s="152" t="s">
        <v>49</v>
      </c>
      <c r="U83" s="153"/>
      <c r="V83" s="153"/>
      <c r="W83" s="153"/>
      <c r="X83" s="153"/>
      <c r="Y83" s="152" t="s">
        <v>50</v>
      </c>
      <c r="Z83" s="153"/>
      <c r="AA83" s="153"/>
      <c r="AB83" s="41" t="s">
        <v>51</v>
      </c>
      <c r="AC83" s="154" t="s">
        <v>52</v>
      </c>
      <c r="AD83" s="153"/>
      <c r="AE83" s="153"/>
      <c r="AF83" s="153"/>
      <c r="AG83" s="153"/>
      <c r="AH83" s="153"/>
      <c r="AI83" s="42">
        <v>1084762391</v>
      </c>
      <c r="AJ83" s="42">
        <v>819434611</v>
      </c>
      <c r="AK83" s="42">
        <v>247418280</v>
      </c>
      <c r="AL83" s="150">
        <v>0</v>
      </c>
      <c r="AM83" s="151"/>
      <c r="AN83" s="150">
        <v>600017867</v>
      </c>
      <c r="AO83" s="151"/>
      <c r="AP83" s="42">
        <v>219416744</v>
      </c>
      <c r="AQ83" s="42">
        <v>211805824</v>
      </c>
      <c r="AR83" s="42">
        <v>388212043</v>
      </c>
      <c r="AS83" s="42">
        <v>208259224</v>
      </c>
      <c r="AT83" s="42">
        <v>3546600</v>
      </c>
      <c r="AU83" s="42">
        <v>208259224</v>
      </c>
      <c r="AV83" s="42">
        <v>0</v>
      </c>
      <c r="AW83" s="42">
        <v>0</v>
      </c>
      <c r="AX83" s="14">
        <f t="shared" si="16"/>
        <v>0.75540470226350243</v>
      </c>
      <c r="AY83" s="14">
        <f t="shared" si="17"/>
        <v>0.55313299205263466</v>
      </c>
      <c r="AZ83" s="14">
        <f t="shared" si="18"/>
        <v>0.19198602913216228</v>
      </c>
    </row>
    <row r="84" spans="1:52" s="53" customFormat="1" ht="15" hidden="1" customHeight="1" x14ac:dyDescent="0.25">
      <c r="A84" s="146" t="s">
        <v>138</v>
      </c>
      <c r="B84" s="147"/>
      <c r="C84" s="146" t="s">
        <v>139</v>
      </c>
      <c r="D84" s="147"/>
      <c r="E84" s="146" t="s">
        <v>140</v>
      </c>
      <c r="F84" s="147"/>
      <c r="G84" s="146" t="s">
        <v>141</v>
      </c>
      <c r="H84" s="147"/>
      <c r="I84" s="146" t="s">
        <v>142</v>
      </c>
      <c r="J84" s="147"/>
      <c r="K84" s="147"/>
      <c r="L84" s="146" t="s">
        <v>147</v>
      </c>
      <c r="M84" s="147"/>
      <c r="N84" s="147"/>
      <c r="O84" s="146" t="s">
        <v>74</v>
      </c>
      <c r="P84" s="147"/>
      <c r="Q84" s="146"/>
      <c r="R84" s="147"/>
      <c r="S84" s="49" t="s">
        <v>146</v>
      </c>
      <c r="T84" s="152" t="s">
        <v>49</v>
      </c>
      <c r="U84" s="153"/>
      <c r="V84" s="153"/>
      <c r="W84" s="153"/>
      <c r="X84" s="153"/>
      <c r="Y84" s="152" t="s">
        <v>50</v>
      </c>
      <c r="Z84" s="153"/>
      <c r="AA84" s="153"/>
      <c r="AB84" s="41" t="s">
        <v>51</v>
      </c>
      <c r="AC84" s="154" t="s">
        <v>52</v>
      </c>
      <c r="AD84" s="153"/>
      <c r="AE84" s="153"/>
      <c r="AF84" s="153"/>
      <c r="AG84" s="153"/>
      <c r="AH84" s="153"/>
      <c r="AI84" s="42">
        <v>1084762391</v>
      </c>
      <c r="AJ84" s="42">
        <v>819434611</v>
      </c>
      <c r="AK84" s="42">
        <v>247418280</v>
      </c>
      <c r="AL84" s="150">
        <v>0</v>
      </c>
      <c r="AM84" s="151"/>
      <c r="AN84" s="150">
        <v>600017867</v>
      </c>
      <c r="AO84" s="151"/>
      <c r="AP84" s="42">
        <v>219416744</v>
      </c>
      <c r="AQ84" s="42">
        <v>211805824</v>
      </c>
      <c r="AR84" s="42">
        <v>388212043</v>
      </c>
      <c r="AS84" s="42">
        <v>208259224</v>
      </c>
      <c r="AT84" s="42">
        <v>3546600</v>
      </c>
      <c r="AU84" s="42">
        <v>208259224</v>
      </c>
      <c r="AV84" s="42">
        <v>0</v>
      </c>
      <c r="AW84" s="42">
        <v>0</v>
      </c>
      <c r="AX84" s="14">
        <f t="shared" si="16"/>
        <v>0.75540470226350243</v>
      </c>
      <c r="AY84" s="14">
        <f t="shared" si="17"/>
        <v>0.55313299205263466</v>
      </c>
      <c r="AZ84" s="14">
        <f t="shared" si="18"/>
        <v>0.19198602913216228</v>
      </c>
    </row>
    <row r="85" spans="1:52" s="53" customFormat="1" ht="15" hidden="1" customHeight="1" x14ac:dyDescent="0.25">
      <c r="A85" s="146" t="s">
        <v>138</v>
      </c>
      <c r="B85" s="147"/>
      <c r="C85" s="146" t="s">
        <v>139</v>
      </c>
      <c r="D85" s="147"/>
      <c r="E85" s="146" t="s">
        <v>140</v>
      </c>
      <c r="F85" s="147"/>
      <c r="G85" s="146" t="s">
        <v>141</v>
      </c>
      <c r="H85" s="147"/>
      <c r="I85" s="146" t="s">
        <v>142</v>
      </c>
      <c r="J85" s="147"/>
      <c r="K85" s="147"/>
      <c r="L85" s="146" t="s">
        <v>149</v>
      </c>
      <c r="M85" s="147"/>
      <c r="N85" s="147"/>
      <c r="O85" s="146" t="s">
        <v>13</v>
      </c>
      <c r="P85" s="147"/>
      <c r="Q85" s="146" t="s">
        <v>13</v>
      </c>
      <c r="R85" s="147"/>
      <c r="S85" s="49" t="s">
        <v>150</v>
      </c>
      <c r="T85" s="152" t="s">
        <v>49</v>
      </c>
      <c r="U85" s="153"/>
      <c r="V85" s="153"/>
      <c r="W85" s="153"/>
      <c r="X85" s="153"/>
      <c r="Y85" s="152" t="s">
        <v>50</v>
      </c>
      <c r="Z85" s="153"/>
      <c r="AA85" s="153"/>
      <c r="AB85" s="41" t="s">
        <v>51</v>
      </c>
      <c r="AC85" s="154" t="s">
        <v>52</v>
      </c>
      <c r="AD85" s="153"/>
      <c r="AE85" s="153"/>
      <c r="AF85" s="153"/>
      <c r="AG85" s="153"/>
      <c r="AH85" s="153"/>
      <c r="AI85" s="42">
        <v>150895341</v>
      </c>
      <c r="AJ85" s="42">
        <v>150895341</v>
      </c>
      <c r="AK85" s="42">
        <v>0</v>
      </c>
      <c r="AL85" s="150">
        <v>0</v>
      </c>
      <c r="AM85" s="151"/>
      <c r="AN85" s="150">
        <v>150895341</v>
      </c>
      <c r="AO85" s="151"/>
      <c r="AP85" s="42">
        <v>0</v>
      </c>
      <c r="AQ85" s="42">
        <v>107314877</v>
      </c>
      <c r="AR85" s="42">
        <v>43580464</v>
      </c>
      <c r="AS85" s="42">
        <v>107314877</v>
      </c>
      <c r="AT85" s="42">
        <v>0</v>
      </c>
      <c r="AU85" s="42">
        <v>107314877</v>
      </c>
      <c r="AV85" s="42">
        <v>0</v>
      </c>
      <c r="AW85" s="42">
        <v>0</v>
      </c>
      <c r="AX85" s="14">
        <f t="shared" si="16"/>
        <v>1</v>
      </c>
      <c r="AY85" s="14">
        <f t="shared" si="17"/>
        <v>1</v>
      </c>
      <c r="AZ85" s="14">
        <f t="shared" si="18"/>
        <v>0.71118747794870618</v>
      </c>
    </row>
    <row r="86" spans="1:52" s="53" customFormat="1" ht="15" hidden="1" customHeight="1" x14ac:dyDescent="0.25">
      <c r="A86" s="146" t="s">
        <v>138</v>
      </c>
      <c r="B86" s="147"/>
      <c r="C86" s="146" t="s">
        <v>139</v>
      </c>
      <c r="D86" s="147"/>
      <c r="E86" s="146" t="s">
        <v>140</v>
      </c>
      <c r="F86" s="147"/>
      <c r="G86" s="146" t="s">
        <v>141</v>
      </c>
      <c r="H86" s="147"/>
      <c r="I86" s="146" t="s">
        <v>142</v>
      </c>
      <c r="J86" s="147"/>
      <c r="K86" s="147"/>
      <c r="L86" s="146" t="s">
        <v>149</v>
      </c>
      <c r="M86" s="147"/>
      <c r="N86" s="147"/>
      <c r="O86" s="146" t="s">
        <v>74</v>
      </c>
      <c r="P86" s="147"/>
      <c r="Q86" s="146" t="s">
        <v>13</v>
      </c>
      <c r="R86" s="147"/>
      <c r="S86" s="49" t="s">
        <v>146</v>
      </c>
      <c r="T86" s="152" t="s">
        <v>49</v>
      </c>
      <c r="U86" s="153"/>
      <c r="V86" s="153"/>
      <c r="W86" s="153"/>
      <c r="X86" s="153"/>
      <c r="Y86" s="152" t="s">
        <v>50</v>
      </c>
      <c r="Z86" s="153"/>
      <c r="AA86" s="153"/>
      <c r="AB86" s="41" t="s">
        <v>51</v>
      </c>
      <c r="AC86" s="154" t="s">
        <v>52</v>
      </c>
      <c r="AD86" s="153"/>
      <c r="AE86" s="153"/>
      <c r="AF86" s="153"/>
      <c r="AG86" s="153"/>
      <c r="AH86" s="153"/>
      <c r="AI86" s="42">
        <v>150895341</v>
      </c>
      <c r="AJ86" s="42">
        <v>150895341</v>
      </c>
      <c r="AK86" s="42">
        <v>0</v>
      </c>
      <c r="AL86" s="150">
        <v>0</v>
      </c>
      <c r="AM86" s="151"/>
      <c r="AN86" s="150">
        <v>150895341</v>
      </c>
      <c r="AO86" s="151"/>
      <c r="AP86" s="42">
        <v>0</v>
      </c>
      <c r="AQ86" s="42">
        <v>107314877</v>
      </c>
      <c r="AR86" s="42">
        <v>43580464</v>
      </c>
      <c r="AS86" s="42">
        <v>107314877</v>
      </c>
      <c r="AT86" s="42">
        <v>0</v>
      </c>
      <c r="AU86" s="42">
        <v>107314877</v>
      </c>
      <c r="AV86" s="42">
        <v>0</v>
      </c>
      <c r="AW86" s="42">
        <v>0</v>
      </c>
      <c r="AX86" s="14">
        <f t="shared" si="16"/>
        <v>1</v>
      </c>
      <c r="AY86" s="14">
        <f t="shared" si="17"/>
        <v>1</v>
      </c>
      <c r="AZ86" s="14">
        <f t="shared" si="18"/>
        <v>0.71118747794870618</v>
      </c>
    </row>
    <row r="87" spans="1:52" s="58" customFormat="1" ht="15" hidden="1" customHeight="1" x14ac:dyDescent="0.25">
      <c r="A87" s="130" t="s">
        <v>138</v>
      </c>
      <c r="B87" s="131"/>
      <c r="C87" s="130" t="s">
        <v>139</v>
      </c>
      <c r="D87" s="131"/>
      <c r="E87" s="130" t="s">
        <v>140</v>
      </c>
      <c r="F87" s="131"/>
      <c r="G87" s="130" t="s">
        <v>141</v>
      </c>
      <c r="H87" s="131"/>
      <c r="I87" s="130" t="s">
        <v>142</v>
      </c>
      <c r="J87" s="131"/>
      <c r="K87" s="131"/>
      <c r="L87" s="130"/>
      <c r="M87" s="131"/>
      <c r="N87" s="131"/>
      <c r="O87" s="130"/>
      <c r="P87" s="131"/>
      <c r="Q87" s="130"/>
      <c r="R87" s="131"/>
      <c r="S87" s="49" t="s">
        <v>143</v>
      </c>
      <c r="T87" s="132" t="s">
        <v>97</v>
      </c>
      <c r="U87" s="133"/>
      <c r="V87" s="133"/>
      <c r="W87" s="133"/>
      <c r="X87" s="133"/>
      <c r="Y87" s="132" t="s">
        <v>50</v>
      </c>
      <c r="Z87" s="133"/>
      <c r="AA87" s="133"/>
      <c r="AB87" s="43" t="s">
        <v>98</v>
      </c>
      <c r="AC87" s="134" t="s">
        <v>99</v>
      </c>
      <c r="AD87" s="133"/>
      <c r="AE87" s="133"/>
      <c r="AF87" s="133"/>
      <c r="AG87" s="133"/>
      <c r="AH87" s="133"/>
      <c r="AI87" s="44">
        <v>493142857</v>
      </c>
      <c r="AJ87" s="44">
        <v>341078107</v>
      </c>
      <c r="AK87" s="44">
        <v>151466485</v>
      </c>
      <c r="AL87" s="135">
        <v>0</v>
      </c>
      <c r="AM87" s="136"/>
      <c r="AN87" s="135">
        <v>317238754</v>
      </c>
      <c r="AO87" s="136"/>
      <c r="AP87" s="44">
        <v>23839353</v>
      </c>
      <c r="AQ87" s="44">
        <v>197962874</v>
      </c>
      <c r="AR87" s="44">
        <v>119275880</v>
      </c>
      <c r="AS87" s="44">
        <v>197484666</v>
      </c>
      <c r="AT87" s="44">
        <v>478208</v>
      </c>
      <c r="AU87" s="44">
        <v>197484666</v>
      </c>
      <c r="AV87" s="44">
        <v>0</v>
      </c>
      <c r="AW87" s="44">
        <v>114300</v>
      </c>
      <c r="AX87" s="45">
        <f t="shared" si="16"/>
        <v>0.69164158449931679</v>
      </c>
      <c r="AY87" s="45">
        <f t="shared" si="17"/>
        <v>0.64329990690709726</v>
      </c>
      <c r="AZ87" s="45">
        <f t="shared" si="18"/>
        <v>0.40046137381241637</v>
      </c>
    </row>
    <row r="88" spans="1:52" s="58" customFormat="1" ht="15" hidden="1" customHeight="1" x14ac:dyDescent="0.25">
      <c r="A88" s="130" t="s">
        <v>138</v>
      </c>
      <c r="B88" s="131"/>
      <c r="C88" s="130" t="s">
        <v>139</v>
      </c>
      <c r="D88" s="131"/>
      <c r="E88" s="130" t="s">
        <v>140</v>
      </c>
      <c r="F88" s="131"/>
      <c r="G88" s="130" t="s">
        <v>141</v>
      </c>
      <c r="H88" s="131"/>
      <c r="I88" s="130" t="s">
        <v>142</v>
      </c>
      <c r="J88" s="131"/>
      <c r="K88" s="131"/>
      <c r="L88" s="130"/>
      <c r="M88" s="131"/>
      <c r="N88" s="131"/>
      <c r="O88" s="130"/>
      <c r="P88" s="131"/>
      <c r="Q88" s="130"/>
      <c r="R88" s="131"/>
      <c r="S88" s="49" t="s">
        <v>143</v>
      </c>
      <c r="T88" s="132" t="s">
        <v>97</v>
      </c>
      <c r="U88" s="133"/>
      <c r="V88" s="133"/>
      <c r="W88" s="133"/>
      <c r="X88" s="133"/>
      <c r="Y88" s="132" t="s">
        <v>50</v>
      </c>
      <c r="Z88" s="133"/>
      <c r="AA88" s="133"/>
      <c r="AB88" s="43" t="s">
        <v>151</v>
      </c>
      <c r="AC88" s="134" t="s">
        <v>152</v>
      </c>
      <c r="AD88" s="133"/>
      <c r="AE88" s="133"/>
      <c r="AF88" s="133"/>
      <c r="AG88" s="133"/>
      <c r="AH88" s="133"/>
      <c r="AI88" s="44">
        <v>4000000</v>
      </c>
      <c r="AJ88" s="44">
        <v>4000000</v>
      </c>
      <c r="AK88" s="44">
        <v>0</v>
      </c>
      <c r="AL88" s="135">
        <v>0</v>
      </c>
      <c r="AM88" s="136"/>
      <c r="AN88" s="135">
        <v>4000000</v>
      </c>
      <c r="AO88" s="136"/>
      <c r="AP88" s="44">
        <v>0</v>
      </c>
      <c r="AQ88" s="44">
        <v>0</v>
      </c>
      <c r="AR88" s="44">
        <v>4000000</v>
      </c>
      <c r="AS88" s="44">
        <v>0</v>
      </c>
      <c r="AT88" s="44">
        <v>0</v>
      </c>
      <c r="AU88" s="44">
        <v>0</v>
      </c>
      <c r="AV88" s="44">
        <v>0</v>
      </c>
      <c r="AW88" s="44">
        <v>0</v>
      </c>
      <c r="AX88" s="45">
        <f t="shared" si="16"/>
        <v>1</v>
      </c>
      <c r="AY88" s="45">
        <f t="shared" si="17"/>
        <v>1</v>
      </c>
      <c r="AZ88" s="45">
        <f t="shared" si="18"/>
        <v>0</v>
      </c>
    </row>
    <row r="89" spans="1:52" s="53" customFormat="1" ht="15" hidden="1" customHeight="1" x14ac:dyDescent="0.25">
      <c r="A89" s="146" t="s">
        <v>138</v>
      </c>
      <c r="B89" s="147"/>
      <c r="C89" s="146" t="s">
        <v>139</v>
      </c>
      <c r="D89" s="147"/>
      <c r="E89" s="146" t="s">
        <v>140</v>
      </c>
      <c r="F89" s="147"/>
      <c r="G89" s="146" t="s">
        <v>141</v>
      </c>
      <c r="H89" s="147"/>
      <c r="I89" s="146" t="s">
        <v>142</v>
      </c>
      <c r="J89" s="147"/>
      <c r="K89" s="147"/>
      <c r="L89" s="146" t="s">
        <v>144</v>
      </c>
      <c r="M89" s="147"/>
      <c r="N89" s="147"/>
      <c r="O89" s="146"/>
      <c r="P89" s="147"/>
      <c r="Q89" s="146"/>
      <c r="R89" s="147"/>
      <c r="S89" s="49" t="s">
        <v>145</v>
      </c>
      <c r="T89" s="152" t="s">
        <v>97</v>
      </c>
      <c r="U89" s="153"/>
      <c r="V89" s="153"/>
      <c r="W89" s="153"/>
      <c r="X89" s="153"/>
      <c r="Y89" s="152" t="s">
        <v>50</v>
      </c>
      <c r="Z89" s="153"/>
      <c r="AA89" s="153"/>
      <c r="AB89" s="41" t="s">
        <v>98</v>
      </c>
      <c r="AC89" s="154" t="s">
        <v>99</v>
      </c>
      <c r="AD89" s="153"/>
      <c r="AE89" s="153"/>
      <c r="AF89" s="153"/>
      <c r="AG89" s="153"/>
      <c r="AH89" s="153"/>
      <c r="AI89" s="42">
        <v>21062584</v>
      </c>
      <c r="AJ89" s="42">
        <v>19675987</v>
      </c>
      <c r="AK89" s="42">
        <v>1386597</v>
      </c>
      <c r="AL89" s="150">
        <v>0</v>
      </c>
      <c r="AM89" s="151"/>
      <c r="AN89" s="150">
        <v>19675987</v>
      </c>
      <c r="AO89" s="151"/>
      <c r="AP89" s="42">
        <v>0</v>
      </c>
      <c r="AQ89" s="42">
        <v>16975987</v>
      </c>
      <c r="AR89" s="42">
        <v>2700000</v>
      </c>
      <c r="AS89" s="42">
        <v>16975987</v>
      </c>
      <c r="AT89" s="42">
        <v>0</v>
      </c>
      <c r="AU89" s="42">
        <v>16975987</v>
      </c>
      <c r="AV89" s="42">
        <v>0</v>
      </c>
      <c r="AW89" s="42">
        <v>68000</v>
      </c>
      <c r="AX89" s="14">
        <f t="shared" si="16"/>
        <v>0.93416776403123192</v>
      </c>
      <c r="AY89" s="14">
        <f t="shared" si="17"/>
        <v>0.93416776403123192</v>
      </c>
      <c r="AZ89" s="14">
        <f t="shared" si="18"/>
        <v>0.80597836428806646</v>
      </c>
    </row>
    <row r="90" spans="1:52" s="53" customFormat="1" ht="15" hidden="1" customHeight="1" x14ac:dyDescent="0.25">
      <c r="A90" s="146" t="s">
        <v>138</v>
      </c>
      <c r="B90" s="147"/>
      <c r="C90" s="146" t="s">
        <v>139</v>
      </c>
      <c r="D90" s="147"/>
      <c r="E90" s="146" t="s">
        <v>140</v>
      </c>
      <c r="F90" s="147"/>
      <c r="G90" s="146" t="s">
        <v>141</v>
      </c>
      <c r="H90" s="147"/>
      <c r="I90" s="146" t="s">
        <v>142</v>
      </c>
      <c r="J90" s="147"/>
      <c r="K90" s="147"/>
      <c r="L90" s="146" t="s">
        <v>144</v>
      </c>
      <c r="M90" s="147"/>
      <c r="N90" s="147"/>
      <c r="O90" s="146" t="s">
        <v>74</v>
      </c>
      <c r="P90" s="147"/>
      <c r="Q90" s="146"/>
      <c r="R90" s="147"/>
      <c r="S90" s="49" t="s">
        <v>146</v>
      </c>
      <c r="T90" s="152" t="s">
        <v>97</v>
      </c>
      <c r="U90" s="153"/>
      <c r="V90" s="153"/>
      <c r="W90" s="153"/>
      <c r="X90" s="153"/>
      <c r="Y90" s="152" t="s">
        <v>50</v>
      </c>
      <c r="Z90" s="153"/>
      <c r="AA90" s="153"/>
      <c r="AB90" s="41" t="s">
        <v>98</v>
      </c>
      <c r="AC90" s="154" t="s">
        <v>99</v>
      </c>
      <c r="AD90" s="153"/>
      <c r="AE90" s="153"/>
      <c r="AF90" s="153"/>
      <c r="AG90" s="153"/>
      <c r="AH90" s="153"/>
      <c r="AI90" s="42">
        <v>21062584</v>
      </c>
      <c r="AJ90" s="42">
        <v>19675987</v>
      </c>
      <c r="AK90" s="42">
        <v>1386597</v>
      </c>
      <c r="AL90" s="150">
        <v>0</v>
      </c>
      <c r="AM90" s="151"/>
      <c r="AN90" s="150">
        <v>19675987</v>
      </c>
      <c r="AO90" s="151"/>
      <c r="AP90" s="42">
        <v>0</v>
      </c>
      <c r="AQ90" s="42">
        <v>16975987</v>
      </c>
      <c r="AR90" s="42">
        <v>2700000</v>
      </c>
      <c r="AS90" s="42">
        <v>16975987</v>
      </c>
      <c r="AT90" s="42">
        <v>0</v>
      </c>
      <c r="AU90" s="42">
        <v>16975987</v>
      </c>
      <c r="AV90" s="42">
        <v>0</v>
      </c>
      <c r="AW90" s="42">
        <v>68000</v>
      </c>
      <c r="AX90" s="14">
        <f t="shared" si="16"/>
        <v>0.93416776403123192</v>
      </c>
      <c r="AY90" s="14">
        <f t="shared" si="17"/>
        <v>0.93416776403123192</v>
      </c>
      <c r="AZ90" s="14">
        <f t="shared" si="18"/>
        <v>0.80597836428806646</v>
      </c>
    </row>
    <row r="91" spans="1:52" s="53" customFormat="1" ht="15" hidden="1" customHeight="1" x14ac:dyDescent="0.25">
      <c r="A91" s="146" t="s">
        <v>138</v>
      </c>
      <c r="B91" s="147"/>
      <c r="C91" s="146" t="s">
        <v>139</v>
      </c>
      <c r="D91" s="147"/>
      <c r="E91" s="146" t="s">
        <v>140</v>
      </c>
      <c r="F91" s="147"/>
      <c r="G91" s="146" t="s">
        <v>141</v>
      </c>
      <c r="H91" s="147"/>
      <c r="I91" s="146" t="s">
        <v>142</v>
      </c>
      <c r="J91" s="147"/>
      <c r="K91" s="147"/>
      <c r="L91" s="146" t="s">
        <v>147</v>
      </c>
      <c r="M91" s="147"/>
      <c r="N91" s="147"/>
      <c r="O91" s="146"/>
      <c r="P91" s="147"/>
      <c r="Q91" s="146"/>
      <c r="R91" s="147"/>
      <c r="S91" s="49" t="s">
        <v>148</v>
      </c>
      <c r="T91" s="152" t="s">
        <v>97</v>
      </c>
      <c r="U91" s="153"/>
      <c r="V91" s="153"/>
      <c r="W91" s="153"/>
      <c r="X91" s="153"/>
      <c r="Y91" s="152" t="s">
        <v>50</v>
      </c>
      <c r="Z91" s="153"/>
      <c r="AA91" s="153"/>
      <c r="AB91" s="41" t="s">
        <v>98</v>
      </c>
      <c r="AC91" s="154" t="s">
        <v>99</v>
      </c>
      <c r="AD91" s="153"/>
      <c r="AE91" s="153"/>
      <c r="AF91" s="153"/>
      <c r="AG91" s="153"/>
      <c r="AH91" s="153"/>
      <c r="AI91" s="42">
        <v>195348879</v>
      </c>
      <c r="AJ91" s="42">
        <v>117231232</v>
      </c>
      <c r="AK91" s="42">
        <v>78117647</v>
      </c>
      <c r="AL91" s="150">
        <v>0</v>
      </c>
      <c r="AM91" s="151"/>
      <c r="AN91" s="150">
        <v>115459972</v>
      </c>
      <c r="AO91" s="151"/>
      <c r="AP91" s="42">
        <v>1771260</v>
      </c>
      <c r="AQ91" s="42">
        <v>69143745</v>
      </c>
      <c r="AR91" s="42">
        <v>46316227</v>
      </c>
      <c r="AS91" s="42">
        <v>69143745</v>
      </c>
      <c r="AT91" s="42">
        <v>0</v>
      </c>
      <c r="AU91" s="42">
        <v>69143745</v>
      </c>
      <c r="AV91" s="42">
        <v>0</v>
      </c>
      <c r="AW91" s="42">
        <v>29300</v>
      </c>
      <c r="AX91" s="14">
        <f t="shared" si="16"/>
        <v>0.60011213066648827</v>
      </c>
      <c r="AY91" s="14">
        <f t="shared" si="17"/>
        <v>0.59104496832049902</v>
      </c>
      <c r="AZ91" s="14">
        <f t="shared" si="18"/>
        <v>0.35395004749425768</v>
      </c>
    </row>
    <row r="92" spans="1:52" s="53" customFormat="1" ht="15" hidden="1" customHeight="1" x14ac:dyDescent="0.25">
      <c r="A92" s="146" t="s">
        <v>138</v>
      </c>
      <c r="B92" s="147"/>
      <c r="C92" s="146" t="s">
        <v>139</v>
      </c>
      <c r="D92" s="147"/>
      <c r="E92" s="146" t="s">
        <v>140</v>
      </c>
      <c r="F92" s="147"/>
      <c r="G92" s="146" t="s">
        <v>141</v>
      </c>
      <c r="H92" s="147"/>
      <c r="I92" s="146" t="s">
        <v>142</v>
      </c>
      <c r="J92" s="147"/>
      <c r="K92" s="147"/>
      <c r="L92" s="146" t="s">
        <v>147</v>
      </c>
      <c r="M92" s="147"/>
      <c r="N92" s="147"/>
      <c r="O92" s="146" t="s">
        <v>74</v>
      </c>
      <c r="P92" s="147"/>
      <c r="Q92" s="146"/>
      <c r="R92" s="147"/>
      <c r="S92" s="49" t="s">
        <v>146</v>
      </c>
      <c r="T92" s="152" t="s">
        <v>97</v>
      </c>
      <c r="U92" s="153"/>
      <c r="V92" s="153"/>
      <c r="W92" s="153"/>
      <c r="X92" s="153"/>
      <c r="Y92" s="152" t="s">
        <v>50</v>
      </c>
      <c r="Z92" s="153"/>
      <c r="AA92" s="153"/>
      <c r="AB92" s="41" t="s">
        <v>98</v>
      </c>
      <c r="AC92" s="154" t="s">
        <v>99</v>
      </c>
      <c r="AD92" s="153"/>
      <c r="AE92" s="153"/>
      <c r="AF92" s="153"/>
      <c r="AG92" s="153"/>
      <c r="AH92" s="153"/>
      <c r="AI92" s="42">
        <v>195348879</v>
      </c>
      <c r="AJ92" s="42">
        <v>117231232</v>
      </c>
      <c r="AK92" s="42">
        <v>78117647</v>
      </c>
      <c r="AL92" s="150">
        <v>0</v>
      </c>
      <c r="AM92" s="151"/>
      <c r="AN92" s="150">
        <v>115459972</v>
      </c>
      <c r="AO92" s="151"/>
      <c r="AP92" s="42">
        <v>1771260</v>
      </c>
      <c r="AQ92" s="42">
        <v>69143745</v>
      </c>
      <c r="AR92" s="42">
        <v>46316227</v>
      </c>
      <c r="AS92" s="42">
        <v>69143745</v>
      </c>
      <c r="AT92" s="42">
        <v>0</v>
      </c>
      <c r="AU92" s="42">
        <v>69143745</v>
      </c>
      <c r="AV92" s="42">
        <v>0</v>
      </c>
      <c r="AW92" s="42">
        <v>29300</v>
      </c>
      <c r="AX92" s="14">
        <f t="shared" si="16"/>
        <v>0.60011213066648827</v>
      </c>
      <c r="AY92" s="14">
        <f t="shared" si="17"/>
        <v>0.59104496832049902</v>
      </c>
      <c r="AZ92" s="14">
        <f t="shared" si="18"/>
        <v>0.35395004749425768</v>
      </c>
    </row>
    <row r="93" spans="1:52" s="53" customFormat="1" ht="15" hidden="1" customHeight="1" x14ac:dyDescent="0.25">
      <c r="A93" s="146" t="s">
        <v>138</v>
      </c>
      <c r="B93" s="147"/>
      <c r="C93" s="146" t="s">
        <v>139</v>
      </c>
      <c r="D93" s="147"/>
      <c r="E93" s="146" t="s">
        <v>140</v>
      </c>
      <c r="F93" s="147"/>
      <c r="G93" s="146" t="s">
        <v>141</v>
      </c>
      <c r="H93" s="147"/>
      <c r="I93" s="146" t="s">
        <v>142</v>
      </c>
      <c r="J93" s="147"/>
      <c r="K93" s="147"/>
      <c r="L93" s="146" t="s">
        <v>147</v>
      </c>
      <c r="M93" s="147"/>
      <c r="N93" s="147"/>
      <c r="O93" s="146"/>
      <c r="P93" s="147"/>
      <c r="Q93" s="146"/>
      <c r="R93" s="147"/>
      <c r="S93" s="49" t="s">
        <v>148</v>
      </c>
      <c r="T93" s="152" t="s">
        <v>97</v>
      </c>
      <c r="U93" s="153"/>
      <c r="V93" s="153"/>
      <c r="W93" s="153"/>
      <c r="X93" s="153"/>
      <c r="Y93" s="152" t="s">
        <v>50</v>
      </c>
      <c r="Z93" s="153"/>
      <c r="AA93" s="153"/>
      <c r="AB93" s="41" t="s">
        <v>151</v>
      </c>
      <c r="AC93" s="154" t="s">
        <v>152</v>
      </c>
      <c r="AD93" s="153"/>
      <c r="AE93" s="153"/>
      <c r="AF93" s="153"/>
      <c r="AG93" s="153"/>
      <c r="AH93" s="153"/>
      <c r="AI93" s="42">
        <v>4000000</v>
      </c>
      <c r="AJ93" s="42">
        <v>4000000</v>
      </c>
      <c r="AK93" s="42">
        <v>0</v>
      </c>
      <c r="AL93" s="150">
        <v>0</v>
      </c>
      <c r="AM93" s="151"/>
      <c r="AN93" s="150">
        <v>4000000</v>
      </c>
      <c r="AO93" s="151"/>
      <c r="AP93" s="42">
        <v>0</v>
      </c>
      <c r="AQ93" s="42">
        <v>0</v>
      </c>
      <c r="AR93" s="42">
        <v>4000000</v>
      </c>
      <c r="AS93" s="42">
        <v>0</v>
      </c>
      <c r="AT93" s="42">
        <v>0</v>
      </c>
      <c r="AU93" s="42">
        <v>0</v>
      </c>
      <c r="AV93" s="42">
        <v>0</v>
      </c>
      <c r="AW93" s="42">
        <v>0</v>
      </c>
      <c r="AX93" s="14">
        <f t="shared" si="16"/>
        <v>1</v>
      </c>
      <c r="AY93" s="14">
        <f t="shared" si="17"/>
        <v>1</v>
      </c>
      <c r="AZ93" s="14">
        <f t="shared" si="18"/>
        <v>0</v>
      </c>
    </row>
    <row r="94" spans="1:52" s="53" customFormat="1" ht="15" hidden="1" customHeight="1" x14ac:dyDescent="0.25">
      <c r="A94" s="146" t="s">
        <v>138</v>
      </c>
      <c r="B94" s="147"/>
      <c r="C94" s="146" t="s">
        <v>139</v>
      </c>
      <c r="D94" s="147"/>
      <c r="E94" s="146" t="s">
        <v>140</v>
      </c>
      <c r="F94" s="147"/>
      <c r="G94" s="146" t="s">
        <v>141</v>
      </c>
      <c r="H94" s="147"/>
      <c r="I94" s="146" t="s">
        <v>142</v>
      </c>
      <c r="J94" s="147"/>
      <c r="K94" s="147"/>
      <c r="L94" s="146" t="s">
        <v>147</v>
      </c>
      <c r="M94" s="147"/>
      <c r="N94" s="147"/>
      <c r="O94" s="146" t="s">
        <v>74</v>
      </c>
      <c r="P94" s="147"/>
      <c r="Q94" s="146"/>
      <c r="R94" s="147"/>
      <c r="S94" s="49" t="s">
        <v>146</v>
      </c>
      <c r="T94" s="152" t="s">
        <v>97</v>
      </c>
      <c r="U94" s="153"/>
      <c r="V94" s="153"/>
      <c r="W94" s="153"/>
      <c r="X94" s="153"/>
      <c r="Y94" s="152" t="s">
        <v>50</v>
      </c>
      <c r="Z94" s="153"/>
      <c r="AA94" s="153"/>
      <c r="AB94" s="41" t="s">
        <v>151</v>
      </c>
      <c r="AC94" s="154" t="s">
        <v>152</v>
      </c>
      <c r="AD94" s="153"/>
      <c r="AE94" s="153"/>
      <c r="AF94" s="153"/>
      <c r="AG94" s="153"/>
      <c r="AH94" s="153"/>
      <c r="AI94" s="42">
        <v>4000000</v>
      </c>
      <c r="AJ94" s="42">
        <v>4000000</v>
      </c>
      <c r="AK94" s="42">
        <v>0</v>
      </c>
      <c r="AL94" s="150">
        <v>0</v>
      </c>
      <c r="AM94" s="151"/>
      <c r="AN94" s="150">
        <v>4000000</v>
      </c>
      <c r="AO94" s="151"/>
      <c r="AP94" s="42">
        <v>0</v>
      </c>
      <c r="AQ94" s="42">
        <v>0</v>
      </c>
      <c r="AR94" s="42">
        <v>4000000</v>
      </c>
      <c r="AS94" s="42">
        <v>0</v>
      </c>
      <c r="AT94" s="42">
        <v>0</v>
      </c>
      <c r="AU94" s="42">
        <v>0</v>
      </c>
      <c r="AV94" s="42">
        <v>0</v>
      </c>
      <c r="AW94" s="42">
        <v>0</v>
      </c>
      <c r="AX94" s="14">
        <f t="shared" si="16"/>
        <v>1</v>
      </c>
      <c r="AY94" s="14">
        <f t="shared" si="17"/>
        <v>1</v>
      </c>
      <c r="AZ94" s="14">
        <f t="shared" si="18"/>
        <v>0</v>
      </c>
    </row>
    <row r="95" spans="1:52" s="53" customFormat="1" ht="15" hidden="1" customHeight="1" x14ac:dyDescent="0.25">
      <c r="A95" s="146" t="s">
        <v>138</v>
      </c>
      <c r="B95" s="147"/>
      <c r="C95" s="146" t="s">
        <v>139</v>
      </c>
      <c r="D95" s="147"/>
      <c r="E95" s="146" t="s">
        <v>140</v>
      </c>
      <c r="F95" s="147"/>
      <c r="G95" s="146" t="s">
        <v>141</v>
      </c>
      <c r="H95" s="147"/>
      <c r="I95" s="146" t="s">
        <v>142</v>
      </c>
      <c r="J95" s="147"/>
      <c r="K95" s="147"/>
      <c r="L95" s="146" t="s">
        <v>149</v>
      </c>
      <c r="M95" s="147"/>
      <c r="N95" s="147"/>
      <c r="O95" s="146" t="s">
        <v>13</v>
      </c>
      <c r="P95" s="147"/>
      <c r="Q95" s="146" t="s">
        <v>13</v>
      </c>
      <c r="R95" s="147"/>
      <c r="S95" s="49" t="s">
        <v>150</v>
      </c>
      <c r="T95" s="152" t="s">
        <v>97</v>
      </c>
      <c r="U95" s="153"/>
      <c r="V95" s="153"/>
      <c r="W95" s="153"/>
      <c r="X95" s="153"/>
      <c r="Y95" s="152" t="s">
        <v>50</v>
      </c>
      <c r="Z95" s="153"/>
      <c r="AA95" s="153"/>
      <c r="AB95" s="41" t="s">
        <v>98</v>
      </c>
      <c r="AC95" s="154" t="s">
        <v>99</v>
      </c>
      <c r="AD95" s="153"/>
      <c r="AE95" s="153"/>
      <c r="AF95" s="153"/>
      <c r="AG95" s="153"/>
      <c r="AH95" s="153"/>
      <c r="AI95" s="42">
        <v>276731394</v>
      </c>
      <c r="AJ95" s="42">
        <v>204170888</v>
      </c>
      <c r="AK95" s="42">
        <v>71962241</v>
      </c>
      <c r="AL95" s="150">
        <v>0</v>
      </c>
      <c r="AM95" s="151"/>
      <c r="AN95" s="150">
        <v>182102795</v>
      </c>
      <c r="AO95" s="151"/>
      <c r="AP95" s="42">
        <v>22068093</v>
      </c>
      <c r="AQ95" s="42">
        <v>111843142</v>
      </c>
      <c r="AR95" s="42">
        <v>70259653</v>
      </c>
      <c r="AS95" s="42">
        <v>111364934</v>
      </c>
      <c r="AT95" s="42">
        <v>478208</v>
      </c>
      <c r="AU95" s="42">
        <v>111364934</v>
      </c>
      <c r="AV95" s="42">
        <v>0</v>
      </c>
      <c r="AW95" s="42">
        <v>17000</v>
      </c>
      <c r="AX95" s="14">
        <f t="shared" si="16"/>
        <v>0.73779445493632723</v>
      </c>
      <c r="AY95" s="14">
        <f t="shared" si="17"/>
        <v>0.65804892017419603</v>
      </c>
      <c r="AZ95" s="14">
        <f t="shared" si="18"/>
        <v>0.40242970770421516</v>
      </c>
    </row>
    <row r="96" spans="1:52" s="53" customFormat="1" ht="15" hidden="1" customHeight="1" x14ac:dyDescent="0.25">
      <c r="A96" s="146" t="s">
        <v>138</v>
      </c>
      <c r="B96" s="147"/>
      <c r="C96" s="146" t="s">
        <v>139</v>
      </c>
      <c r="D96" s="147"/>
      <c r="E96" s="146" t="s">
        <v>140</v>
      </c>
      <c r="F96" s="147"/>
      <c r="G96" s="146" t="s">
        <v>141</v>
      </c>
      <c r="H96" s="147"/>
      <c r="I96" s="146" t="s">
        <v>142</v>
      </c>
      <c r="J96" s="147"/>
      <c r="K96" s="147"/>
      <c r="L96" s="146" t="s">
        <v>149</v>
      </c>
      <c r="M96" s="147"/>
      <c r="N96" s="147"/>
      <c r="O96" s="146" t="s">
        <v>74</v>
      </c>
      <c r="P96" s="147"/>
      <c r="Q96" s="146" t="s">
        <v>13</v>
      </c>
      <c r="R96" s="147"/>
      <c r="S96" s="49" t="s">
        <v>146</v>
      </c>
      <c r="T96" s="152" t="s">
        <v>97</v>
      </c>
      <c r="U96" s="153"/>
      <c r="V96" s="153"/>
      <c r="W96" s="153"/>
      <c r="X96" s="153"/>
      <c r="Y96" s="152" t="s">
        <v>50</v>
      </c>
      <c r="Z96" s="153"/>
      <c r="AA96" s="153"/>
      <c r="AB96" s="41" t="s">
        <v>98</v>
      </c>
      <c r="AC96" s="154" t="s">
        <v>99</v>
      </c>
      <c r="AD96" s="153"/>
      <c r="AE96" s="153"/>
      <c r="AF96" s="153"/>
      <c r="AG96" s="153"/>
      <c r="AH96" s="153"/>
      <c r="AI96" s="42">
        <v>276731394</v>
      </c>
      <c r="AJ96" s="42">
        <v>204170888</v>
      </c>
      <c r="AK96" s="42">
        <v>71962241</v>
      </c>
      <c r="AL96" s="150">
        <v>0</v>
      </c>
      <c r="AM96" s="151"/>
      <c r="AN96" s="150">
        <v>182102795</v>
      </c>
      <c r="AO96" s="151"/>
      <c r="AP96" s="42">
        <v>22068093</v>
      </c>
      <c r="AQ96" s="42">
        <v>111843142</v>
      </c>
      <c r="AR96" s="42">
        <v>70259653</v>
      </c>
      <c r="AS96" s="42">
        <v>111364934</v>
      </c>
      <c r="AT96" s="42">
        <v>478208</v>
      </c>
      <c r="AU96" s="42">
        <v>111364934</v>
      </c>
      <c r="AV96" s="42">
        <v>0</v>
      </c>
      <c r="AW96" s="42">
        <v>17000</v>
      </c>
      <c r="AX96" s="14">
        <f t="shared" si="16"/>
        <v>0.73779445493632723</v>
      </c>
      <c r="AY96" s="14">
        <f t="shared" si="17"/>
        <v>0.65804892017419603</v>
      </c>
      <c r="AZ96" s="14">
        <f t="shared" si="18"/>
        <v>0.40242970770421516</v>
      </c>
    </row>
    <row r="97" spans="1:52" s="58" customFormat="1" ht="45.75" customHeight="1" x14ac:dyDescent="0.25">
      <c r="A97" s="130" t="s">
        <v>138</v>
      </c>
      <c r="B97" s="131"/>
      <c r="C97" s="130" t="s">
        <v>153</v>
      </c>
      <c r="D97" s="131"/>
      <c r="E97" s="130" t="s">
        <v>140</v>
      </c>
      <c r="F97" s="131"/>
      <c r="G97" s="130" t="s">
        <v>154</v>
      </c>
      <c r="H97" s="131"/>
      <c r="I97" s="130" t="s">
        <v>142</v>
      </c>
      <c r="J97" s="131"/>
      <c r="K97" s="131"/>
      <c r="L97" s="130"/>
      <c r="M97" s="131"/>
      <c r="N97" s="131"/>
      <c r="O97" s="130"/>
      <c r="P97" s="131"/>
      <c r="Q97" s="130"/>
      <c r="R97" s="131"/>
      <c r="S97" s="49" t="s">
        <v>155</v>
      </c>
      <c r="T97" s="132" t="s">
        <v>49</v>
      </c>
      <c r="U97" s="133"/>
      <c r="V97" s="133"/>
      <c r="W97" s="133"/>
      <c r="X97" s="133"/>
      <c r="Y97" s="132" t="s">
        <v>50</v>
      </c>
      <c r="Z97" s="133"/>
      <c r="AA97" s="133"/>
      <c r="AB97" s="43" t="s">
        <v>51</v>
      </c>
      <c r="AC97" s="134" t="s">
        <v>52</v>
      </c>
      <c r="AD97" s="133"/>
      <c r="AE97" s="133"/>
      <c r="AF97" s="133"/>
      <c r="AG97" s="133"/>
      <c r="AH97" s="133"/>
      <c r="AI97" s="44">
        <f>+AI98+AI107</f>
        <v>537158000</v>
      </c>
      <c r="AJ97" s="44">
        <f>+AJ98+AJ107</f>
        <v>481166994</v>
      </c>
      <c r="AK97" s="44">
        <f>+AK98+AK107</f>
        <v>55991006</v>
      </c>
      <c r="AL97" s="135">
        <v>0</v>
      </c>
      <c r="AM97" s="136"/>
      <c r="AN97" s="135">
        <f t="shared" ref="AN97:AO97" si="27">+AN98+AN107</f>
        <v>461340964</v>
      </c>
      <c r="AO97" s="136">
        <f t="shared" si="27"/>
        <v>0</v>
      </c>
      <c r="AP97" s="44">
        <f>+AP98+AP107</f>
        <v>19826030</v>
      </c>
      <c r="AQ97" s="44">
        <f>+AQ98+AQ107</f>
        <v>208992044</v>
      </c>
      <c r="AR97" s="44">
        <f>+AR98+AR107</f>
        <v>252348920</v>
      </c>
      <c r="AS97" s="44">
        <f>+AS98+AS107</f>
        <v>205164909</v>
      </c>
      <c r="AT97" s="44">
        <v>0</v>
      </c>
      <c r="AU97" s="44">
        <f>+AU98+AU107</f>
        <v>205164909</v>
      </c>
      <c r="AV97" s="44">
        <v>0</v>
      </c>
      <c r="AW97" s="44">
        <v>0</v>
      </c>
      <c r="AX97" s="45">
        <f t="shared" ref="AX97" si="28">AJ97/AI97</f>
        <v>0.89576436355783584</v>
      </c>
      <c r="AY97" s="45">
        <f t="shared" ref="AY97" si="29">AN97/AI97</f>
        <v>0.85885524184690543</v>
      </c>
      <c r="AZ97" s="45">
        <f t="shared" ref="AZ97" si="30">AU97/AI97</f>
        <v>0.38194518000290417</v>
      </c>
    </row>
    <row r="98" spans="1:52" s="58" customFormat="1" ht="27" hidden="1" x14ac:dyDescent="0.25">
      <c r="A98" s="130" t="s">
        <v>138</v>
      </c>
      <c r="B98" s="131"/>
      <c r="C98" s="130" t="s">
        <v>153</v>
      </c>
      <c r="D98" s="131"/>
      <c r="E98" s="130" t="s">
        <v>140</v>
      </c>
      <c r="F98" s="131"/>
      <c r="G98" s="130" t="s">
        <v>154</v>
      </c>
      <c r="H98" s="131"/>
      <c r="I98" s="130" t="s">
        <v>142</v>
      </c>
      <c r="J98" s="131"/>
      <c r="K98" s="131"/>
      <c r="L98" s="130"/>
      <c r="M98" s="131"/>
      <c r="N98" s="131"/>
      <c r="O98" s="130"/>
      <c r="P98" s="131"/>
      <c r="Q98" s="130"/>
      <c r="R98" s="131"/>
      <c r="S98" s="49" t="s">
        <v>155</v>
      </c>
      <c r="T98" s="132" t="s">
        <v>49</v>
      </c>
      <c r="U98" s="133"/>
      <c r="V98" s="133"/>
      <c r="W98" s="133"/>
      <c r="X98" s="133"/>
      <c r="Y98" s="132" t="s">
        <v>50</v>
      </c>
      <c r="Z98" s="133"/>
      <c r="AA98" s="133"/>
      <c r="AB98" s="43" t="s">
        <v>51</v>
      </c>
      <c r="AC98" s="134" t="s">
        <v>52</v>
      </c>
      <c r="AD98" s="133"/>
      <c r="AE98" s="133"/>
      <c r="AF98" s="133"/>
      <c r="AG98" s="133"/>
      <c r="AH98" s="133"/>
      <c r="AI98" s="44">
        <v>274300857</v>
      </c>
      <c r="AJ98" s="44">
        <v>238982573</v>
      </c>
      <c r="AK98" s="44">
        <v>35318284</v>
      </c>
      <c r="AL98" s="135">
        <v>0</v>
      </c>
      <c r="AM98" s="136"/>
      <c r="AN98" s="135">
        <v>229302454</v>
      </c>
      <c r="AO98" s="136"/>
      <c r="AP98" s="44">
        <v>9680119</v>
      </c>
      <c r="AQ98" s="44">
        <v>95344355</v>
      </c>
      <c r="AR98" s="44">
        <v>133958099</v>
      </c>
      <c r="AS98" s="44">
        <v>95344355</v>
      </c>
      <c r="AT98" s="44">
        <v>0</v>
      </c>
      <c r="AU98" s="44">
        <v>95344355</v>
      </c>
      <c r="AV98" s="44">
        <v>0</v>
      </c>
      <c r="AW98" s="44">
        <v>0</v>
      </c>
      <c r="AX98" s="45">
        <f t="shared" si="16"/>
        <v>0.87124253133485474</v>
      </c>
      <c r="AY98" s="45">
        <f t="shared" si="17"/>
        <v>0.83595237910612874</v>
      </c>
      <c r="AZ98" s="45">
        <f t="shared" si="18"/>
        <v>0.3475904378964445</v>
      </c>
    </row>
    <row r="99" spans="1:52" s="53" customFormat="1" ht="15" hidden="1" x14ac:dyDescent="0.25">
      <c r="A99" s="146" t="s">
        <v>138</v>
      </c>
      <c r="B99" s="147"/>
      <c r="C99" s="146" t="s">
        <v>153</v>
      </c>
      <c r="D99" s="147"/>
      <c r="E99" s="146" t="s">
        <v>140</v>
      </c>
      <c r="F99" s="147"/>
      <c r="G99" s="146" t="s">
        <v>154</v>
      </c>
      <c r="H99" s="147"/>
      <c r="I99" s="146" t="s">
        <v>142</v>
      </c>
      <c r="J99" s="147"/>
      <c r="K99" s="147"/>
      <c r="L99" s="146" t="s">
        <v>156</v>
      </c>
      <c r="M99" s="147"/>
      <c r="N99" s="147"/>
      <c r="O99" s="146"/>
      <c r="P99" s="147"/>
      <c r="Q99" s="146"/>
      <c r="R99" s="147"/>
      <c r="S99" s="49" t="s">
        <v>157</v>
      </c>
      <c r="T99" s="152" t="s">
        <v>49</v>
      </c>
      <c r="U99" s="153"/>
      <c r="V99" s="153"/>
      <c r="W99" s="153"/>
      <c r="X99" s="153"/>
      <c r="Y99" s="152" t="s">
        <v>50</v>
      </c>
      <c r="Z99" s="153"/>
      <c r="AA99" s="153"/>
      <c r="AB99" s="41" t="s">
        <v>51</v>
      </c>
      <c r="AC99" s="154" t="s">
        <v>52</v>
      </c>
      <c r="AD99" s="153"/>
      <c r="AE99" s="153"/>
      <c r="AF99" s="153"/>
      <c r="AG99" s="153"/>
      <c r="AH99" s="153"/>
      <c r="AI99" s="42">
        <v>109196744</v>
      </c>
      <c r="AJ99" s="42">
        <v>86196744</v>
      </c>
      <c r="AK99" s="42">
        <v>23000000</v>
      </c>
      <c r="AL99" s="150">
        <v>0</v>
      </c>
      <c r="AM99" s="151"/>
      <c r="AN99" s="150">
        <v>86196744</v>
      </c>
      <c r="AO99" s="151"/>
      <c r="AP99" s="42">
        <v>0</v>
      </c>
      <c r="AQ99" s="42">
        <v>4000000</v>
      </c>
      <c r="AR99" s="42">
        <v>82196744</v>
      </c>
      <c r="AS99" s="42">
        <v>4000000</v>
      </c>
      <c r="AT99" s="42">
        <v>0</v>
      </c>
      <c r="AU99" s="42">
        <v>4000000</v>
      </c>
      <c r="AV99" s="42">
        <v>0</v>
      </c>
      <c r="AW99" s="42">
        <v>0</v>
      </c>
      <c r="AX99" s="14">
        <f t="shared" si="16"/>
        <v>0.78937100908430013</v>
      </c>
      <c r="AY99" s="14">
        <f t="shared" si="17"/>
        <v>0.78937100908430013</v>
      </c>
      <c r="AZ99" s="14">
        <f t="shared" si="18"/>
        <v>3.663112885490432E-2</v>
      </c>
    </row>
    <row r="100" spans="1:52" s="53" customFormat="1" ht="15" hidden="1" x14ac:dyDescent="0.25">
      <c r="A100" s="146" t="s">
        <v>138</v>
      </c>
      <c r="B100" s="147"/>
      <c r="C100" s="146" t="s">
        <v>153</v>
      </c>
      <c r="D100" s="147"/>
      <c r="E100" s="146" t="s">
        <v>140</v>
      </c>
      <c r="F100" s="147"/>
      <c r="G100" s="146" t="s">
        <v>154</v>
      </c>
      <c r="H100" s="147"/>
      <c r="I100" s="146" t="s">
        <v>142</v>
      </c>
      <c r="J100" s="147"/>
      <c r="K100" s="147"/>
      <c r="L100" s="146" t="s">
        <v>156</v>
      </c>
      <c r="M100" s="147"/>
      <c r="N100" s="147"/>
      <c r="O100" s="146" t="s">
        <v>74</v>
      </c>
      <c r="P100" s="147"/>
      <c r="Q100" s="146"/>
      <c r="R100" s="147"/>
      <c r="S100" s="49" t="s">
        <v>146</v>
      </c>
      <c r="T100" s="152" t="s">
        <v>49</v>
      </c>
      <c r="U100" s="153"/>
      <c r="V100" s="153"/>
      <c r="W100" s="153"/>
      <c r="X100" s="153"/>
      <c r="Y100" s="152" t="s">
        <v>50</v>
      </c>
      <c r="Z100" s="153"/>
      <c r="AA100" s="153"/>
      <c r="AB100" s="41" t="s">
        <v>51</v>
      </c>
      <c r="AC100" s="154" t="s">
        <v>52</v>
      </c>
      <c r="AD100" s="153"/>
      <c r="AE100" s="153"/>
      <c r="AF100" s="153"/>
      <c r="AG100" s="153"/>
      <c r="AH100" s="153"/>
      <c r="AI100" s="42">
        <v>109196744</v>
      </c>
      <c r="AJ100" s="42">
        <v>86196744</v>
      </c>
      <c r="AK100" s="42">
        <v>23000000</v>
      </c>
      <c r="AL100" s="150">
        <v>0</v>
      </c>
      <c r="AM100" s="151"/>
      <c r="AN100" s="150">
        <v>86196744</v>
      </c>
      <c r="AO100" s="151"/>
      <c r="AP100" s="42">
        <v>0</v>
      </c>
      <c r="AQ100" s="42">
        <v>4000000</v>
      </c>
      <c r="AR100" s="42">
        <v>82196744</v>
      </c>
      <c r="AS100" s="42">
        <v>4000000</v>
      </c>
      <c r="AT100" s="42">
        <v>0</v>
      </c>
      <c r="AU100" s="42">
        <v>4000000</v>
      </c>
      <c r="AV100" s="42">
        <v>0</v>
      </c>
      <c r="AW100" s="42">
        <v>0</v>
      </c>
      <c r="AX100" s="14">
        <f t="shared" si="16"/>
        <v>0.78937100908430013</v>
      </c>
      <c r="AY100" s="14">
        <f t="shared" si="17"/>
        <v>0.78937100908430013</v>
      </c>
      <c r="AZ100" s="14">
        <f t="shared" si="18"/>
        <v>3.663112885490432E-2</v>
      </c>
    </row>
    <row r="101" spans="1:52" s="53" customFormat="1" ht="15" hidden="1" x14ac:dyDescent="0.25">
      <c r="A101" s="146" t="s">
        <v>138</v>
      </c>
      <c r="B101" s="147"/>
      <c r="C101" s="146" t="s">
        <v>153</v>
      </c>
      <c r="D101" s="147"/>
      <c r="E101" s="146" t="s">
        <v>140</v>
      </c>
      <c r="F101" s="147"/>
      <c r="G101" s="146" t="s">
        <v>154</v>
      </c>
      <c r="H101" s="147"/>
      <c r="I101" s="146" t="s">
        <v>142</v>
      </c>
      <c r="J101" s="147"/>
      <c r="K101" s="147"/>
      <c r="L101" s="146" t="s">
        <v>158</v>
      </c>
      <c r="M101" s="147"/>
      <c r="N101" s="147"/>
      <c r="O101" s="146"/>
      <c r="P101" s="147"/>
      <c r="Q101" s="146"/>
      <c r="R101" s="147"/>
      <c r="S101" s="49" t="s">
        <v>159</v>
      </c>
      <c r="T101" s="152" t="s">
        <v>49</v>
      </c>
      <c r="U101" s="153"/>
      <c r="V101" s="153"/>
      <c r="W101" s="153"/>
      <c r="X101" s="153"/>
      <c r="Y101" s="152" t="s">
        <v>50</v>
      </c>
      <c r="Z101" s="153"/>
      <c r="AA101" s="153"/>
      <c r="AB101" s="41" t="s">
        <v>51</v>
      </c>
      <c r="AC101" s="154" t="s">
        <v>52</v>
      </c>
      <c r="AD101" s="153"/>
      <c r="AE101" s="153"/>
      <c r="AF101" s="153"/>
      <c r="AG101" s="153"/>
      <c r="AH101" s="153"/>
      <c r="AI101" s="42">
        <v>12000000</v>
      </c>
      <c r="AJ101" s="42">
        <v>6242596</v>
      </c>
      <c r="AK101" s="42">
        <v>5757404</v>
      </c>
      <c r="AL101" s="150">
        <v>0</v>
      </c>
      <c r="AM101" s="151"/>
      <c r="AN101" s="150">
        <v>0</v>
      </c>
      <c r="AO101" s="151"/>
      <c r="AP101" s="42">
        <v>6242596</v>
      </c>
      <c r="AQ101" s="42">
        <v>0</v>
      </c>
      <c r="AR101" s="42">
        <v>0</v>
      </c>
      <c r="AS101" s="42">
        <v>0</v>
      </c>
      <c r="AT101" s="42">
        <v>0</v>
      </c>
      <c r="AU101" s="42">
        <v>0</v>
      </c>
      <c r="AV101" s="42">
        <v>0</v>
      </c>
      <c r="AW101" s="42">
        <v>0</v>
      </c>
      <c r="AX101" s="14">
        <f t="shared" si="16"/>
        <v>0.52021633333333328</v>
      </c>
      <c r="AY101" s="14">
        <f t="shared" si="17"/>
        <v>0</v>
      </c>
      <c r="AZ101" s="14">
        <f t="shared" si="18"/>
        <v>0</v>
      </c>
    </row>
    <row r="102" spans="1:52" s="53" customFormat="1" ht="15" hidden="1" x14ac:dyDescent="0.25">
      <c r="A102" s="146" t="s">
        <v>138</v>
      </c>
      <c r="B102" s="147"/>
      <c r="C102" s="146" t="s">
        <v>153</v>
      </c>
      <c r="D102" s="147"/>
      <c r="E102" s="146" t="s">
        <v>140</v>
      </c>
      <c r="F102" s="147"/>
      <c r="G102" s="146" t="s">
        <v>154</v>
      </c>
      <c r="H102" s="147"/>
      <c r="I102" s="146" t="s">
        <v>142</v>
      </c>
      <c r="J102" s="147"/>
      <c r="K102" s="147"/>
      <c r="L102" s="146" t="s">
        <v>158</v>
      </c>
      <c r="M102" s="147"/>
      <c r="N102" s="147"/>
      <c r="O102" s="146" t="s">
        <v>74</v>
      </c>
      <c r="P102" s="147"/>
      <c r="Q102" s="146"/>
      <c r="R102" s="147"/>
      <c r="S102" s="49" t="s">
        <v>146</v>
      </c>
      <c r="T102" s="152" t="s">
        <v>49</v>
      </c>
      <c r="U102" s="153"/>
      <c r="V102" s="153"/>
      <c r="W102" s="153"/>
      <c r="X102" s="153"/>
      <c r="Y102" s="152" t="s">
        <v>50</v>
      </c>
      <c r="Z102" s="153"/>
      <c r="AA102" s="153"/>
      <c r="AB102" s="41" t="s">
        <v>51</v>
      </c>
      <c r="AC102" s="154" t="s">
        <v>52</v>
      </c>
      <c r="AD102" s="153"/>
      <c r="AE102" s="153"/>
      <c r="AF102" s="153"/>
      <c r="AG102" s="153"/>
      <c r="AH102" s="153"/>
      <c r="AI102" s="42">
        <v>12000000</v>
      </c>
      <c r="AJ102" s="42">
        <v>6242596</v>
      </c>
      <c r="AK102" s="42">
        <v>5757404</v>
      </c>
      <c r="AL102" s="150">
        <v>0</v>
      </c>
      <c r="AM102" s="151"/>
      <c r="AN102" s="150">
        <v>0</v>
      </c>
      <c r="AO102" s="151"/>
      <c r="AP102" s="42">
        <v>6242596</v>
      </c>
      <c r="AQ102" s="42">
        <v>0</v>
      </c>
      <c r="AR102" s="42">
        <v>0</v>
      </c>
      <c r="AS102" s="42">
        <v>0</v>
      </c>
      <c r="AT102" s="42">
        <v>0</v>
      </c>
      <c r="AU102" s="42">
        <v>0</v>
      </c>
      <c r="AV102" s="42">
        <v>0</v>
      </c>
      <c r="AW102" s="42">
        <v>0</v>
      </c>
      <c r="AX102" s="14">
        <f t="shared" si="16"/>
        <v>0.52021633333333328</v>
      </c>
      <c r="AY102" s="14">
        <f t="shared" si="17"/>
        <v>0</v>
      </c>
      <c r="AZ102" s="14">
        <f t="shared" si="18"/>
        <v>0</v>
      </c>
    </row>
    <row r="103" spans="1:52" s="53" customFormat="1" ht="15" hidden="1" x14ac:dyDescent="0.25">
      <c r="A103" s="146" t="s">
        <v>138</v>
      </c>
      <c r="B103" s="147"/>
      <c r="C103" s="146" t="s">
        <v>153</v>
      </c>
      <c r="D103" s="147"/>
      <c r="E103" s="146" t="s">
        <v>140</v>
      </c>
      <c r="F103" s="147"/>
      <c r="G103" s="146" t="s">
        <v>154</v>
      </c>
      <c r="H103" s="147"/>
      <c r="I103" s="146" t="s">
        <v>142</v>
      </c>
      <c r="J103" s="147"/>
      <c r="K103" s="147"/>
      <c r="L103" s="146" t="s">
        <v>160</v>
      </c>
      <c r="M103" s="147"/>
      <c r="N103" s="147"/>
      <c r="O103" s="146"/>
      <c r="P103" s="147"/>
      <c r="Q103" s="146"/>
      <c r="R103" s="147"/>
      <c r="S103" s="49" t="s">
        <v>161</v>
      </c>
      <c r="T103" s="152" t="s">
        <v>49</v>
      </c>
      <c r="U103" s="153"/>
      <c r="V103" s="153"/>
      <c r="W103" s="153"/>
      <c r="X103" s="153"/>
      <c r="Y103" s="152" t="s">
        <v>50</v>
      </c>
      <c r="Z103" s="153"/>
      <c r="AA103" s="153"/>
      <c r="AB103" s="41" t="s">
        <v>51</v>
      </c>
      <c r="AC103" s="154" t="s">
        <v>52</v>
      </c>
      <c r="AD103" s="153"/>
      <c r="AE103" s="153"/>
      <c r="AF103" s="153"/>
      <c r="AG103" s="153"/>
      <c r="AH103" s="153"/>
      <c r="AI103" s="42">
        <v>65992500</v>
      </c>
      <c r="AJ103" s="42">
        <v>64983589</v>
      </c>
      <c r="AK103" s="42">
        <v>1008911</v>
      </c>
      <c r="AL103" s="150">
        <v>0</v>
      </c>
      <c r="AM103" s="151"/>
      <c r="AN103" s="150">
        <v>64983589</v>
      </c>
      <c r="AO103" s="151"/>
      <c r="AP103" s="42">
        <v>0</v>
      </c>
      <c r="AQ103" s="42">
        <v>47260791</v>
      </c>
      <c r="AR103" s="42">
        <v>17722798</v>
      </c>
      <c r="AS103" s="42">
        <v>47260791</v>
      </c>
      <c r="AT103" s="42">
        <v>0</v>
      </c>
      <c r="AU103" s="42">
        <v>47260791</v>
      </c>
      <c r="AV103" s="42">
        <v>0</v>
      </c>
      <c r="AW103" s="42">
        <v>0</v>
      </c>
      <c r="AX103" s="14">
        <f t="shared" si="16"/>
        <v>0.98471173239383258</v>
      </c>
      <c r="AY103" s="14">
        <f t="shared" si="17"/>
        <v>0.98471173239383258</v>
      </c>
      <c r="AZ103" s="14">
        <f t="shared" si="18"/>
        <v>0.71615397204227749</v>
      </c>
    </row>
    <row r="104" spans="1:52" s="53" customFormat="1" ht="15" hidden="1" x14ac:dyDescent="0.25">
      <c r="A104" s="146" t="s">
        <v>138</v>
      </c>
      <c r="B104" s="147"/>
      <c r="C104" s="146" t="s">
        <v>153</v>
      </c>
      <c r="D104" s="147"/>
      <c r="E104" s="146" t="s">
        <v>140</v>
      </c>
      <c r="F104" s="147"/>
      <c r="G104" s="146" t="s">
        <v>154</v>
      </c>
      <c r="H104" s="147"/>
      <c r="I104" s="146" t="s">
        <v>142</v>
      </c>
      <c r="J104" s="147"/>
      <c r="K104" s="147"/>
      <c r="L104" s="146" t="s">
        <v>160</v>
      </c>
      <c r="M104" s="147"/>
      <c r="N104" s="147"/>
      <c r="O104" s="146" t="s">
        <v>74</v>
      </c>
      <c r="P104" s="147"/>
      <c r="Q104" s="146"/>
      <c r="R104" s="147"/>
      <c r="S104" s="49" t="s">
        <v>146</v>
      </c>
      <c r="T104" s="152" t="s">
        <v>49</v>
      </c>
      <c r="U104" s="153"/>
      <c r="V104" s="153"/>
      <c r="W104" s="153"/>
      <c r="X104" s="153"/>
      <c r="Y104" s="152" t="s">
        <v>50</v>
      </c>
      <c r="Z104" s="153"/>
      <c r="AA104" s="153"/>
      <c r="AB104" s="41" t="s">
        <v>51</v>
      </c>
      <c r="AC104" s="154" t="s">
        <v>52</v>
      </c>
      <c r="AD104" s="153"/>
      <c r="AE104" s="153"/>
      <c r="AF104" s="153"/>
      <c r="AG104" s="153"/>
      <c r="AH104" s="153"/>
      <c r="AI104" s="42">
        <v>65992500</v>
      </c>
      <c r="AJ104" s="42">
        <v>64983589</v>
      </c>
      <c r="AK104" s="42">
        <v>1008911</v>
      </c>
      <c r="AL104" s="150">
        <v>0</v>
      </c>
      <c r="AM104" s="151"/>
      <c r="AN104" s="150">
        <v>64983589</v>
      </c>
      <c r="AO104" s="151"/>
      <c r="AP104" s="42">
        <v>0</v>
      </c>
      <c r="AQ104" s="42">
        <v>47260791</v>
      </c>
      <c r="AR104" s="42">
        <v>17722798</v>
      </c>
      <c r="AS104" s="42">
        <v>47260791</v>
      </c>
      <c r="AT104" s="42">
        <v>0</v>
      </c>
      <c r="AU104" s="42">
        <v>47260791</v>
      </c>
      <c r="AV104" s="42">
        <v>0</v>
      </c>
      <c r="AW104" s="42">
        <v>0</v>
      </c>
      <c r="AX104" s="14">
        <f t="shared" si="16"/>
        <v>0.98471173239383258</v>
      </c>
      <c r="AY104" s="14">
        <f t="shared" si="17"/>
        <v>0.98471173239383258</v>
      </c>
      <c r="AZ104" s="14">
        <f t="shared" si="18"/>
        <v>0.71615397204227749</v>
      </c>
    </row>
    <row r="105" spans="1:52" s="53" customFormat="1" ht="15" hidden="1" x14ac:dyDescent="0.25">
      <c r="A105" s="146" t="s">
        <v>138</v>
      </c>
      <c r="B105" s="147"/>
      <c r="C105" s="146" t="s">
        <v>153</v>
      </c>
      <c r="D105" s="147"/>
      <c r="E105" s="146" t="s">
        <v>140</v>
      </c>
      <c r="F105" s="147"/>
      <c r="G105" s="146" t="s">
        <v>154</v>
      </c>
      <c r="H105" s="147"/>
      <c r="I105" s="146" t="s">
        <v>142</v>
      </c>
      <c r="J105" s="147"/>
      <c r="K105" s="147"/>
      <c r="L105" s="146" t="s">
        <v>162</v>
      </c>
      <c r="M105" s="147"/>
      <c r="N105" s="147"/>
      <c r="O105" s="146"/>
      <c r="P105" s="147"/>
      <c r="Q105" s="146"/>
      <c r="R105" s="147"/>
      <c r="S105" s="49" t="s">
        <v>163</v>
      </c>
      <c r="T105" s="152" t="s">
        <v>49</v>
      </c>
      <c r="U105" s="153"/>
      <c r="V105" s="153"/>
      <c r="W105" s="153"/>
      <c r="X105" s="153"/>
      <c r="Y105" s="152" t="s">
        <v>50</v>
      </c>
      <c r="Z105" s="153"/>
      <c r="AA105" s="153"/>
      <c r="AB105" s="41" t="s">
        <v>51</v>
      </c>
      <c r="AC105" s="154" t="s">
        <v>52</v>
      </c>
      <c r="AD105" s="153"/>
      <c r="AE105" s="153"/>
      <c r="AF105" s="153"/>
      <c r="AG105" s="153"/>
      <c r="AH105" s="153"/>
      <c r="AI105" s="42">
        <v>87111613</v>
      </c>
      <c r="AJ105" s="42">
        <v>81559644</v>
      </c>
      <c r="AK105" s="42">
        <v>5551969</v>
      </c>
      <c r="AL105" s="150">
        <v>0</v>
      </c>
      <c r="AM105" s="151"/>
      <c r="AN105" s="150">
        <v>78122121</v>
      </c>
      <c r="AO105" s="151"/>
      <c r="AP105" s="42">
        <v>3437523</v>
      </c>
      <c r="AQ105" s="42">
        <v>44083564</v>
      </c>
      <c r="AR105" s="42">
        <v>34038557</v>
      </c>
      <c r="AS105" s="42">
        <v>44083564</v>
      </c>
      <c r="AT105" s="42">
        <v>0</v>
      </c>
      <c r="AU105" s="42">
        <v>44083564</v>
      </c>
      <c r="AV105" s="42">
        <v>0</v>
      </c>
      <c r="AW105" s="42">
        <v>0</v>
      </c>
      <c r="AX105" s="14">
        <f t="shared" si="16"/>
        <v>0.93626602919176805</v>
      </c>
      <c r="AY105" s="14">
        <f t="shared" si="17"/>
        <v>0.89680489557689624</v>
      </c>
      <c r="AZ105" s="14">
        <f t="shared" si="18"/>
        <v>0.50605840578339423</v>
      </c>
    </row>
    <row r="106" spans="1:52" s="53" customFormat="1" ht="15" hidden="1" x14ac:dyDescent="0.25">
      <c r="A106" s="146" t="s">
        <v>138</v>
      </c>
      <c r="B106" s="147"/>
      <c r="C106" s="146" t="s">
        <v>153</v>
      </c>
      <c r="D106" s="147"/>
      <c r="E106" s="146" t="s">
        <v>140</v>
      </c>
      <c r="F106" s="147"/>
      <c r="G106" s="146" t="s">
        <v>154</v>
      </c>
      <c r="H106" s="147"/>
      <c r="I106" s="146" t="s">
        <v>142</v>
      </c>
      <c r="J106" s="147"/>
      <c r="K106" s="147"/>
      <c r="L106" s="146" t="s">
        <v>162</v>
      </c>
      <c r="M106" s="147"/>
      <c r="N106" s="147"/>
      <c r="O106" s="146" t="s">
        <v>74</v>
      </c>
      <c r="P106" s="147"/>
      <c r="Q106" s="146"/>
      <c r="R106" s="147"/>
      <c r="S106" s="49" t="s">
        <v>146</v>
      </c>
      <c r="T106" s="152" t="s">
        <v>49</v>
      </c>
      <c r="U106" s="153"/>
      <c r="V106" s="153"/>
      <c r="W106" s="153"/>
      <c r="X106" s="153"/>
      <c r="Y106" s="152" t="s">
        <v>50</v>
      </c>
      <c r="Z106" s="153"/>
      <c r="AA106" s="153"/>
      <c r="AB106" s="41" t="s">
        <v>51</v>
      </c>
      <c r="AC106" s="154" t="s">
        <v>52</v>
      </c>
      <c r="AD106" s="153"/>
      <c r="AE106" s="153"/>
      <c r="AF106" s="153"/>
      <c r="AG106" s="153"/>
      <c r="AH106" s="153"/>
      <c r="AI106" s="42">
        <v>87111613</v>
      </c>
      <c r="AJ106" s="42">
        <v>81559644</v>
      </c>
      <c r="AK106" s="42">
        <v>5551969</v>
      </c>
      <c r="AL106" s="150">
        <v>0</v>
      </c>
      <c r="AM106" s="151"/>
      <c r="AN106" s="150">
        <v>78122121</v>
      </c>
      <c r="AO106" s="151"/>
      <c r="AP106" s="42">
        <v>3437523</v>
      </c>
      <c r="AQ106" s="42">
        <v>44083564</v>
      </c>
      <c r="AR106" s="42">
        <v>34038557</v>
      </c>
      <c r="AS106" s="42">
        <v>44083564</v>
      </c>
      <c r="AT106" s="42">
        <v>0</v>
      </c>
      <c r="AU106" s="42">
        <v>44083564</v>
      </c>
      <c r="AV106" s="42">
        <v>0</v>
      </c>
      <c r="AW106" s="42">
        <v>0</v>
      </c>
      <c r="AX106" s="14">
        <f t="shared" si="16"/>
        <v>0.93626602919176805</v>
      </c>
      <c r="AY106" s="14">
        <f t="shared" si="17"/>
        <v>0.89680489557689624</v>
      </c>
      <c r="AZ106" s="14">
        <f t="shared" si="18"/>
        <v>0.50605840578339423</v>
      </c>
    </row>
    <row r="107" spans="1:52" s="58" customFormat="1" ht="27" hidden="1" x14ac:dyDescent="0.25">
      <c r="A107" s="130" t="s">
        <v>138</v>
      </c>
      <c r="B107" s="131"/>
      <c r="C107" s="130" t="s">
        <v>153</v>
      </c>
      <c r="D107" s="131"/>
      <c r="E107" s="130" t="s">
        <v>140</v>
      </c>
      <c r="F107" s="131"/>
      <c r="G107" s="130" t="s">
        <v>154</v>
      </c>
      <c r="H107" s="131"/>
      <c r="I107" s="130" t="s">
        <v>142</v>
      </c>
      <c r="J107" s="131"/>
      <c r="K107" s="131"/>
      <c r="L107" s="130"/>
      <c r="M107" s="131"/>
      <c r="N107" s="131"/>
      <c r="O107" s="130"/>
      <c r="P107" s="131"/>
      <c r="Q107" s="130"/>
      <c r="R107" s="131"/>
      <c r="S107" s="49" t="s">
        <v>155</v>
      </c>
      <c r="T107" s="132" t="s">
        <v>97</v>
      </c>
      <c r="U107" s="133"/>
      <c r="V107" s="133"/>
      <c r="W107" s="133"/>
      <c r="X107" s="133"/>
      <c r="Y107" s="132" t="s">
        <v>50</v>
      </c>
      <c r="Z107" s="133"/>
      <c r="AA107" s="133"/>
      <c r="AB107" s="43" t="s">
        <v>98</v>
      </c>
      <c r="AC107" s="134" t="s">
        <v>99</v>
      </c>
      <c r="AD107" s="133"/>
      <c r="AE107" s="133"/>
      <c r="AF107" s="133"/>
      <c r="AG107" s="133"/>
      <c r="AH107" s="133"/>
      <c r="AI107" s="44">
        <v>262857143</v>
      </c>
      <c r="AJ107" s="44">
        <v>242184421</v>
      </c>
      <c r="AK107" s="44">
        <v>20672722</v>
      </c>
      <c r="AL107" s="135">
        <v>0</v>
      </c>
      <c r="AM107" s="136"/>
      <c r="AN107" s="135">
        <v>232038510</v>
      </c>
      <c r="AO107" s="136"/>
      <c r="AP107" s="44">
        <v>10145911</v>
      </c>
      <c r="AQ107" s="44">
        <v>113647689</v>
      </c>
      <c r="AR107" s="44">
        <v>118390821</v>
      </c>
      <c r="AS107" s="44">
        <v>109820554</v>
      </c>
      <c r="AT107" s="44">
        <v>3827135</v>
      </c>
      <c r="AU107" s="44">
        <v>109820554</v>
      </c>
      <c r="AV107" s="44">
        <v>0</v>
      </c>
      <c r="AW107" s="44">
        <v>0</v>
      </c>
      <c r="AX107" s="45">
        <f t="shared" si="16"/>
        <v>0.92135377504274252</v>
      </c>
      <c r="AY107" s="45">
        <f t="shared" si="17"/>
        <v>0.88275520060719825</v>
      </c>
      <c r="AZ107" s="45">
        <f t="shared" si="18"/>
        <v>0.41779558564250241</v>
      </c>
    </row>
    <row r="108" spans="1:52" s="53" customFormat="1" ht="15" hidden="1" x14ac:dyDescent="0.25">
      <c r="A108" s="146" t="s">
        <v>138</v>
      </c>
      <c r="B108" s="147"/>
      <c r="C108" s="146" t="s">
        <v>153</v>
      </c>
      <c r="D108" s="147"/>
      <c r="E108" s="146" t="s">
        <v>140</v>
      </c>
      <c r="F108" s="147"/>
      <c r="G108" s="146" t="s">
        <v>154</v>
      </c>
      <c r="H108" s="147"/>
      <c r="I108" s="146" t="s">
        <v>142</v>
      </c>
      <c r="J108" s="147"/>
      <c r="K108" s="147"/>
      <c r="L108" s="146" t="s">
        <v>156</v>
      </c>
      <c r="M108" s="147"/>
      <c r="N108" s="147"/>
      <c r="O108" s="146"/>
      <c r="P108" s="147"/>
      <c r="Q108" s="146"/>
      <c r="R108" s="147"/>
      <c r="S108" s="49" t="s">
        <v>157</v>
      </c>
      <c r="T108" s="152" t="s">
        <v>97</v>
      </c>
      <c r="U108" s="153"/>
      <c r="V108" s="153"/>
      <c r="W108" s="153"/>
      <c r="X108" s="153"/>
      <c r="Y108" s="152" t="s">
        <v>50</v>
      </c>
      <c r="Z108" s="153"/>
      <c r="AA108" s="153"/>
      <c r="AB108" s="41" t="s">
        <v>98</v>
      </c>
      <c r="AC108" s="154" t="s">
        <v>99</v>
      </c>
      <c r="AD108" s="153"/>
      <c r="AE108" s="153"/>
      <c r="AF108" s="153"/>
      <c r="AG108" s="153"/>
      <c r="AH108" s="153"/>
      <c r="AI108" s="42">
        <v>37492424</v>
      </c>
      <c r="AJ108" s="42">
        <v>36580348</v>
      </c>
      <c r="AK108" s="42">
        <v>912076</v>
      </c>
      <c r="AL108" s="150">
        <v>0</v>
      </c>
      <c r="AM108" s="151"/>
      <c r="AN108" s="150">
        <v>32944832</v>
      </c>
      <c r="AO108" s="151"/>
      <c r="AP108" s="42">
        <v>3635516</v>
      </c>
      <c r="AQ108" s="42">
        <v>0</v>
      </c>
      <c r="AR108" s="42">
        <v>32944832</v>
      </c>
      <c r="AS108" s="42">
        <v>0</v>
      </c>
      <c r="AT108" s="42">
        <v>0</v>
      </c>
      <c r="AU108" s="42">
        <v>0</v>
      </c>
      <c r="AV108" s="42">
        <v>0</v>
      </c>
      <c r="AW108" s="42">
        <v>0</v>
      </c>
      <c r="AX108" s="14">
        <f t="shared" si="16"/>
        <v>0.97567305864246068</v>
      </c>
      <c r="AY108" s="14">
        <f t="shared" si="17"/>
        <v>0.87870637545334496</v>
      </c>
      <c r="AZ108" s="14">
        <f t="shared" si="18"/>
        <v>0</v>
      </c>
    </row>
    <row r="109" spans="1:52" s="53" customFormat="1" ht="15" hidden="1" x14ac:dyDescent="0.25">
      <c r="A109" s="146" t="s">
        <v>138</v>
      </c>
      <c r="B109" s="147"/>
      <c r="C109" s="146" t="s">
        <v>153</v>
      </c>
      <c r="D109" s="147"/>
      <c r="E109" s="146" t="s">
        <v>140</v>
      </c>
      <c r="F109" s="147"/>
      <c r="G109" s="146" t="s">
        <v>154</v>
      </c>
      <c r="H109" s="147"/>
      <c r="I109" s="146" t="s">
        <v>142</v>
      </c>
      <c r="J109" s="147"/>
      <c r="K109" s="147"/>
      <c r="L109" s="146" t="s">
        <v>156</v>
      </c>
      <c r="M109" s="147"/>
      <c r="N109" s="147"/>
      <c r="O109" s="146" t="s">
        <v>74</v>
      </c>
      <c r="P109" s="147"/>
      <c r="Q109" s="146"/>
      <c r="R109" s="147"/>
      <c r="S109" s="49" t="s">
        <v>146</v>
      </c>
      <c r="T109" s="152" t="s">
        <v>97</v>
      </c>
      <c r="U109" s="153"/>
      <c r="V109" s="153"/>
      <c r="W109" s="153"/>
      <c r="X109" s="153"/>
      <c r="Y109" s="152" t="s">
        <v>50</v>
      </c>
      <c r="Z109" s="153"/>
      <c r="AA109" s="153"/>
      <c r="AB109" s="41" t="s">
        <v>98</v>
      </c>
      <c r="AC109" s="154" t="s">
        <v>99</v>
      </c>
      <c r="AD109" s="153"/>
      <c r="AE109" s="153"/>
      <c r="AF109" s="153"/>
      <c r="AG109" s="153"/>
      <c r="AH109" s="153"/>
      <c r="AI109" s="42">
        <v>37492424</v>
      </c>
      <c r="AJ109" s="42">
        <v>36580348</v>
      </c>
      <c r="AK109" s="42">
        <v>912076</v>
      </c>
      <c r="AL109" s="150">
        <v>0</v>
      </c>
      <c r="AM109" s="151"/>
      <c r="AN109" s="150">
        <v>32944832</v>
      </c>
      <c r="AO109" s="151"/>
      <c r="AP109" s="42">
        <v>3635516</v>
      </c>
      <c r="AQ109" s="42">
        <v>0</v>
      </c>
      <c r="AR109" s="42">
        <v>32944832</v>
      </c>
      <c r="AS109" s="42">
        <v>0</v>
      </c>
      <c r="AT109" s="42">
        <v>0</v>
      </c>
      <c r="AU109" s="42">
        <v>0</v>
      </c>
      <c r="AV109" s="42">
        <v>0</v>
      </c>
      <c r="AW109" s="42">
        <v>0</v>
      </c>
      <c r="AX109" s="14">
        <f t="shared" si="16"/>
        <v>0.97567305864246068</v>
      </c>
      <c r="AY109" s="14">
        <f t="shared" si="17"/>
        <v>0.87870637545334496</v>
      </c>
      <c r="AZ109" s="14">
        <f t="shared" si="18"/>
        <v>0</v>
      </c>
    </row>
    <row r="110" spans="1:52" s="53" customFormat="1" ht="15" hidden="1" x14ac:dyDescent="0.25">
      <c r="A110" s="146" t="s">
        <v>138</v>
      </c>
      <c r="B110" s="147"/>
      <c r="C110" s="146" t="s">
        <v>153</v>
      </c>
      <c r="D110" s="147"/>
      <c r="E110" s="146" t="s">
        <v>140</v>
      </c>
      <c r="F110" s="147"/>
      <c r="G110" s="146" t="s">
        <v>154</v>
      </c>
      <c r="H110" s="147"/>
      <c r="I110" s="146" t="s">
        <v>142</v>
      </c>
      <c r="J110" s="147"/>
      <c r="K110" s="147"/>
      <c r="L110" s="146" t="s">
        <v>164</v>
      </c>
      <c r="M110" s="147"/>
      <c r="N110" s="147"/>
      <c r="O110" s="146"/>
      <c r="P110" s="147"/>
      <c r="Q110" s="146"/>
      <c r="R110" s="147"/>
      <c r="S110" s="49" t="s">
        <v>165</v>
      </c>
      <c r="T110" s="152" t="s">
        <v>97</v>
      </c>
      <c r="U110" s="153"/>
      <c r="V110" s="153"/>
      <c r="W110" s="153"/>
      <c r="X110" s="153"/>
      <c r="Y110" s="152" t="s">
        <v>50</v>
      </c>
      <c r="Z110" s="153"/>
      <c r="AA110" s="153"/>
      <c r="AB110" s="41" t="s">
        <v>98</v>
      </c>
      <c r="AC110" s="154" t="s">
        <v>99</v>
      </c>
      <c r="AD110" s="153"/>
      <c r="AE110" s="153"/>
      <c r="AF110" s="153"/>
      <c r="AG110" s="153"/>
      <c r="AH110" s="153"/>
      <c r="AI110" s="42">
        <v>44117119</v>
      </c>
      <c r="AJ110" s="42">
        <v>44000000</v>
      </c>
      <c r="AK110" s="42">
        <v>117119</v>
      </c>
      <c r="AL110" s="150">
        <v>0</v>
      </c>
      <c r="AM110" s="151"/>
      <c r="AN110" s="150">
        <v>44000000</v>
      </c>
      <c r="AO110" s="151"/>
      <c r="AP110" s="42">
        <v>0</v>
      </c>
      <c r="AQ110" s="42">
        <v>32000000</v>
      </c>
      <c r="AR110" s="42">
        <v>12000000</v>
      </c>
      <c r="AS110" s="42">
        <v>32000000</v>
      </c>
      <c r="AT110" s="42">
        <v>0</v>
      </c>
      <c r="AU110" s="42">
        <v>32000000</v>
      </c>
      <c r="AV110" s="42">
        <v>0</v>
      </c>
      <c r="AW110" s="42">
        <v>0</v>
      </c>
      <c r="AX110" s="14">
        <f t="shared" si="16"/>
        <v>0.99734527089132907</v>
      </c>
      <c r="AY110" s="14">
        <f t="shared" si="17"/>
        <v>0.99734527089132907</v>
      </c>
      <c r="AZ110" s="14">
        <f t="shared" si="18"/>
        <v>0.7253420151936939</v>
      </c>
    </row>
    <row r="111" spans="1:52" s="53" customFormat="1" ht="15" hidden="1" x14ac:dyDescent="0.25">
      <c r="A111" s="146" t="s">
        <v>138</v>
      </c>
      <c r="B111" s="147"/>
      <c r="C111" s="146" t="s">
        <v>153</v>
      </c>
      <c r="D111" s="147"/>
      <c r="E111" s="146" t="s">
        <v>140</v>
      </c>
      <c r="F111" s="147"/>
      <c r="G111" s="146" t="s">
        <v>154</v>
      </c>
      <c r="H111" s="147"/>
      <c r="I111" s="146" t="s">
        <v>142</v>
      </c>
      <c r="J111" s="147"/>
      <c r="K111" s="147"/>
      <c r="L111" s="146" t="s">
        <v>164</v>
      </c>
      <c r="M111" s="147"/>
      <c r="N111" s="147"/>
      <c r="O111" s="146" t="s">
        <v>74</v>
      </c>
      <c r="P111" s="147"/>
      <c r="Q111" s="146"/>
      <c r="R111" s="147"/>
      <c r="S111" s="49" t="s">
        <v>146</v>
      </c>
      <c r="T111" s="152" t="s">
        <v>97</v>
      </c>
      <c r="U111" s="153"/>
      <c r="V111" s="153"/>
      <c r="W111" s="153"/>
      <c r="X111" s="153"/>
      <c r="Y111" s="152" t="s">
        <v>50</v>
      </c>
      <c r="Z111" s="153"/>
      <c r="AA111" s="153"/>
      <c r="AB111" s="41" t="s">
        <v>98</v>
      </c>
      <c r="AC111" s="154" t="s">
        <v>99</v>
      </c>
      <c r="AD111" s="153"/>
      <c r="AE111" s="153"/>
      <c r="AF111" s="153"/>
      <c r="AG111" s="153"/>
      <c r="AH111" s="153"/>
      <c r="AI111" s="42">
        <v>44117119</v>
      </c>
      <c r="AJ111" s="42">
        <v>44000000</v>
      </c>
      <c r="AK111" s="42">
        <v>117119</v>
      </c>
      <c r="AL111" s="150">
        <v>0</v>
      </c>
      <c r="AM111" s="151"/>
      <c r="AN111" s="150">
        <v>44000000</v>
      </c>
      <c r="AO111" s="151"/>
      <c r="AP111" s="42">
        <v>0</v>
      </c>
      <c r="AQ111" s="42">
        <v>32000000</v>
      </c>
      <c r="AR111" s="42">
        <v>12000000</v>
      </c>
      <c r="AS111" s="42">
        <v>32000000</v>
      </c>
      <c r="AT111" s="42">
        <v>0</v>
      </c>
      <c r="AU111" s="42">
        <v>32000000</v>
      </c>
      <c r="AV111" s="42">
        <v>0</v>
      </c>
      <c r="AW111" s="42">
        <v>0</v>
      </c>
      <c r="AX111" s="14">
        <f t="shared" si="16"/>
        <v>0.99734527089132907</v>
      </c>
      <c r="AY111" s="14">
        <f t="shared" si="17"/>
        <v>0.99734527089132907</v>
      </c>
      <c r="AZ111" s="14">
        <f t="shared" si="18"/>
        <v>0.7253420151936939</v>
      </c>
    </row>
    <row r="112" spans="1:52" s="53" customFormat="1" ht="15" hidden="1" x14ac:dyDescent="0.25">
      <c r="A112" s="146" t="s">
        <v>138</v>
      </c>
      <c r="B112" s="147"/>
      <c r="C112" s="146" t="s">
        <v>153</v>
      </c>
      <c r="D112" s="147"/>
      <c r="E112" s="146" t="s">
        <v>140</v>
      </c>
      <c r="F112" s="147"/>
      <c r="G112" s="146" t="s">
        <v>154</v>
      </c>
      <c r="H112" s="147"/>
      <c r="I112" s="146" t="s">
        <v>142</v>
      </c>
      <c r="J112" s="147"/>
      <c r="K112" s="147"/>
      <c r="L112" s="146" t="s">
        <v>162</v>
      </c>
      <c r="M112" s="147"/>
      <c r="N112" s="147"/>
      <c r="O112" s="146"/>
      <c r="P112" s="147"/>
      <c r="Q112" s="146"/>
      <c r="R112" s="147"/>
      <c r="S112" s="49" t="s">
        <v>163</v>
      </c>
      <c r="T112" s="152" t="s">
        <v>97</v>
      </c>
      <c r="U112" s="153"/>
      <c r="V112" s="153"/>
      <c r="W112" s="153"/>
      <c r="X112" s="153"/>
      <c r="Y112" s="152" t="s">
        <v>50</v>
      </c>
      <c r="Z112" s="153"/>
      <c r="AA112" s="153"/>
      <c r="AB112" s="41" t="s">
        <v>98</v>
      </c>
      <c r="AC112" s="154" t="s">
        <v>99</v>
      </c>
      <c r="AD112" s="153"/>
      <c r="AE112" s="153"/>
      <c r="AF112" s="153"/>
      <c r="AG112" s="153"/>
      <c r="AH112" s="153"/>
      <c r="AI112" s="42">
        <v>181247600</v>
      </c>
      <c r="AJ112" s="42">
        <v>161604073</v>
      </c>
      <c r="AK112" s="42">
        <v>19643527</v>
      </c>
      <c r="AL112" s="150">
        <v>0</v>
      </c>
      <c r="AM112" s="151"/>
      <c r="AN112" s="150">
        <v>155093678</v>
      </c>
      <c r="AO112" s="151"/>
      <c r="AP112" s="42">
        <v>6510395</v>
      </c>
      <c r="AQ112" s="42">
        <v>81647689</v>
      </c>
      <c r="AR112" s="42">
        <v>73445989</v>
      </c>
      <c r="AS112" s="42">
        <v>77820554</v>
      </c>
      <c r="AT112" s="42">
        <v>3827135</v>
      </c>
      <c r="AU112" s="42">
        <v>77820554</v>
      </c>
      <c r="AV112" s="42">
        <v>0</v>
      </c>
      <c r="AW112" s="42">
        <v>0</v>
      </c>
      <c r="AX112" s="14">
        <f t="shared" si="16"/>
        <v>0.8916204849057312</v>
      </c>
      <c r="AY112" s="14">
        <f t="shared" si="17"/>
        <v>0.85570058858710407</v>
      </c>
      <c r="AZ112" s="14">
        <f t="shared" si="18"/>
        <v>0.42936046601444655</v>
      </c>
    </row>
    <row r="113" spans="1:80" s="53" customFormat="1" ht="15" hidden="1" x14ac:dyDescent="0.25">
      <c r="A113" s="146" t="s">
        <v>138</v>
      </c>
      <c r="B113" s="147"/>
      <c r="C113" s="146" t="s">
        <v>153</v>
      </c>
      <c r="D113" s="147"/>
      <c r="E113" s="146" t="s">
        <v>140</v>
      </c>
      <c r="F113" s="147"/>
      <c r="G113" s="146" t="s">
        <v>154</v>
      </c>
      <c r="H113" s="147"/>
      <c r="I113" s="146" t="s">
        <v>142</v>
      </c>
      <c r="J113" s="147"/>
      <c r="K113" s="147"/>
      <c r="L113" s="146" t="s">
        <v>162</v>
      </c>
      <c r="M113" s="147"/>
      <c r="N113" s="147"/>
      <c r="O113" s="146" t="s">
        <v>74</v>
      </c>
      <c r="P113" s="147"/>
      <c r="Q113" s="146"/>
      <c r="R113" s="147"/>
      <c r="S113" s="49" t="s">
        <v>146</v>
      </c>
      <c r="T113" s="152" t="s">
        <v>97</v>
      </c>
      <c r="U113" s="153"/>
      <c r="V113" s="153"/>
      <c r="W113" s="153"/>
      <c r="X113" s="153"/>
      <c r="Y113" s="152" t="s">
        <v>50</v>
      </c>
      <c r="Z113" s="153"/>
      <c r="AA113" s="153"/>
      <c r="AB113" s="41" t="s">
        <v>98</v>
      </c>
      <c r="AC113" s="154" t="s">
        <v>99</v>
      </c>
      <c r="AD113" s="153"/>
      <c r="AE113" s="153"/>
      <c r="AF113" s="153"/>
      <c r="AG113" s="153"/>
      <c r="AH113" s="153"/>
      <c r="AI113" s="42">
        <v>181247600</v>
      </c>
      <c r="AJ113" s="42">
        <v>161604073</v>
      </c>
      <c r="AK113" s="42">
        <v>19643527</v>
      </c>
      <c r="AL113" s="150">
        <v>0</v>
      </c>
      <c r="AM113" s="151"/>
      <c r="AN113" s="150">
        <v>155093678</v>
      </c>
      <c r="AO113" s="151"/>
      <c r="AP113" s="42">
        <v>6510395</v>
      </c>
      <c r="AQ113" s="42">
        <v>81647689</v>
      </c>
      <c r="AR113" s="42">
        <v>73445989</v>
      </c>
      <c r="AS113" s="42">
        <v>77820554</v>
      </c>
      <c r="AT113" s="42">
        <v>3827135</v>
      </c>
      <c r="AU113" s="42">
        <v>77820554</v>
      </c>
      <c r="AV113" s="42">
        <v>0</v>
      </c>
      <c r="AW113" s="42">
        <v>0</v>
      </c>
      <c r="AX113" s="14">
        <f t="shared" si="16"/>
        <v>0.8916204849057312</v>
      </c>
      <c r="AY113" s="14">
        <f t="shared" si="17"/>
        <v>0.85570058858710407</v>
      </c>
      <c r="AZ113" s="14">
        <f t="shared" si="18"/>
        <v>0.42936046601444655</v>
      </c>
    </row>
    <row r="114" spans="1:80" s="60" customFormat="1" ht="15" customHeight="1" x14ac:dyDescent="0.2">
      <c r="A114" s="62"/>
      <c r="B114" s="50"/>
      <c r="C114" s="50"/>
      <c r="D114" s="50"/>
      <c r="E114" s="50"/>
      <c r="F114" s="50"/>
      <c r="G114" s="50"/>
      <c r="H114" s="50"/>
      <c r="I114" s="50"/>
      <c r="J114" s="50"/>
      <c r="K114" s="50"/>
      <c r="L114" s="50"/>
      <c r="M114" s="50"/>
      <c r="N114" s="50"/>
      <c r="O114" s="50"/>
      <c r="P114" s="50"/>
      <c r="Q114" s="50"/>
      <c r="R114" s="50"/>
      <c r="S114" s="72" t="s">
        <v>166</v>
      </c>
      <c r="T114" s="72"/>
      <c r="U114" s="72"/>
      <c r="V114" s="72"/>
      <c r="W114" s="72"/>
      <c r="X114" s="72"/>
      <c r="Y114" s="72"/>
      <c r="Z114" s="72"/>
      <c r="AA114" s="72"/>
      <c r="AB114" s="72"/>
      <c r="AC114" s="72"/>
      <c r="AD114" s="72"/>
      <c r="AE114" s="72"/>
      <c r="AF114" s="72"/>
      <c r="AG114" s="72"/>
      <c r="AH114" s="73"/>
      <c r="AI114" s="71">
        <f>+AI107+AI98+AI88+AI87+AI80</f>
        <v>2290958589</v>
      </c>
      <c r="AJ114" s="71">
        <f t="shared" ref="AJ114:AK114" si="31">+AJ107+AJ98+AJ88+AJ87+AJ80</f>
        <v>1804073318</v>
      </c>
      <c r="AK114" s="71">
        <f t="shared" si="31"/>
        <v>468377506</v>
      </c>
      <c r="AL114" s="160">
        <f>+AL107+AL98+AL88+AL87+AL80</f>
        <v>0</v>
      </c>
      <c r="AM114" s="161"/>
      <c r="AN114" s="160">
        <f>+AN107+AN98+AN88+AN87+AN80</f>
        <v>1540991191</v>
      </c>
      <c r="AO114" s="161"/>
      <c r="AP114" s="71">
        <f t="shared" ref="AP114:AW114" si="32">+AP107+AP98+AP88+AP87+AP80</f>
        <v>263082127</v>
      </c>
      <c r="AQ114" s="71">
        <f t="shared" si="32"/>
        <v>732771484</v>
      </c>
      <c r="AR114" s="71">
        <f t="shared" si="32"/>
        <v>808219707</v>
      </c>
      <c r="AS114" s="71">
        <f t="shared" si="32"/>
        <v>724919541</v>
      </c>
      <c r="AT114" s="71">
        <f t="shared" si="32"/>
        <v>7851943</v>
      </c>
      <c r="AU114" s="71">
        <f t="shared" si="32"/>
        <v>724919541</v>
      </c>
      <c r="AV114" s="71">
        <f t="shared" si="32"/>
        <v>0</v>
      </c>
      <c r="AW114" s="71">
        <f t="shared" si="32"/>
        <v>114300</v>
      </c>
      <c r="AX114" s="18">
        <f t="shared" si="16"/>
        <v>0.78747530691398282</v>
      </c>
      <c r="AY114" s="18">
        <f t="shared" si="17"/>
        <v>0.67264035168468073</v>
      </c>
      <c r="AZ114" s="18">
        <f t="shared" si="18"/>
        <v>0.31642629617169393</v>
      </c>
      <c r="BA114" s="53"/>
      <c r="BB114" s="53"/>
      <c r="BC114" s="53"/>
      <c r="BD114" s="53"/>
      <c r="BE114" s="53"/>
      <c r="BF114" s="53"/>
      <c r="BG114" s="53"/>
      <c r="BH114" s="53"/>
      <c r="BI114" s="53"/>
      <c r="BJ114" s="53"/>
      <c r="BK114" s="53"/>
      <c r="BL114" s="53"/>
      <c r="BM114" s="53"/>
      <c r="BN114" s="53"/>
      <c r="BO114" s="53"/>
      <c r="BP114" s="53"/>
      <c r="BQ114" s="53"/>
      <c r="BR114" s="20"/>
      <c r="BS114" s="20"/>
      <c r="BT114" s="20"/>
      <c r="BU114" s="20"/>
      <c r="BV114" s="20"/>
      <c r="BW114" s="20"/>
      <c r="BX114" s="20"/>
      <c r="BY114" s="20"/>
      <c r="BZ114" s="20"/>
      <c r="CA114" s="20"/>
      <c r="CB114" s="20"/>
    </row>
    <row r="115" spans="1:80" s="53" customFormat="1" ht="15" hidden="1" x14ac:dyDescent="0.2">
      <c r="S115" s="57"/>
      <c r="T115" s="51"/>
      <c r="U115" s="51"/>
      <c r="V115" s="51"/>
      <c r="W115" s="51"/>
      <c r="X115" s="51"/>
      <c r="Y115" s="51"/>
      <c r="Z115" s="51"/>
      <c r="AA115" s="51"/>
      <c r="AB115" s="51"/>
      <c r="AC115" s="51"/>
      <c r="AD115" s="51"/>
      <c r="AE115" s="51"/>
      <c r="AF115" s="51"/>
      <c r="AG115" s="51"/>
      <c r="AH115" s="51"/>
      <c r="AI115" s="22"/>
      <c r="AJ115" s="22"/>
      <c r="AK115" s="22"/>
      <c r="AL115" s="22"/>
      <c r="AM115" s="22"/>
      <c r="AN115" s="22"/>
      <c r="AO115" s="22"/>
      <c r="AP115" s="22"/>
      <c r="AQ115" s="22"/>
      <c r="AR115" s="22"/>
      <c r="AS115" s="22"/>
      <c r="AT115" s="22"/>
      <c r="AU115" s="22"/>
      <c r="AV115" s="22"/>
      <c r="AW115" s="22"/>
      <c r="AX115" s="23"/>
      <c r="AY115" s="23"/>
      <c r="AZ115" s="23"/>
      <c r="BR115" s="20"/>
      <c r="BS115" s="20"/>
      <c r="BT115" s="20"/>
      <c r="BU115" s="20"/>
      <c r="BV115" s="20"/>
      <c r="BW115" s="20"/>
      <c r="BX115" s="20"/>
      <c r="BY115" s="20"/>
      <c r="BZ115" s="20"/>
      <c r="CA115" s="20"/>
      <c r="CB115" s="20"/>
    </row>
    <row r="116" spans="1:80" s="65" customFormat="1" ht="15" customHeight="1" x14ac:dyDescent="0.25">
      <c r="A116" s="63" t="s">
        <v>167</v>
      </c>
      <c r="B116" s="52"/>
      <c r="C116" s="52"/>
      <c r="D116" s="52"/>
      <c r="E116" s="52"/>
      <c r="F116" s="52"/>
      <c r="G116" s="52"/>
      <c r="H116" s="52"/>
      <c r="I116" s="52"/>
      <c r="J116" s="52"/>
      <c r="K116" s="52"/>
      <c r="L116" s="52"/>
      <c r="M116" s="52"/>
      <c r="N116" s="52"/>
      <c r="O116" s="52"/>
      <c r="P116" s="52"/>
      <c r="Q116" s="52"/>
      <c r="R116" s="52"/>
      <c r="S116" s="74" t="s">
        <v>167</v>
      </c>
      <c r="T116" s="74"/>
      <c r="U116" s="74"/>
      <c r="V116" s="74"/>
      <c r="W116" s="74"/>
      <c r="X116" s="74"/>
      <c r="Y116" s="74"/>
      <c r="Z116" s="74"/>
      <c r="AA116" s="74"/>
      <c r="AB116" s="74"/>
      <c r="AC116" s="74"/>
      <c r="AD116" s="74"/>
      <c r="AE116" s="74"/>
      <c r="AF116" s="74"/>
      <c r="AG116" s="74"/>
      <c r="AH116" s="75"/>
      <c r="AI116" s="76">
        <f>+AI114+AI78</f>
        <v>7744011589</v>
      </c>
      <c r="AJ116" s="76">
        <f>+AJ114+AJ78</f>
        <v>5363934762</v>
      </c>
      <c r="AK116" s="76">
        <f>+AK114+AK78</f>
        <v>2361569062</v>
      </c>
      <c r="AL116" s="162">
        <f>+AL114+AL78</f>
        <v>0</v>
      </c>
      <c r="AM116" s="163"/>
      <c r="AN116" s="162">
        <f>+AN114+AN78</f>
        <v>5058125028</v>
      </c>
      <c r="AO116" s="163"/>
      <c r="AP116" s="76">
        <f t="shared" ref="AP116:AW116" si="33">+AP114+AP78</f>
        <v>305809734</v>
      </c>
      <c r="AQ116" s="76">
        <f t="shared" si="33"/>
        <v>4113068273</v>
      </c>
      <c r="AR116" s="76">
        <f t="shared" si="33"/>
        <v>945056755</v>
      </c>
      <c r="AS116" s="76">
        <f t="shared" si="33"/>
        <v>4007146346</v>
      </c>
      <c r="AT116" s="76">
        <f t="shared" si="33"/>
        <v>105921927</v>
      </c>
      <c r="AU116" s="76">
        <f t="shared" si="33"/>
        <v>4007146346</v>
      </c>
      <c r="AV116" s="76">
        <f t="shared" si="33"/>
        <v>0</v>
      </c>
      <c r="AW116" s="76">
        <f t="shared" si="33"/>
        <v>26949938</v>
      </c>
      <c r="AX116" s="77">
        <f t="shared" si="16"/>
        <v>0.69265582835893658</v>
      </c>
      <c r="AY116" s="77">
        <f t="shared" ref="AY116" si="34">AN116/AI116</f>
        <v>0.65316599411922704</v>
      </c>
      <c r="AZ116" s="77">
        <f t="shared" ref="AZ116" si="35">AU116/AI116</f>
        <v>0.5174509748528735</v>
      </c>
      <c r="BA116" s="64"/>
      <c r="BB116" s="64"/>
      <c r="BC116" s="64"/>
      <c r="BD116" s="64"/>
      <c r="BE116" s="64"/>
      <c r="BF116" s="64"/>
      <c r="BG116" s="64"/>
      <c r="BH116" s="64"/>
      <c r="BI116" s="64"/>
      <c r="BJ116" s="64"/>
      <c r="BK116" s="64"/>
      <c r="BL116" s="64"/>
      <c r="BM116" s="64"/>
      <c r="BN116" s="64"/>
      <c r="BO116" s="64"/>
      <c r="BP116" s="64"/>
      <c r="BQ116" s="64"/>
    </row>
    <row r="117" spans="1:80" ht="42.75" customHeight="1" x14ac:dyDescent="0.2">
      <c r="S117" s="51"/>
      <c r="T117" s="51"/>
      <c r="U117" s="51"/>
      <c r="V117" s="51"/>
      <c r="W117" s="51"/>
      <c r="X117" s="51"/>
      <c r="Y117" s="51"/>
      <c r="Z117" s="51"/>
      <c r="AA117" s="51"/>
      <c r="AB117" s="51"/>
      <c r="AC117" s="51"/>
      <c r="AD117" s="51"/>
      <c r="AE117" s="51"/>
      <c r="AF117" s="51"/>
      <c r="AG117" s="51"/>
      <c r="AH117" s="51"/>
      <c r="AI117" s="53"/>
      <c r="AJ117" s="53"/>
      <c r="AK117" s="53"/>
      <c r="AL117" s="53"/>
      <c r="AM117" s="53"/>
      <c r="AN117" s="53"/>
      <c r="AO117" s="53"/>
      <c r="AP117" s="53"/>
      <c r="AQ117" s="53"/>
      <c r="AR117" s="53"/>
      <c r="AS117" s="53"/>
      <c r="AT117" s="53"/>
      <c r="AU117" s="53"/>
      <c r="AV117" s="53"/>
      <c r="AW117" s="53"/>
      <c r="AX117" s="53"/>
      <c r="AY117" s="53"/>
      <c r="AZ117" s="53"/>
    </row>
    <row r="118" spans="1:80" ht="13.5" hidden="1" x14ac:dyDescent="0.2">
      <c r="A118" s="24" t="s">
        <v>168</v>
      </c>
      <c r="B118" s="24"/>
      <c r="C118" s="24"/>
      <c r="D118" s="24"/>
      <c r="E118" s="24"/>
      <c r="F118" s="24"/>
      <c r="G118" s="24"/>
      <c r="H118" s="24"/>
      <c r="I118" s="24"/>
      <c r="J118" s="24"/>
      <c r="K118" s="24"/>
      <c r="L118" s="24"/>
      <c r="M118" s="24"/>
      <c r="N118" s="24"/>
      <c r="O118" s="24"/>
      <c r="P118" s="24"/>
      <c r="Q118" s="24"/>
      <c r="R118" s="24"/>
      <c r="S118" s="25"/>
      <c r="T118" s="24"/>
      <c r="U118" s="24"/>
      <c r="V118" s="24"/>
      <c r="W118" s="24"/>
      <c r="X118" s="24"/>
      <c r="Y118" s="24"/>
      <c r="Z118" s="24"/>
      <c r="AA118" s="24"/>
      <c r="AB118" s="24"/>
      <c r="AC118" s="24"/>
      <c r="AD118" s="24" t="s">
        <v>169</v>
      </c>
      <c r="AE118" s="24"/>
      <c r="AF118" s="24"/>
      <c r="AG118" s="24"/>
      <c r="AH118" s="24"/>
      <c r="AI118" s="24"/>
      <c r="AJ118" s="24"/>
      <c r="AK118" s="26"/>
      <c r="AL118" s="26"/>
      <c r="AM118" s="26"/>
      <c r="AN118" s="26"/>
      <c r="AO118" s="26"/>
      <c r="AP118" s="26"/>
      <c r="AQ118" s="26"/>
      <c r="AR118" s="26"/>
    </row>
    <row r="119" spans="1:80" ht="13.5" hidden="1" x14ac:dyDescent="0.2">
      <c r="A119" s="24" t="s">
        <v>170</v>
      </c>
      <c r="B119" s="24"/>
      <c r="C119" s="24"/>
      <c r="D119" s="24"/>
      <c r="E119" s="24"/>
      <c r="F119" s="24"/>
      <c r="G119" s="24"/>
      <c r="H119" s="24"/>
      <c r="I119" s="24"/>
      <c r="J119" s="24"/>
      <c r="K119" s="24"/>
      <c r="L119" s="24"/>
      <c r="M119" s="24"/>
      <c r="N119" s="24"/>
      <c r="O119" s="24"/>
      <c r="P119" s="24"/>
      <c r="Q119" s="24"/>
      <c r="R119" s="24"/>
      <c r="S119" s="25"/>
      <c r="T119" s="24"/>
      <c r="U119" s="24"/>
      <c r="V119" s="24"/>
      <c r="W119" s="24"/>
      <c r="X119" s="24"/>
      <c r="Y119" s="24"/>
      <c r="Z119" s="24"/>
      <c r="AA119" s="24"/>
      <c r="AB119" s="24"/>
      <c r="AC119" s="24"/>
      <c r="AD119" s="24" t="s">
        <v>171</v>
      </c>
      <c r="AE119" s="24"/>
      <c r="AF119" s="24"/>
      <c r="AG119" s="24"/>
      <c r="AH119" s="24"/>
      <c r="AI119" s="24"/>
      <c r="AJ119" s="24"/>
      <c r="AK119" s="26"/>
      <c r="AL119" s="26"/>
      <c r="AM119" s="26"/>
      <c r="AN119" s="26"/>
      <c r="AO119" s="26"/>
      <c r="AP119" s="26"/>
      <c r="AQ119" s="26"/>
      <c r="AR119" s="26"/>
    </row>
    <row r="120" spans="1:80" ht="0" hidden="1" customHeight="1" x14ac:dyDescent="0.2"/>
    <row r="121" spans="1:80" hidden="1" x14ac:dyDescent="0.2"/>
    <row r="122" spans="1:80" hidden="1" x14ac:dyDescent="0.2"/>
    <row r="156" spans="19:51" x14ac:dyDescent="0.2">
      <c r="S156" s="138" t="s">
        <v>176</v>
      </c>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row>
    <row r="157" spans="19:51" x14ac:dyDescent="0.2">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row>
    <row r="158" spans="19:51" x14ac:dyDescent="0.2">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row>
    <row r="159" spans="19:51" x14ac:dyDescent="0.2">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row>
    <row r="160" spans="19:51" x14ac:dyDescent="0.2">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row>
    <row r="161" spans="19:51" x14ac:dyDescent="0.2">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row>
    <row r="162" spans="19:51" x14ac:dyDescent="0.2">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row>
    <row r="163" spans="19:51" x14ac:dyDescent="0.2">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row>
    <row r="164" spans="19:51" x14ac:dyDescent="0.2">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row>
    <row r="165" spans="19:51" x14ac:dyDescent="0.2">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row>
    <row r="166" spans="19:51" x14ac:dyDescent="0.2">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row>
    <row r="167" spans="19:51" x14ac:dyDescent="0.2">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row>
    <row r="168" spans="19:51" x14ac:dyDescent="0.2">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row>
  </sheetData>
  <mergeCells count="1405">
    <mergeCell ref="AL113:AM113"/>
    <mergeCell ref="AN113:AO113"/>
    <mergeCell ref="AL114:AM114"/>
    <mergeCell ref="AN114:AO114"/>
    <mergeCell ref="AL116:AM116"/>
    <mergeCell ref="AN116:AO116"/>
    <mergeCell ref="O113:P113"/>
    <mergeCell ref="Q113:R113"/>
    <mergeCell ref="T113:X113"/>
    <mergeCell ref="Y113:AA113"/>
    <mergeCell ref="AC113:AH113"/>
    <mergeCell ref="A113:B113"/>
    <mergeCell ref="C113:D113"/>
    <mergeCell ref="E113:F113"/>
    <mergeCell ref="G113:H113"/>
    <mergeCell ref="I113:K113"/>
    <mergeCell ref="L113:N113"/>
    <mergeCell ref="T112:X112"/>
    <mergeCell ref="Y112:AA112"/>
    <mergeCell ref="AC112:AH112"/>
    <mergeCell ref="AL112:AM112"/>
    <mergeCell ref="AN112:AO112"/>
    <mergeCell ref="AL111:AM111"/>
    <mergeCell ref="AN111:AO111"/>
    <mergeCell ref="A112:B112"/>
    <mergeCell ref="C112:D112"/>
    <mergeCell ref="E112:F112"/>
    <mergeCell ref="G112:H112"/>
    <mergeCell ref="I112:K112"/>
    <mergeCell ref="L112:N112"/>
    <mergeCell ref="O112:P112"/>
    <mergeCell ref="Q112:R112"/>
    <mergeCell ref="O111:P111"/>
    <mergeCell ref="Q111:R111"/>
    <mergeCell ref="T111:X111"/>
    <mergeCell ref="Y111:AA111"/>
    <mergeCell ref="AC111:AH111"/>
    <mergeCell ref="A111:B111"/>
    <mergeCell ref="C111:D111"/>
    <mergeCell ref="E111:F111"/>
    <mergeCell ref="G111:H111"/>
    <mergeCell ref="I111:K111"/>
    <mergeCell ref="L111:N111"/>
    <mergeCell ref="T110:X110"/>
    <mergeCell ref="Y110:AA110"/>
    <mergeCell ref="AC110:AH110"/>
    <mergeCell ref="AL110:AM110"/>
    <mergeCell ref="AN110:AO110"/>
    <mergeCell ref="AL109:AM109"/>
    <mergeCell ref="AN109:AO109"/>
    <mergeCell ref="A110:B110"/>
    <mergeCell ref="C110:D110"/>
    <mergeCell ref="E110:F110"/>
    <mergeCell ref="G110:H110"/>
    <mergeCell ref="I110:K110"/>
    <mergeCell ref="L110:N110"/>
    <mergeCell ref="O110:P110"/>
    <mergeCell ref="Q110:R110"/>
    <mergeCell ref="O109:P109"/>
    <mergeCell ref="Q109:R109"/>
    <mergeCell ref="T109:X109"/>
    <mergeCell ref="Y109:AA109"/>
    <mergeCell ref="AC109:AH109"/>
    <mergeCell ref="A109:B109"/>
    <mergeCell ref="C109:D109"/>
    <mergeCell ref="E109:F109"/>
    <mergeCell ref="G109:H109"/>
    <mergeCell ref="I109:K109"/>
    <mergeCell ref="L109:N109"/>
    <mergeCell ref="T108:X108"/>
    <mergeCell ref="Y108:AA108"/>
    <mergeCell ref="AC108:AH108"/>
    <mergeCell ref="AL108:AM108"/>
    <mergeCell ref="AN108:AO108"/>
    <mergeCell ref="AL107:AM107"/>
    <mergeCell ref="AN107:AO107"/>
    <mergeCell ref="A108:B108"/>
    <mergeCell ref="C108:D108"/>
    <mergeCell ref="E108:F108"/>
    <mergeCell ref="G108:H108"/>
    <mergeCell ref="I108:K108"/>
    <mergeCell ref="L108:N108"/>
    <mergeCell ref="O108:P108"/>
    <mergeCell ref="Q108:R108"/>
    <mergeCell ref="O107:P107"/>
    <mergeCell ref="Q107:R107"/>
    <mergeCell ref="T107:X107"/>
    <mergeCell ref="Y107:AA107"/>
    <mergeCell ref="AC107:AH107"/>
    <mergeCell ref="A107:B107"/>
    <mergeCell ref="C107:D107"/>
    <mergeCell ref="E107:F107"/>
    <mergeCell ref="G107:H107"/>
    <mergeCell ref="I107:K107"/>
    <mergeCell ref="L107:N107"/>
    <mergeCell ref="T106:X106"/>
    <mergeCell ref="Y106:AA106"/>
    <mergeCell ref="AC106:AH106"/>
    <mergeCell ref="AL106:AM106"/>
    <mergeCell ref="AN106:AO106"/>
    <mergeCell ref="AL105:AM105"/>
    <mergeCell ref="AN105:AO105"/>
    <mergeCell ref="A106:B106"/>
    <mergeCell ref="C106:D106"/>
    <mergeCell ref="E106:F106"/>
    <mergeCell ref="G106:H106"/>
    <mergeCell ref="I106:K106"/>
    <mergeCell ref="L106:N106"/>
    <mergeCell ref="O106:P106"/>
    <mergeCell ref="Q106:R106"/>
    <mergeCell ref="O105:P105"/>
    <mergeCell ref="Q105:R105"/>
    <mergeCell ref="T105:X105"/>
    <mergeCell ref="Y105:AA105"/>
    <mergeCell ref="AC105:AH105"/>
    <mergeCell ref="A105:B105"/>
    <mergeCell ref="C105:D105"/>
    <mergeCell ref="E105:F105"/>
    <mergeCell ref="G105:H105"/>
    <mergeCell ref="I105:K105"/>
    <mergeCell ref="L105:N105"/>
    <mergeCell ref="T104:X104"/>
    <mergeCell ref="Y104:AA104"/>
    <mergeCell ref="AC104:AH104"/>
    <mergeCell ref="AL104:AM104"/>
    <mergeCell ref="AN104:AO104"/>
    <mergeCell ref="AL103:AM103"/>
    <mergeCell ref="AN103:AO103"/>
    <mergeCell ref="A104:B104"/>
    <mergeCell ref="C104:D104"/>
    <mergeCell ref="E104:F104"/>
    <mergeCell ref="G104:H104"/>
    <mergeCell ref="I104:K104"/>
    <mergeCell ref="L104:N104"/>
    <mergeCell ref="O104:P104"/>
    <mergeCell ref="Q104:R104"/>
    <mergeCell ref="O103:P103"/>
    <mergeCell ref="Q103:R103"/>
    <mergeCell ref="T103:X103"/>
    <mergeCell ref="Y103:AA103"/>
    <mergeCell ref="AC103:AH103"/>
    <mergeCell ref="A103:B103"/>
    <mergeCell ref="C103:D103"/>
    <mergeCell ref="E103:F103"/>
    <mergeCell ref="G103:H103"/>
    <mergeCell ref="I103:K103"/>
    <mergeCell ref="L103:N103"/>
    <mergeCell ref="T102:X102"/>
    <mergeCell ref="Y102:AA102"/>
    <mergeCell ref="AC102:AH102"/>
    <mergeCell ref="AL102:AM102"/>
    <mergeCell ref="AN102:AO102"/>
    <mergeCell ref="AL101:AM101"/>
    <mergeCell ref="AN101:AO101"/>
    <mergeCell ref="A102:B102"/>
    <mergeCell ref="C102:D102"/>
    <mergeCell ref="E102:F102"/>
    <mergeCell ref="G102:H102"/>
    <mergeCell ref="I102:K102"/>
    <mergeCell ref="L102:N102"/>
    <mergeCell ref="O102:P102"/>
    <mergeCell ref="Q102:R102"/>
    <mergeCell ref="O101:P101"/>
    <mergeCell ref="Q101:R101"/>
    <mergeCell ref="T101:X101"/>
    <mergeCell ref="Y101:AA101"/>
    <mergeCell ref="AC101:AH101"/>
    <mergeCell ref="A101:B101"/>
    <mergeCell ref="C101:D101"/>
    <mergeCell ref="E101:F101"/>
    <mergeCell ref="G101:H101"/>
    <mergeCell ref="I101:K101"/>
    <mergeCell ref="L101:N101"/>
    <mergeCell ref="T100:X100"/>
    <mergeCell ref="Y100:AA100"/>
    <mergeCell ref="AC100:AH100"/>
    <mergeCell ref="AL100:AM100"/>
    <mergeCell ref="AN100:AO100"/>
    <mergeCell ref="AL99:AM99"/>
    <mergeCell ref="AN99:AO99"/>
    <mergeCell ref="A100:B100"/>
    <mergeCell ref="C100:D100"/>
    <mergeCell ref="E100:F100"/>
    <mergeCell ref="G100:H100"/>
    <mergeCell ref="I100:K100"/>
    <mergeCell ref="L100:N100"/>
    <mergeCell ref="O100:P100"/>
    <mergeCell ref="Q100:R100"/>
    <mergeCell ref="O99:P99"/>
    <mergeCell ref="Q99:R99"/>
    <mergeCell ref="T99:X99"/>
    <mergeCell ref="Y99:AA99"/>
    <mergeCell ref="AC99:AH99"/>
    <mergeCell ref="A99:B99"/>
    <mergeCell ref="C99:D99"/>
    <mergeCell ref="E99:F99"/>
    <mergeCell ref="G99:H99"/>
    <mergeCell ref="I99:K99"/>
    <mergeCell ref="L99:N99"/>
    <mergeCell ref="T98:X98"/>
    <mergeCell ref="Y98:AA98"/>
    <mergeCell ref="AC98:AH98"/>
    <mergeCell ref="AL98:AM98"/>
    <mergeCell ref="AN98:AO98"/>
    <mergeCell ref="AL96:AM96"/>
    <mergeCell ref="AN96:AO96"/>
    <mergeCell ref="A98:B98"/>
    <mergeCell ref="C98:D98"/>
    <mergeCell ref="E98:F98"/>
    <mergeCell ref="G98:H98"/>
    <mergeCell ref="I98:K98"/>
    <mergeCell ref="L98:N98"/>
    <mergeCell ref="O98:P98"/>
    <mergeCell ref="Q98:R98"/>
    <mergeCell ref="O96:P96"/>
    <mergeCell ref="Q96:R96"/>
    <mergeCell ref="T96:X96"/>
    <mergeCell ref="Y96:AA96"/>
    <mergeCell ref="AC96:AH96"/>
    <mergeCell ref="A96:B96"/>
    <mergeCell ref="C96:D96"/>
    <mergeCell ref="E96:F96"/>
    <mergeCell ref="G96:H96"/>
    <mergeCell ref="I96:K96"/>
    <mergeCell ref="L96:N96"/>
    <mergeCell ref="A97:B97"/>
    <mergeCell ref="C97:D97"/>
    <mergeCell ref="E97:F97"/>
    <mergeCell ref="G97:H97"/>
    <mergeCell ref="T95:X95"/>
    <mergeCell ref="Y95:AA95"/>
    <mergeCell ref="AC95:AH95"/>
    <mergeCell ref="AL95:AM95"/>
    <mergeCell ref="AN95:AO95"/>
    <mergeCell ref="AL94:AM94"/>
    <mergeCell ref="AN94:AO94"/>
    <mergeCell ref="A95:B95"/>
    <mergeCell ref="C95:D95"/>
    <mergeCell ref="E95:F95"/>
    <mergeCell ref="G95:H95"/>
    <mergeCell ref="I95:K95"/>
    <mergeCell ref="L95:N95"/>
    <mergeCell ref="O95:P95"/>
    <mergeCell ref="Q95:R95"/>
    <mergeCell ref="O94:P94"/>
    <mergeCell ref="Q94:R94"/>
    <mergeCell ref="T94:X94"/>
    <mergeCell ref="Y94:AA94"/>
    <mergeCell ref="AC94:AH94"/>
    <mergeCell ref="A94:B94"/>
    <mergeCell ref="C94:D94"/>
    <mergeCell ref="E94:F94"/>
    <mergeCell ref="G94:H94"/>
    <mergeCell ref="I94:K94"/>
    <mergeCell ref="L94:N94"/>
    <mergeCell ref="T93:X93"/>
    <mergeCell ref="Y93:AA93"/>
    <mergeCell ref="AC93:AH93"/>
    <mergeCell ref="AL93:AM93"/>
    <mergeCell ref="AN93:AO93"/>
    <mergeCell ref="AL92:AM92"/>
    <mergeCell ref="AN92:AO92"/>
    <mergeCell ref="A93:B93"/>
    <mergeCell ref="C93:D93"/>
    <mergeCell ref="E93:F93"/>
    <mergeCell ref="G93:H93"/>
    <mergeCell ref="I93:K93"/>
    <mergeCell ref="L93:N93"/>
    <mergeCell ref="O93:P93"/>
    <mergeCell ref="Q93:R93"/>
    <mergeCell ref="O92:P92"/>
    <mergeCell ref="Q92:R92"/>
    <mergeCell ref="T92:X92"/>
    <mergeCell ref="Y92:AA92"/>
    <mergeCell ref="AC92:AH92"/>
    <mergeCell ref="A92:B92"/>
    <mergeCell ref="C92:D92"/>
    <mergeCell ref="E92:F92"/>
    <mergeCell ref="G92:H92"/>
    <mergeCell ref="I92:K92"/>
    <mergeCell ref="L92:N92"/>
    <mergeCell ref="T91:X91"/>
    <mergeCell ref="Y91:AA91"/>
    <mergeCell ref="AC91:AH91"/>
    <mergeCell ref="AL91:AM91"/>
    <mergeCell ref="AN91:AO91"/>
    <mergeCell ref="AL90:AM90"/>
    <mergeCell ref="AN90:AO90"/>
    <mergeCell ref="A91:B91"/>
    <mergeCell ref="C91:D91"/>
    <mergeCell ref="E91:F91"/>
    <mergeCell ref="G91:H91"/>
    <mergeCell ref="I91:K91"/>
    <mergeCell ref="L91:N91"/>
    <mergeCell ref="O91:P91"/>
    <mergeCell ref="Q91:R91"/>
    <mergeCell ref="O90:P90"/>
    <mergeCell ref="Q90:R90"/>
    <mergeCell ref="T90:X90"/>
    <mergeCell ref="Y90:AA90"/>
    <mergeCell ref="AC90:AH90"/>
    <mergeCell ref="A90:B90"/>
    <mergeCell ref="C90:D90"/>
    <mergeCell ref="E90:F90"/>
    <mergeCell ref="G90:H90"/>
    <mergeCell ref="I90:K90"/>
    <mergeCell ref="L90:N90"/>
    <mergeCell ref="T89:X89"/>
    <mergeCell ref="Y89:AA89"/>
    <mergeCell ref="AC89:AH89"/>
    <mergeCell ref="AL89:AM89"/>
    <mergeCell ref="AN89:AO89"/>
    <mergeCell ref="AL88:AM88"/>
    <mergeCell ref="AN88:AO88"/>
    <mergeCell ref="A89:B89"/>
    <mergeCell ref="C89:D89"/>
    <mergeCell ref="E89:F89"/>
    <mergeCell ref="G89:H89"/>
    <mergeCell ref="I89:K89"/>
    <mergeCell ref="L89:N89"/>
    <mergeCell ref="O89:P89"/>
    <mergeCell ref="Q89:R89"/>
    <mergeCell ref="O88:P88"/>
    <mergeCell ref="Q88:R88"/>
    <mergeCell ref="T88:X88"/>
    <mergeCell ref="Y88:AA88"/>
    <mergeCell ref="AC88:AH88"/>
    <mergeCell ref="A88:B88"/>
    <mergeCell ref="C88:D88"/>
    <mergeCell ref="E88:F88"/>
    <mergeCell ref="G88:H88"/>
    <mergeCell ref="I88:K88"/>
    <mergeCell ref="L88:N88"/>
    <mergeCell ref="T87:X87"/>
    <mergeCell ref="Y87:AA87"/>
    <mergeCell ref="AC87:AH87"/>
    <mergeCell ref="AL87:AM87"/>
    <mergeCell ref="AN87:AO87"/>
    <mergeCell ref="AL86:AM86"/>
    <mergeCell ref="AN86:AO86"/>
    <mergeCell ref="A87:B87"/>
    <mergeCell ref="C87:D87"/>
    <mergeCell ref="E87:F87"/>
    <mergeCell ref="G87:H87"/>
    <mergeCell ref="I87:K87"/>
    <mergeCell ref="L87:N87"/>
    <mergeCell ref="O87:P87"/>
    <mergeCell ref="Q87:R87"/>
    <mergeCell ref="O86:P86"/>
    <mergeCell ref="Q86:R86"/>
    <mergeCell ref="T86:X86"/>
    <mergeCell ref="Y86:AA86"/>
    <mergeCell ref="AC86:AH86"/>
    <mergeCell ref="A86:B86"/>
    <mergeCell ref="C86:D86"/>
    <mergeCell ref="E86:F86"/>
    <mergeCell ref="G86:H86"/>
    <mergeCell ref="I86:K86"/>
    <mergeCell ref="L86:N86"/>
    <mergeCell ref="T85:X85"/>
    <mergeCell ref="Y85:AA85"/>
    <mergeCell ref="AC85:AH85"/>
    <mergeCell ref="AL85:AM85"/>
    <mergeCell ref="AN85:AO85"/>
    <mergeCell ref="AL84:AM84"/>
    <mergeCell ref="AN84:AO84"/>
    <mergeCell ref="A85:B85"/>
    <mergeCell ref="C85:D85"/>
    <mergeCell ref="E85:F85"/>
    <mergeCell ref="G85:H85"/>
    <mergeCell ref="I85:K85"/>
    <mergeCell ref="L85:N85"/>
    <mergeCell ref="O85:P85"/>
    <mergeCell ref="Q85:R85"/>
    <mergeCell ref="O84:P84"/>
    <mergeCell ref="Q84:R84"/>
    <mergeCell ref="T84:X84"/>
    <mergeCell ref="Y84:AA84"/>
    <mergeCell ref="AC84:AH84"/>
    <mergeCell ref="A84:B84"/>
    <mergeCell ref="C84:D84"/>
    <mergeCell ref="E84:F84"/>
    <mergeCell ref="G84:H84"/>
    <mergeCell ref="I84:K84"/>
    <mergeCell ref="L84:N84"/>
    <mergeCell ref="T83:X83"/>
    <mergeCell ref="Y83:AA83"/>
    <mergeCell ref="AC83:AH83"/>
    <mergeCell ref="AL83:AM83"/>
    <mergeCell ref="AN83:AO83"/>
    <mergeCell ref="AL82:AM82"/>
    <mergeCell ref="AN82:AO82"/>
    <mergeCell ref="A83:B83"/>
    <mergeCell ref="C83:D83"/>
    <mergeCell ref="E83:F83"/>
    <mergeCell ref="G83:H83"/>
    <mergeCell ref="I83:K83"/>
    <mergeCell ref="L83:N83"/>
    <mergeCell ref="O83:P83"/>
    <mergeCell ref="Q83:R83"/>
    <mergeCell ref="O82:P82"/>
    <mergeCell ref="Q82:R82"/>
    <mergeCell ref="T82:X82"/>
    <mergeCell ref="Y82:AA82"/>
    <mergeCell ref="AC82:AH82"/>
    <mergeCell ref="A82:B82"/>
    <mergeCell ref="C82:D82"/>
    <mergeCell ref="E82:F82"/>
    <mergeCell ref="G82:H82"/>
    <mergeCell ref="I82:K82"/>
    <mergeCell ref="L82:N82"/>
    <mergeCell ref="T81:X81"/>
    <mergeCell ref="Y81:AA81"/>
    <mergeCell ref="AC81:AH81"/>
    <mergeCell ref="AL81:AM81"/>
    <mergeCell ref="AN81:AO81"/>
    <mergeCell ref="AL80:AM80"/>
    <mergeCell ref="AN80:AO80"/>
    <mergeCell ref="A81:B81"/>
    <mergeCell ref="C81:D81"/>
    <mergeCell ref="E81:F81"/>
    <mergeCell ref="G81:H81"/>
    <mergeCell ref="I81:K81"/>
    <mergeCell ref="L81:N81"/>
    <mergeCell ref="O81:P81"/>
    <mergeCell ref="Q81:R81"/>
    <mergeCell ref="O80:P80"/>
    <mergeCell ref="Q80:R80"/>
    <mergeCell ref="T80:X80"/>
    <mergeCell ref="Y80:AA80"/>
    <mergeCell ref="AC80:AH80"/>
    <mergeCell ref="A80:B80"/>
    <mergeCell ref="C80:D80"/>
    <mergeCell ref="E80:F80"/>
    <mergeCell ref="G80:H80"/>
    <mergeCell ref="I80:K80"/>
    <mergeCell ref="L80:N80"/>
    <mergeCell ref="AL77:AM77"/>
    <mergeCell ref="AN77:AO77"/>
    <mergeCell ref="AL78:AM78"/>
    <mergeCell ref="AN78:AO78"/>
    <mergeCell ref="T76:X76"/>
    <mergeCell ref="Y76:AA76"/>
    <mergeCell ref="AC76:AH76"/>
    <mergeCell ref="AL76:AM76"/>
    <mergeCell ref="AN76:AO76"/>
    <mergeCell ref="AL75:AM75"/>
    <mergeCell ref="AN75:AO75"/>
    <mergeCell ref="A76:B76"/>
    <mergeCell ref="C76:D76"/>
    <mergeCell ref="E76:F76"/>
    <mergeCell ref="G76:H76"/>
    <mergeCell ref="I76:K76"/>
    <mergeCell ref="L76:N76"/>
    <mergeCell ref="O76:P76"/>
    <mergeCell ref="Q76:R76"/>
    <mergeCell ref="O75:P75"/>
    <mergeCell ref="Q75:R75"/>
    <mergeCell ref="T75:X75"/>
    <mergeCell ref="Y75:AA75"/>
    <mergeCell ref="AC75:AH75"/>
    <mergeCell ref="A75:B75"/>
    <mergeCell ref="C75:D75"/>
    <mergeCell ref="E75:F75"/>
    <mergeCell ref="G75:H75"/>
    <mergeCell ref="I75:K75"/>
    <mergeCell ref="L75:N75"/>
    <mergeCell ref="T74:X74"/>
    <mergeCell ref="Y74:AA74"/>
    <mergeCell ref="AC74:AH74"/>
    <mergeCell ref="AL74:AM74"/>
    <mergeCell ref="AN74:AO74"/>
    <mergeCell ref="AL73:AM73"/>
    <mergeCell ref="AN73:AO73"/>
    <mergeCell ref="A74:B74"/>
    <mergeCell ref="C74:D74"/>
    <mergeCell ref="E74:F74"/>
    <mergeCell ref="G74:H74"/>
    <mergeCell ref="I74:K74"/>
    <mergeCell ref="L74:N74"/>
    <mergeCell ref="O74:P74"/>
    <mergeCell ref="Q74:R74"/>
    <mergeCell ref="O73:P73"/>
    <mergeCell ref="Q73:R73"/>
    <mergeCell ref="T73:X73"/>
    <mergeCell ref="Y73:AA73"/>
    <mergeCell ref="AC73:AH73"/>
    <mergeCell ref="A73:B73"/>
    <mergeCell ref="C73:D73"/>
    <mergeCell ref="E73:F73"/>
    <mergeCell ref="G73:H73"/>
    <mergeCell ref="I73:K73"/>
    <mergeCell ref="L73:N73"/>
    <mergeCell ref="T72:X72"/>
    <mergeCell ref="Y72:AA72"/>
    <mergeCell ref="AC72:AH72"/>
    <mergeCell ref="AL72:AM72"/>
    <mergeCell ref="AN72:AO72"/>
    <mergeCell ref="AL71:AM71"/>
    <mergeCell ref="AN71:AO71"/>
    <mergeCell ref="A72:B72"/>
    <mergeCell ref="C72:D72"/>
    <mergeCell ref="E72:F72"/>
    <mergeCell ref="G72:H72"/>
    <mergeCell ref="I72:K72"/>
    <mergeCell ref="L72:N72"/>
    <mergeCell ref="O72:P72"/>
    <mergeCell ref="Q72:R72"/>
    <mergeCell ref="O71:P71"/>
    <mergeCell ref="Q71:R71"/>
    <mergeCell ref="T71:X71"/>
    <mergeCell ref="Y71:AA71"/>
    <mergeCell ref="AC71:AH71"/>
    <mergeCell ref="A71:B71"/>
    <mergeCell ref="C71:D71"/>
    <mergeCell ref="E71:F71"/>
    <mergeCell ref="G71:H71"/>
    <mergeCell ref="I71:K71"/>
    <mergeCell ref="L71:N71"/>
    <mergeCell ref="T70:X70"/>
    <mergeCell ref="Y70:AA70"/>
    <mergeCell ref="AC70:AH70"/>
    <mergeCell ref="AL70:AM70"/>
    <mergeCell ref="AN70:AO70"/>
    <mergeCell ref="AL69:AM69"/>
    <mergeCell ref="AN69:AO69"/>
    <mergeCell ref="A70:B70"/>
    <mergeCell ref="C70:D70"/>
    <mergeCell ref="E70:F70"/>
    <mergeCell ref="G70:H70"/>
    <mergeCell ref="I70:K70"/>
    <mergeCell ref="L70:N70"/>
    <mergeCell ref="O70:P70"/>
    <mergeCell ref="Q70:R70"/>
    <mergeCell ref="O69:P69"/>
    <mergeCell ref="Q69:R69"/>
    <mergeCell ref="T69:X69"/>
    <mergeCell ref="Y69:AA69"/>
    <mergeCell ref="AC69:AH69"/>
    <mergeCell ref="A69:B69"/>
    <mergeCell ref="C69:D69"/>
    <mergeCell ref="E69:F69"/>
    <mergeCell ref="G69:H69"/>
    <mergeCell ref="I69:K69"/>
    <mergeCell ref="L69:N69"/>
    <mergeCell ref="T68:X68"/>
    <mergeCell ref="Y68:AA68"/>
    <mergeCell ref="AC68:AH68"/>
    <mergeCell ref="AL68:AM68"/>
    <mergeCell ref="AN68:AO68"/>
    <mergeCell ref="AL67:AM67"/>
    <mergeCell ref="AN67:AO67"/>
    <mergeCell ref="A68:B68"/>
    <mergeCell ref="C68:D68"/>
    <mergeCell ref="E68:F68"/>
    <mergeCell ref="G68:H68"/>
    <mergeCell ref="I68:K68"/>
    <mergeCell ref="L68:N68"/>
    <mergeCell ref="O68:P68"/>
    <mergeCell ref="Q68:R68"/>
    <mergeCell ref="O67:P67"/>
    <mergeCell ref="Q67:R67"/>
    <mergeCell ref="T67:X67"/>
    <mergeCell ref="Y67:AA67"/>
    <mergeCell ref="AC67:AH67"/>
    <mergeCell ref="A67:B67"/>
    <mergeCell ref="C67:D67"/>
    <mergeCell ref="E67:F67"/>
    <mergeCell ref="G67:H67"/>
    <mergeCell ref="I67:K67"/>
    <mergeCell ref="L67:N67"/>
    <mergeCell ref="T66:X66"/>
    <mergeCell ref="Y66:AA66"/>
    <mergeCell ref="AC66:AH66"/>
    <mergeCell ref="AL66:AM66"/>
    <mergeCell ref="AN66:AO66"/>
    <mergeCell ref="AL65:AM65"/>
    <mergeCell ref="AN65:AO65"/>
    <mergeCell ref="A66:B66"/>
    <mergeCell ref="C66:D66"/>
    <mergeCell ref="E66:F66"/>
    <mergeCell ref="G66:H66"/>
    <mergeCell ref="I66:K66"/>
    <mergeCell ref="L66:N66"/>
    <mergeCell ref="O66:P66"/>
    <mergeCell ref="Q66:R66"/>
    <mergeCell ref="O65:P65"/>
    <mergeCell ref="Q65:R65"/>
    <mergeCell ref="T65:X65"/>
    <mergeCell ref="Y65:AA65"/>
    <mergeCell ref="AC65:AH65"/>
    <mergeCell ref="A65:B65"/>
    <mergeCell ref="C65:D65"/>
    <mergeCell ref="E65:F65"/>
    <mergeCell ref="G65:H65"/>
    <mergeCell ref="I65:K65"/>
    <mergeCell ref="L65:N65"/>
    <mergeCell ref="T64:X64"/>
    <mergeCell ref="Y64:AA64"/>
    <mergeCell ref="AC64:AH64"/>
    <mergeCell ref="AL64:AM64"/>
    <mergeCell ref="AN64:AO64"/>
    <mergeCell ref="AL63:AM63"/>
    <mergeCell ref="AN63:AO63"/>
    <mergeCell ref="A64:B64"/>
    <mergeCell ref="C64:D64"/>
    <mergeCell ref="E64:F64"/>
    <mergeCell ref="G64:H64"/>
    <mergeCell ref="I64:K64"/>
    <mergeCell ref="L64:N64"/>
    <mergeCell ref="O64:P64"/>
    <mergeCell ref="Q64:R64"/>
    <mergeCell ref="O63:P63"/>
    <mergeCell ref="Q63:R63"/>
    <mergeCell ref="T63:X63"/>
    <mergeCell ref="Y63:AA63"/>
    <mergeCell ref="AC63:AH63"/>
    <mergeCell ref="A63:B63"/>
    <mergeCell ref="C63:D63"/>
    <mergeCell ref="E63:F63"/>
    <mergeCell ref="G63:H63"/>
    <mergeCell ref="I63:K63"/>
    <mergeCell ref="L63:N63"/>
    <mergeCell ref="T61:X61"/>
    <mergeCell ref="Y61:AA61"/>
    <mergeCell ref="AC61:AH61"/>
    <mergeCell ref="AL61:AM61"/>
    <mergeCell ref="AN61:AO61"/>
    <mergeCell ref="AL62:AM62"/>
    <mergeCell ref="AN62:AO62"/>
    <mergeCell ref="AN60:AO60"/>
    <mergeCell ref="A61:B61"/>
    <mergeCell ref="C61:D61"/>
    <mergeCell ref="E61:F61"/>
    <mergeCell ref="G61:H61"/>
    <mergeCell ref="I61:K61"/>
    <mergeCell ref="L61:N61"/>
    <mergeCell ref="O61:P61"/>
    <mergeCell ref="Q61:R61"/>
    <mergeCell ref="Q60:R60"/>
    <mergeCell ref="T60:X60"/>
    <mergeCell ref="Y60:AA60"/>
    <mergeCell ref="AC60:AH60"/>
    <mergeCell ref="AL60:AM60"/>
    <mergeCell ref="AC59:AH59"/>
    <mergeCell ref="AL59:AM59"/>
    <mergeCell ref="AN59:AO59"/>
    <mergeCell ref="A60:B60"/>
    <mergeCell ref="C60:D60"/>
    <mergeCell ref="E60:F60"/>
    <mergeCell ref="G60:H60"/>
    <mergeCell ref="I60:K60"/>
    <mergeCell ref="L60:N60"/>
    <mergeCell ref="O60:P60"/>
    <mergeCell ref="L59:N59"/>
    <mergeCell ref="O59:P59"/>
    <mergeCell ref="Q59:R59"/>
    <mergeCell ref="T59:X59"/>
    <mergeCell ref="Y59:AA59"/>
    <mergeCell ref="T58:X58"/>
    <mergeCell ref="Y58:AA58"/>
    <mergeCell ref="AC58:AH58"/>
    <mergeCell ref="AL58:AM58"/>
    <mergeCell ref="AN58:AO58"/>
    <mergeCell ref="A59:B59"/>
    <mergeCell ref="C59:D59"/>
    <mergeCell ref="E59:F59"/>
    <mergeCell ref="G59:H59"/>
    <mergeCell ref="I59:K59"/>
    <mergeCell ref="AN57:AO57"/>
    <mergeCell ref="A58:B58"/>
    <mergeCell ref="C58:D58"/>
    <mergeCell ref="E58:F58"/>
    <mergeCell ref="G58:H58"/>
    <mergeCell ref="I58:K58"/>
    <mergeCell ref="L58:N58"/>
    <mergeCell ref="O58:P58"/>
    <mergeCell ref="Q58:R58"/>
    <mergeCell ref="Q57:R57"/>
    <mergeCell ref="T57:X57"/>
    <mergeCell ref="Y57:AA57"/>
    <mergeCell ref="AC57:AH57"/>
    <mergeCell ref="AL57:AM57"/>
    <mergeCell ref="AC56:AH56"/>
    <mergeCell ref="AL56:AM56"/>
    <mergeCell ref="AN56:AO56"/>
    <mergeCell ref="A57:B57"/>
    <mergeCell ref="C57:D57"/>
    <mergeCell ref="E57:F57"/>
    <mergeCell ref="G57:H57"/>
    <mergeCell ref="I57:K57"/>
    <mergeCell ref="L57:N57"/>
    <mergeCell ref="O57:P57"/>
    <mergeCell ref="L56:N56"/>
    <mergeCell ref="O56:P56"/>
    <mergeCell ref="Q56:R56"/>
    <mergeCell ref="T56:X56"/>
    <mergeCell ref="Y56:AA56"/>
    <mergeCell ref="T55:X55"/>
    <mergeCell ref="Y55:AA55"/>
    <mergeCell ref="AC55:AH55"/>
    <mergeCell ref="AL55:AM55"/>
    <mergeCell ref="AN55:AO55"/>
    <mergeCell ref="A56:B56"/>
    <mergeCell ref="C56:D56"/>
    <mergeCell ref="E56:F56"/>
    <mergeCell ref="G56:H56"/>
    <mergeCell ref="I56:K56"/>
    <mergeCell ref="AN54:AO54"/>
    <mergeCell ref="A55:B55"/>
    <mergeCell ref="C55:D55"/>
    <mergeCell ref="E55:F55"/>
    <mergeCell ref="G55:H55"/>
    <mergeCell ref="I55:K55"/>
    <mergeCell ref="L55:N55"/>
    <mergeCell ref="O55:P55"/>
    <mergeCell ref="Q55:R55"/>
    <mergeCell ref="Q54:R54"/>
    <mergeCell ref="T54:X54"/>
    <mergeCell ref="Y54:AA54"/>
    <mergeCell ref="AC54:AH54"/>
    <mergeCell ref="AL54:AM54"/>
    <mergeCell ref="AC53:AH53"/>
    <mergeCell ref="AL53:AM53"/>
    <mergeCell ref="AN53:AO53"/>
    <mergeCell ref="A54:B54"/>
    <mergeCell ref="C54:D54"/>
    <mergeCell ref="E54:F54"/>
    <mergeCell ref="G54:H54"/>
    <mergeCell ref="I54:K54"/>
    <mergeCell ref="L54:N54"/>
    <mergeCell ref="O54:P54"/>
    <mergeCell ref="L53:N53"/>
    <mergeCell ref="O53:P53"/>
    <mergeCell ref="Q53:R53"/>
    <mergeCell ref="T53:X53"/>
    <mergeCell ref="Y53:AA53"/>
    <mergeCell ref="T52:X52"/>
    <mergeCell ref="Y52:AA52"/>
    <mergeCell ref="AC52:AH52"/>
    <mergeCell ref="AL52:AM52"/>
    <mergeCell ref="AN52:AO52"/>
    <mergeCell ref="A53:B53"/>
    <mergeCell ref="C53:D53"/>
    <mergeCell ref="E53:F53"/>
    <mergeCell ref="G53:H53"/>
    <mergeCell ref="I53:K53"/>
    <mergeCell ref="AN51:AO51"/>
    <mergeCell ref="A52:B52"/>
    <mergeCell ref="C52:D52"/>
    <mergeCell ref="E52:F52"/>
    <mergeCell ref="G52:H52"/>
    <mergeCell ref="I52:K52"/>
    <mergeCell ref="L52:N52"/>
    <mergeCell ref="O52:P52"/>
    <mergeCell ref="Q52:R52"/>
    <mergeCell ref="Q51:R51"/>
    <mergeCell ref="T51:X51"/>
    <mergeCell ref="Y51:AA51"/>
    <mergeCell ref="AC51:AH51"/>
    <mergeCell ref="AL51:AM51"/>
    <mergeCell ref="AC50:AH50"/>
    <mergeCell ref="AL50:AM50"/>
    <mergeCell ref="AN50:AO50"/>
    <mergeCell ref="A51:B51"/>
    <mergeCell ref="C51:D51"/>
    <mergeCell ref="E51:F51"/>
    <mergeCell ref="G51:H51"/>
    <mergeCell ref="I51:K51"/>
    <mergeCell ref="L51:N51"/>
    <mergeCell ref="O51:P51"/>
    <mergeCell ref="L50:N50"/>
    <mergeCell ref="O50:P50"/>
    <mergeCell ref="Q50:R50"/>
    <mergeCell ref="T50:X50"/>
    <mergeCell ref="Y50:AA50"/>
    <mergeCell ref="T48:X48"/>
    <mergeCell ref="Y48:AA48"/>
    <mergeCell ref="AC48:AH48"/>
    <mergeCell ref="AL48:AM48"/>
    <mergeCell ref="AN48:AO48"/>
    <mergeCell ref="A50:B50"/>
    <mergeCell ref="C50:D50"/>
    <mergeCell ref="E50:F50"/>
    <mergeCell ref="G50:H50"/>
    <mergeCell ref="I50:K50"/>
    <mergeCell ref="AN47:AO47"/>
    <mergeCell ref="A48:B48"/>
    <mergeCell ref="C48:D48"/>
    <mergeCell ref="E48:F48"/>
    <mergeCell ref="G48:H48"/>
    <mergeCell ref="I48:K48"/>
    <mergeCell ref="L48:N48"/>
    <mergeCell ref="O48:P48"/>
    <mergeCell ref="Q48:R48"/>
    <mergeCell ref="Q47:R47"/>
    <mergeCell ref="T47:X47"/>
    <mergeCell ref="Y47:AA47"/>
    <mergeCell ref="AC47:AH47"/>
    <mergeCell ref="AL47:AM47"/>
    <mergeCell ref="AC46:AH46"/>
    <mergeCell ref="AL46:AM46"/>
    <mergeCell ref="AN46:AO46"/>
    <mergeCell ref="A47:B47"/>
    <mergeCell ref="C47:D47"/>
    <mergeCell ref="E47:F47"/>
    <mergeCell ref="G47:H47"/>
    <mergeCell ref="I47:K47"/>
    <mergeCell ref="L47:N47"/>
    <mergeCell ref="O47:P47"/>
    <mergeCell ref="L46:N46"/>
    <mergeCell ref="O46:P46"/>
    <mergeCell ref="Q46:R46"/>
    <mergeCell ref="T46:X46"/>
    <mergeCell ref="Y46:AA46"/>
    <mergeCell ref="T45:X45"/>
    <mergeCell ref="Y45:AA45"/>
    <mergeCell ref="AC45:AH45"/>
    <mergeCell ref="AL45:AM45"/>
    <mergeCell ref="AN45:AO45"/>
    <mergeCell ref="A46:B46"/>
    <mergeCell ref="C46:D46"/>
    <mergeCell ref="E46:F46"/>
    <mergeCell ref="G46:H46"/>
    <mergeCell ref="I46:K46"/>
    <mergeCell ref="AN44:AO44"/>
    <mergeCell ref="A45:B45"/>
    <mergeCell ref="C45:D45"/>
    <mergeCell ref="E45:F45"/>
    <mergeCell ref="G45:H45"/>
    <mergeCell ref="I45:K45"/>
    <mergeCell ref="L45:N45"/>
    <mergeCell ref="O45:P45"/>
    <mergeCell ref="Q45:R45"/>
    <mergeCell ref="Q44:R44"/>
    <mergeCell ref="T44:X44"/>
    <mergeCell ref="Y44:AA44"/>
    <mergeCell ref="AC44:AH44"/>
    <mergeCell ref="AL44:AM44"/>
    <mergeCell ref="AC43:AH43"/>
    <mergeCell ref="AL43:AM43"/>
    <mergeCell ref="AN43:AO43"/>
    <mergeCell ref="A44:B44"/>
    <mergeCell ref="C44:D44"/>
    <mergeCell ref="E44:F44"/>
    <mergeCell ref="G44:H44"/>
    <mergeCell ref="I44:K44"/>
    <mergeCell ref="L44:N44"/>
    <mergeCell ref="O44:P44"/>
    <mergeCell ref="L43:N43"/>
    <mergeCell ref="O43:P43"/>
    <mergeCell ref="Q43:R43"/>
    <mergeCell ref="T43:X43"/>
    <mergeCell ref="Y43:AA43"/>
    <mergeCell ref="AL38:AM38"/>
    <mergeCell ref="AN38:AO38"/>
    <mergeCell ref="A40:B40"/>
    <mergeCell ref="C40:D40"/>
    <mergeCell ref="E40:F40"/>
    <mergeCell ref="G40:H40"/>
    <mergeCell ref="I40:K40"/>
    <mergeCell ref="AN39:AO39"/>
    <mergeCell ref="T42:X42"/>
    <mergeCell ref="Y42:AA42"/>
    <mergeCell ref="AC42:AH42"/>
    <mergeCell ref="AL42:AM42"/>
    <mergeCell ref="AN42:AO42"/>
    <mergeCell ref="A43:B43"/>
    <mergeCell ref="C43:D43"/>
    <mergeCell ref="E43:F43"/>
    <mergeCell ref="G43:H43"/>
    <mergeCell ref="I43:K43"/>
    <mergeCell ref="AN41:AO41"/>
    <mergeCell ref="A42:B42"/>
    <mergeCell ref="C42:D42"/>
    <mergeCell ref="E42:F42"/>
    <mergeCell ref="G42:H42"/>
    <mergeCell ref="I42:K42"/>
    <mergeCell ref="L42:N42"/>
    <mergeCell ref="O42:P42"/>
    <mergeCell ref="Q42:R42"/>
    <mergeCell ref="Q41:R41"/>
    <mergeCell ref="T41:X41"/>
    <mergeCell ref="Y41:AA41"/>
    <mergeCell ref="AC41:AH41"/>
    <mergeCell ref="AL41:AM41"/>
    <mergeCell ref="AN37:AO37"/>
    <mergeCell ref="A38:B38"/>
    <mergeCell ref="C38:D38"/>
    <mergeCell ref="E38:F38"/>
    <mergeCell ref="G38:H38"/>
    <mergeCell ref="I38:K38"/>
    <mergeCell ref="L38:N38"/>
    <mergeCell ref="O38:P38"/>
    <mergeCell ref="Q38:R38"/>
    <mergeCell ref="Q37:R37"/>
    <mergeCell ref="T37:X37"/>
    <mergeCell ref="Y37:AA37"/>
    <mergeCell ref="AC37:AH37"/>
    <mergeCell ref="AL37:AM37"/>
    <mergeCell ref="AC36:AH36"/>
    <mergeCell ref="AL36:AM36"/>
    <mergeCell ref="AN36:AO36"/>
    <mergeCell ref="A37:B37"/>
    <mergeCell ref="C37:D37"/>
    <mergeCell ref="E37:F37"/>
    <mergeCell ref="G37:H37"/>
    <mergeCell ref="I37:K37"/>
    <mergeCell ref="L37:N37"/>
    <mergeCell ref="O37:P37"/>
    <mergeCell ref="L36:N36"/>
    <mergeCell ref="O36:P36"/>
    <mergeCell ref="Q36:R36"/>
    <mergeCell ref="T36:X36"/>
    <mergeCell ref="Y36:AA36"/>
    <mergeCell ref="T38:X38"/>
    <mergeCell ref="Y38:AA38"/>
    <mergeCell ref="AC38:AH38"/>
    <mergeCell ref="T35:X35"/>
    <mergeCell ref="Y35:AA35"/>
    <mergeCell ref="AC35:AH35"/>
    <mergeCell ref="AL35:AM35"/>
    <mergeCell ref="AN35:AO35"/>
    <mergeCell ref="A36:B36"/>
    <mergeCell ref="C36:D36"/>
    <mergeCell ref="E36:F36"/>
    <mergeCell ref="G36:H36"/>
    <mergeCell ref="I36:K36"/>
    <mergeCell ref="AN34:AO34"/>
    <mergeCell ref="A35:B35"/>
    <mergeCell ref="C35:D35"/>
    <mergeCell ref="E35:F35"/>
    <mergeCell ref="G35:H35"/>
    <mergeCell ref="I35:K35"/>
    <mergeCell ref="L35:N35"/>
    <mergeCell ref="O35:P35"/>
    <mergeCell ref="Q35:R35"/>
    <mergeCell ref="Q34:R34"/>
    <mergeCell ref="T34:X34"/>
    <mergeCell ref="Y34:AA34"/>
    <mergeCell ref="AC34:AH34"/>
    <mergeCell ref="AL34:AM34"/>
    <mergeCell ref="AL33:AM33"/>
    <mergeCell ref="AN33:AO33"/>
    <mergeCell ref="A34:B34"/>
    <mergeCell ref="C34:D34"/>
    <mergeCell ref="E34:F34"/>
    <mergeCell ref="G34:H34"/>
    <mergeCell ref="I34:K34"/>
    <mergeCell ref="L34:N34"/>
    <mergeCell ref="O34:P34"/>
    <mergeCell ref="T32:X32"/>
    <mergeCell ref="Y32:AA32"/>
    <mergeCell ref="AC32:AH32"/>
    <mergeCell ref="AL32:AM32"/>
    <mergeCell ref="AN32:AO32"/>
    <mergeCell ref="AL31:AM31"/>
    <mergeCell ref="AN31:AO31"/>
    <mergeCell ref="A32:B32"/>
    <mergeCell ref="C32:D32"/>
    <mergeCell ref="E32:F32"/>
    <mergeCell ref="G32:H32"/>
    <mergeCell ref="I32:K32"/>
    <mergeCell ref="L32:N32"/>
    <mergeCell ref="O32:P32"/>
    <mergeCell ref="Q32:R32"/>
    <mergeCell ref="O31:P31"/>
    <mergeCell ref="Q31:R31"/>
    <mergeCell ref="T31:X31"/>
    <mergeCell ref="Y31:AA31"/>
    <mergeCell ref="AC31:AH31"/>
    <mergeCell ref="A31:B31"/>
    <mergeCell ref="C31:D31"/>
    <mergeCell ref="E31:F31"/>
    <mergeCell ref="G31:H31"/>
    <mergeCell ref="I31:K31"/>
    <mergeCell ref="L31:N31"/>
    <mergeCell ref="T30:X30"/>
    <mergeCell ref="Y30:AA30"/>
    <mergeCell ref="AC30:AH30"/>
    <mergeCell ref="AL30:AM30"/>
    <mergeCell ref="AN30:AO30"/>
    <mergeCell ref="AL29:AM29"/>
    <mergeCell ref="AN29:AO29"/>
    <mergeCell ref="A30:B30"/>
    <mergeCell ref="C30:D30"/>
    <mergeCell ref="E30:F30"/>
    <mergeCell ref="G30:H30"/>
    <mergeCell ref="I30:K30"/>
    <mergeCell ref="L30:N30"/>
    <mergeCell ref="O30:P30"/>
    <mergeCell ref="Q30:R30"/>
    <mergeCell ref="O29:P29"/>
    <mergeCell ref="Q29:R29"/>
    <mergeCell ref="T29:X29"/>
    <mergeCell ref="Y29:AA29"/>
    <mergeCell ref="AC29:AH29"/>
    <mergeCell ref="A29:B29"/>
    <mergeCell ref="C29:D29"/>
    <mergeCell ref="E29:F29"/>
    <mergeCell ref="G29:H29"/>
    <mergeCell ref="I29:K29"/>
    <mergeCell ref="L29:N29"/>
    <mergeCell ref="T28:X28"/>
    <mergeCell ref="Y28:AA28"/>
    <mergeCell ref="AC28:AH28"/>
    <mergeCell ref="AL28:AM28"/>
    <mergeCell ref="AN28:AO28"/>
    <mergeCell ref="AL27:AM27"/>
    <mergeCell ref="AN27:AO27"/>
    <mergeCell ref="A28:B28"/>
    <mergeCell ref="C28:D28"/>
    <mergeCell ref="E28:F28"/>
    <mergeCell ref="G28:H28"/>
    <mergeCell ref="I28:K28"/>
    <mergeCell ref="L28:N28"/>
    <mergeCell ref="O28:P28"/>
    <mergeCell ref="Q28:R28"/>
    <mergeCell ref="O27:P27"/>
    <mergeCell ref="Q27:R27"/>
    <mergeCell ref="T27:X27"/>
    <mergeCell ref="Y27:AA27"/>
    <mergeCell ref="AC27:AH27"/>
    <mergeCell ref="A27:B27"/>
    <mergeCell ref="C27:D27"/>
    <mergeCell ref="E27:F27"/>
    <mergeCell ref="G27:H27"/>
    <mergeCell ref="I27:K27"/>
    <mergeCell ref="L27:N27"/>
    <mergeCell ref="T26:X26"/>
    <mergeCell ref="Y26:AA26"/>
    <mergeCell ref="AC26:AH26"/>
    <mergeCell ref="AL26:AM26"/>
    <mergeCell ref="AN26:AO26"/>
    <mergeCell ref="AL25:AM25"/>
    <mergeCell ref="AN25:AO25"/>
    <mergeCell ref="A26:B26"/>
    <mergeCell ref="C26:D26"/>
    <mergeCell ref="E26:F26"/>
    <mergeCell ref="G26:H26"/>
    <mergeCell ref="I26:K26"/>
    <mergeCell ref="L26:N26"/>
    <mergeCell ref="O26:P26"/>
    <mergeCell ref="Q26:R26"/>
    <mergeCell ref="O25:P25"/>
    <mergeCell ref="Q25:R25"/>
    <mergeCell ref="T25:X25"/>
    <mergeCell ref="Y25:AA25"/>
    <mergeCell ref="AC25:AH25"/>
    <mergeCell ref="A25:B25"/>
    <mergeCell ref="C25:D25"/>
    <mergeCell ref="E25:F25"/>
    <mergeCell ref="G25:H25"/>
    <mergeCell ref="I25:K25"/>
    <mergeCell ref="L25:N25"/>
    <mergeCell ref="T24:X24"/>
    <mergeCell ref="Y24:AA24"/>
    <mergeCell ref="AC24:AH24"/>
    <mergeCell ref="AL24:AM24"/>
    <mergeCell ref="AN24:AO24"/>
    <mergeCell ref="AL23:AM23"/>
    <mergeCell ref="AN23:AO23"/>
    <mergeCell ref="A24:B24"/>
    <mergeCell ref="C24:D24"/>
    <mergeCell ref="E24:F24"/>
    <mergeCell ref="G24:H24"/>
    <mergeCell ref="I24:K24"/>
    <mergeCell ref="L24:N24"/>
    <mergeCell ref="O24:P24"/>
    <mergeCell ref="Q24:R24"/>
    <mergeCell ref="O23:P23"/>
    <mergeCell ref="Q23:R23"/>
    <mergeCell ref="T23:X23"/>
    <mergeCell ref="Y23:AA23"/>
    <mergeCell ref="AC23:AH23"/>
    <mergeCell ref="A23:B23"/>
    <mergeCell ref="C23:D23"/>
    <mergeCell ref="E23:F23"/>
    <mergeCell ref="G23:H23"/>
    <mergeCell ref="I23:K23"/>
    <mergeCell ref="L23:N23"/>
    <mergeCell ref="T22:X22"/>
    <mergeCell ref="Y22:AA22"/>
    <mergeCell ref="AC22:AH22"/>
    <mergeCell ref="AL22:AM22"/>
    <mergeCell ref="AN22:AO22"/>
    <mergeCell ref="AL21:AM21"/>
    <mergeCell ref="AN21:AO21"/>
    <mergeCell ref="A22:B22"/>
    <mergeCell ref="C22:D22"/>
    <mergeCell ref="E22:F22"/>
    <mergeCell ref="G22:H22"/>
    <mergeCell ref="I22:K22"/>
    <mergeCell ref="L22:N22"/>
    <mergeCell ref="O22:P22"/>
    <mergeCell ref="Q22:R22"/>
    <mergeCell ref="O21:P21"/>
    <mergeCell ref="Q21:R21"/>
    <mergeCell ref="T21:X21"/>
    <mergeCell ref="Y21:AA21"/>
    <mergeCell ref="AC21:AH21"/>
    <mergeCell ref="A21:B21"/>
    <mergeCell ref="C21:D21"/>
    <mergeCell ref="E21:F21"/>
    <mergeCell ref="G21:H21"/>
    <mergeCell ref="I21:K21"/>
    <mergeCell ref="L21:N21"/>
    <mergeCell ref="T20:X20"/>
    <mergeCell ref="Y20:AA20"/>
    <mergeCell ref="AC20:AH20"/>
    <mergeCell ref="AL20:AM20"/>
    <mergeCell ref="AN20:AO20"/>
    <mergeCell ref="AL19:AM19"/>
    <mergeCell ref="AN19:AO19"/>
    <mergeCell ref="A20:B20"/>
    <mergeCell ref="C20:D20"/>
    <mergeCell ref="E20:F20"/>
    <mergeCell ref="G20:H20"/>
    <mergeCell ref="I20:K20"/>
    <mergeCell ref="L20:N20"/>
    <mergeCell ref="O20:P20"/>
    <mergeCell ref="Q20:R20"/>
    <mergeCell ref="O19:P19"/>
    <mergeCell ref="Q19:R19"/>
    <mergeCell ref="T19:X19"/>
    <mergeCell ref="Y19:AA19"/>
    <mergeCell ref="AC19:AH19"/>
    <mergeCell ref="A19:B19"/>
    <mergeCell ref="C19:D19"/>
    <mergeCell ref="E19:F19"/>
    <mergeCell ref="G19:H19"/>
    <mergeCell ref="I19:K19"/>
    <mergeCell ref="L19:N19"/>
    <mergeCell ref="T18:X18"/>
    <mergeCell ref="Y18:AA18"/>
    <mergeCell ref="AC18:AH18"/>
    <mergeCell ref="AL18:AM18"/>
    <mergeCell ref="AN18:AO18"/>
    <mergeCell ref="AL17:AM17"/>
    <mergeCell ref="AN17:AO17"/>
    <mergeCell ref="A18:B18"/>
    <mergeCell ref="C18:D18"/>
    <mergeCell ref="E18:F18"/>
    <mergeCell ref="G18:H18"/>
    <mergeCell ref="I18:K18"/>
    <mergeCell ref="L18:N18"/>
    <mergeCell ref="O18:P18"/>
    <mergeCell ref="Q18:R18"/>
    <mergeCell ref="O17:P17"/>
    <mergeCell ref="Q17:R17"/>
    <mergeCell ref="T17:X17"/>
    <mergeCell ref="Y17:AA17"/>
    <mergeCell ref="AC17:AH17"/>
    <mergeCell ref="A17:B17"/>
    <mergeCell ref="C17:D17"/>
    <mergeCell ref="E17:F17"/>
    <mergeCell ref="G17:H17"/>
    <mergeCell ref="I17:K17"/>
    <mergeCell ref="L17:N17"/>
    <mergeCell ref="T16:X16"/>
    <mergeCell ref="Y16:AA16"/>
    <mergeCell ref="AC16:AH16"/>
    <mergeCell ref="AL16:AM16"/>
    <mergeCell ref="AN16:AO16"/>
    <mergeCell ref="AL15:AM15"/>
    <mergeCell ref="AN15:AO15"/>
    <mergeCell ref="A16:B16"/>
    <mergeCell ref="C16:D16"/>
    <mergeCell ref="E16:F16"/>
    <mergeCell ref="G16:H16"/>
    <mergeCell ref="I16:K16"/>
    <mergeCell ref="L16:N16"/>
    <mergeCell ref="O16:P16"/>
    <mergeCell ref="Q16:R16"/>
    <mergeCell ref="O15:P15"/>
    <mergeCell ref="Q15:R15"/>
    <mergeCell ref="T15:X15"/>
    <mergeCell ref="Y15:AA15"/>
    <mergeCell ref="AC15:AH15"/>
    <mergeCell ref="A15:B15"/>
    <mergeCell ref="C15:D15"/>
    <mergeCell ref="E15:F15"/>
    <mergeCell ref="G15:H15"/>
    <mergeCell ref="I15:K15"/>
    <mergeCell ref="L15:N15"/>
    <mergeCell ref="T14:X14"/>
    <mergeCell ref="Y14:AA14"/>
    <mergeCell ref="AC14:AH14"/>
    <mergeCell ref="AL14:AM14"/>
    <mergeCell ref="AN14:AO14"/>
    <mergeCell ref="AL13:AM13"/>
    <mergeCell ref="AN13:AO13"/>
    <mergeCell ref="A14:B14"/>
    <mergeCell ref="C14:D14"/>
    <mergeCell ref="E14:F14"/>
    <mergeCell ref="G14:H14"/>
    <mergeCell ref="I14:K14"/>
    <mergeCell ref="L14:N14"/>
    <mergeCell ref="O14:P14"/>
    <mergeCell ref="Q14:R14"/>
    <mergeCell ref="O13:P13"/>
    <mergeCell ref="Q13:R13"/>
    <mergeCell ref="T13:X13"/>
    <mergeCell ref="Y13:AA13"/>
    <mergeCell ref="AC13:AH13"/>
    <mergeCell ref="A13:B13"/>
    <mergeCell ref="C13:D13"/>
    <mergeCell ref="E13:F13"/>
    <mergeCell ref="G13:H13"/>
    <mergeCell ref="I13:K13"/>
    <mergeCell ref="L13:N13"/>
    <mergeCell ref="T12:X12"/>
    <mergeCell ref="Y12:AA12"/>
    <mergeCell ref="AC12:AH12"/>
    <mergeCell ref="AL12:AM12"/>
    <mergeCell ref="AN12:AO12"/>
    <mergeCell ref="AL11:AM11"/>
    <mergeCell ref="AN11:AO11"/>
    <mergeCell ref="A12:B12"/>
    <mergeCell ref="C12:D12"/>
    <mergeCell ref="E12:F12"/>
    <mergeCell ref="G12:H12"/>
    <mergeCell ref="I12:K12"/>
    <mergeCell ref="L12:N12"/>
    <mergeCell ref="O12:P12"/>
    <mergeCell ref="Q12:R12"/>
    <mergeCell ref="O11:P11"/>
    <mergeCell ref="Q11:R11"/>
    <mergeCell ref="T11:X11"/>
    <mergeCell ref="Y11:AA11"/>
    <mergeCell ref="AC11:AH11"/>
    <mergeCell ref="A11:B11"/>
    <mergeCell ref="C11:D11"/>
    <mergeCell ref="E11:F11"/>
    <mergeCell ref="G11:H11"/>
    <mergeCell ref="I11:K11"/>
    <mergeCell ref="L11:N11"/>
    <mergeCell ref="T10:X10"/>
    <mergeCell ref="Y10:AA10"/>
    <mergeCell ref="AC10:AH10"/>
    <mergeCell ref="AL10:AM10"/>
    <mergeCell ref="AN10:AO10"/>
    <mergeCell ref="AL9:AM9"/>
    <mergeCell ref="AN9:AO9"/>
    <mergeCell ref="A10:B10"/>
    <mergeCell ref="C10:D10"/>
    <mergeCell ref="E10:F10"/>
    <mergeCell ref="G10:H10"/>
    <mergeCell ref="I10:K10"/>
    <mergeCell ref="L10:N10"/>
    <mergeCell ref="O10:P10"/>
    <mergeCell ref="Q10:R10"/>
    <mergeCell ref="O9:P9"/>
    <mergeCell ref="Q9:R9"/>
    <mergeCell ref="T9:X9"/>
    <mergeCell ref="Y9:AA9"/>
    <mergeCell ref="AC9:AH9"/>
    <mergeCell ref="A9:B9"/>
    <mergeCell ref="C9:D9"/>
    <mergeCell ref="E9:F9"/>
    <mergeCell ref="G9:H9"/>
    <mergeCell ref="I9:K9"/>
    <mergeCell ref="L9:N9"/>
    <mergeCell ref="T8:X8"/>
    <mergeCell ref="Y8:AA8"/>
    <mergeCell ref="AC8:AH8"/>
    <mergeCell ref="AL8:AM8"/>
    <mergeCell ref="AN8:AO8"/>
    <mergeCell ref="AL7:AM7"/>
    <mergeCell ref="AN7:AO7"/>
    <mergeCell ref="A8:B8"/>
    <mergeCell ref="C8:D8"/>
    <mergeCell ref="E8:F8"/>
    <mergeCell ref="G8:H8"/>
    <mergeCell ref="I8:K8"/>
    <mergeCell ref="L8:N8"/>
    <mergeCell ref="O8:P8"/>
    <mergeCell ref="Q8:R8"/>
    <mergeCell ref="O7:P7"/>
    <mergeCell ref="Q7:R7"/>
    <mergeCell ref="T7:X7"/>
    <mergeCell ref="Y7:AA7"/>
    <mergeCell ref="AC7:AH7"/>
    <mergeCell ref="A7:B7"/>
    <mergeCell ref="C7:D7"/>
    <mergeCell ref="E7:F7"/>
    <mergeCell ref="G7:H7"/>
    <mergeCell ref="I7:K7"/>
    <mergeCell ref="L7:N7"/>
    <mergeCell ref="T6:X6"/>
    <mergeCell ref="Y6:AA6"/>
    <mergeCell ref="AC6:AH6"/>
    <mergeCell ref="AL6:AM6"/>
    <mergeCell ref="AN6:AO6"/>
    <mergeCell ref="AL5:AM5"/>
    <mergeCell ref="AN5:AO5"/>
    <mergeCell ref="A6:B6"/>
    <mergeCell ref="C6:D6"/>
    <mergeCell ref="E6:F6"/>
    <mergeCell ref="G6:H6"/>
    <mergeCell ref="I6:K6"/>
    <mergeCell ref="L6:N6"/>
    <mergeCell ref="O6:P6"/>
    <mergeCell ref="Q6:R6"/>
    <mergeCell ref="O5:P5"/>
    <mergeCell ref="Q5:R5"/>
    <mergeCell ref="T5:X5"/>
    <mergeCell ref="Y5:AA5"/>
    <mergeCell ref="AC5:AH5"/>
    <mergeCell ref="A5:B5"/>
    <mergeCell ref="C5:D5"/>
    <mergeCell ref="E5:F5"/>
    <mergeCell ref="G5:H5"/>
    <mergeCell ref="I5:K5"/>
    <mergeCell ref="L5:N5"/>
    <mergeCell ref="A3:B3"/>
    <mergeCell ref="C3:D3"/>
    <mergeCell ref="E3:F3"/>
    <mergeCell ref="G3:H3"/>
    <mergeCell ref="I3:K3"/>
    <mergeCell ref="L3:N3"/>
    <mergeCell ref="T4:X4"/>
    <mergeCell ref="Y4:AA4"/>
    <mergeCell ref="AC4:AH4"/>
    <mergeCell ref="AL4:AM4"/>
    <mergeCell ref="AN4:AO4"/>
    <mergeCell ref="AL3:AM3"/>
    <mergeCell ref="AN3:AO3"/>
    <mergeCell ref="A4:B4"/>
    <mergeCell ref="C4:D4"/>
    <mergeCell ref="E4:F4"/>
    <mergeCell ref="G4:H4"/>
    <mergeCell ref="I4:K4"/>
    <mergeCell ref="L4:N4"/>
    <mergeCell ref="O4:P4"/>
    <mergeCell ref="Q4:R4"/>
    <mergeCell ref="O3:P3"/>
    <mergeCell ref="Q3:R3"/>
    <mergeCell ref="T3:X3"/>
    <mergeCell ref="Y3:AA3"/>
    <mergeCell ref="AC3:AH3"/>
    <mergeCell ref="T79:X79"/>
    <mergeCell ref="Y79:AA79"/>
    <mergeCell ref="AC79:AH79"/>
    <mergeCell ref="AL79:AM79"/>
    <mergeCell ref="AN79:AO79"/>
    <mergeCell ref="A39:B39"/>
    <mergeCell ref="C39:D39"/>
    <mergeCell ref="E39:F39"/>
    <mergeCell ref="G39:H39"/>
    <mergeCell ref="I39:K39"/>
    <mergeCell ref="L39:N39"/>
    <mergeCell ref="O39:P39"/>
    <mergeCell ref="Q39:R39"/>
    <mergeCell ref="T39:X39"/>
    <mergeCell ref="Y39:AA39"/>
    <mergeCell ref="AC39:AH39"/>
    <mergeCell ref="AL39:AM39"/>
    <mergeCell ref="AC40:AH40"/>
    <mergeCell ref="AL40:AM40"/>
    <mergeCell ref="AN40:AO40"/>
    <mergeCell ref="A41:B41"/>
    <mergeCell ref="C41:D41"/>
    <mergeCell ref="E41:F41"/>
    <mergeCell ref="G41:H41"/>
    <mergeCell ref="I41:K41"/>
    <mergeCell ref="L41:N41"/>
    <mergeCell ref="O41:P41"/>
    <mergeCell ref="L40:N40"/>
    <mergeCell ref="O40:P40"/>
    <mergeCell ref="Q40:R40"/>
    <mergeCell ref="T40:X40"/>
    <mergeCell ref="Y40:AA40"/>
    <mergeCell ref="I97:K97"/>
    <mergeCell ref="L97:N97"/>
    <mergeCell ref="O97:P97"/>
    <mergeCell ref="Q97:R97"/>
    <mergeCell ref="T97:X97"/>
    <mergeCell ref="Y97:AA97"/>
    <mergeCell ref="AC97:AH97"/>
    <mergeCell ref="AL97:AM97"/>
    <mergeCell ref="AN97:AO97"/>
    <mergeCell ref="S2:AZ2"/>
    <mergeCell ref="S156:AY168"/>
    <mergeCell ref="A49:B49"/>
    <mergeCell ref="C49:D49"/>
    <mergeCell ref="E49:F49"/>
    <mergeCell ref="G49:H49"/>
    <mergeCell ref="I49:K49"/>
    <mergeCell ref="L49:N49"/>
    <mergeCell ref="O49:P49"/>
    <mergeCell ref="Q49:R49"/>
    <mergeCell ref="T49:X49"/>
    <mergeCell ref="Y49:AA49"/>
    <mergeCell ref="AC49:AH49"/>
    <mergeCell ref="AL49:AM49"/>
    <mergeCell ref="AN49:AO49"/>
    <mergeCell ref="A79:B79"/>
    <mergeCell ref="C79:D79"/>
    <mergeCell ref="E79:F79"/>
    <mergeCell ref="G79:H79"/>
    <mergeCell ref="I79:K79"/>
    <mergeCell ref="L79:N79"/>
    <mergeCell ref="O79:P79"/>
    <mergeCell ref="Q79:R79"/>
  </mergeCells>
  <pageMargins left="0.39370078740157499" right="0.39370078740157499" top="0.39370078740157499" bottom="0.70272440944881898" header="0.39370078740157499" footer="0.39370078740157499"/>
  <pageSetup paperSize="14" scale="25" fitToHeight="0" orientation="landscape" horizontalDpi="4294967295" verticalDpi="4294967295" r:id="rId1"/>
  <headerFooter alignWithMargins="0">
    <oddFooter>&amp;R&amp;"Arial,Regular"&amp;8 Página 
&amp;"-,Regular"&amp;P 
&amp;"-,Regular"de 
&amp;"-,Regular"&amp;N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EJECUCION PRESUPUESTAL  </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presupuesto</dc:creator>
  <cp:lastModifiedBy>Financiera</cp:lastModifiedBy>
  <dcterms:created xsi:type="dcterms:W3CDTF">2019-10-21T17:00:24Z</dcterms:created>
  <dcterms:modified xsi:type="dcterms:W3CDTF">2019-12-04T18:19:18Z</dcterms:modified>
</cp:coreProperties>
</file>