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Informacion Institucional\ARCH OCI INCI\2019\DG_100.37 INFORMES\37_10 Evaluaciones Independientes\Seguimientos\PLAN ANTICORRUPCIÓN\Tercer cuatrimestre 2019\"/>
    </mc:Choice>
  </mc:AlternateContent>
  <bookViews>
    <workbookView xWindow="0" yWindow="0" windowWidth="28800" windowHeight="11805" tabRatio="808" firstSheet="1" activeTab="7"/>
  </bookViews>
  <sheets>
    <sheet name="C1 Gestión del Riesgo " sheetId="2" r:id="rId1"/>
    <sheet name="C2 Racionalización de Tramites" sheetId="6" r:id="rId2"/>
    <sheet name="C3 Rendición cuentas" sheetId="8" r:id="rId3"/>
    <sheet name="C4 Mejora atención al ciudadano" sheetId="3" r:id="rId4"/>
    <sheet name="C5 Transparencia y acceso Info" sheetId="4" r:id="rId5"/>
    <sheet name="C6 Participación ciudadana" sheetId="7" r:id="rId6"/>
    <sheet name="C7 Iniciativas Adicionales" sheetId="5" r:id="rId7"/>
    <sheet name="consolidado" sheetId="9" r:id="rId8"/>
    <sheet name="Hoja2" sheetId="10" r:id="rId9"/>
  </sheets>
  <externalReferences>
    <externalReference r:id="rId10"/>
    <externalReference r:id="rId11"/>
  </externalReferences>
  <definedNames>
    <definedName name="_xlnm._FilterDatabase" localSheetId="2" hidden="1">'C3 Rendición cuentas'!$A$2:$U$15</definedName>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8" i="4" l="1"/>
  <c r="L14" i="9"/>
  <c r="P4" i="5"/>
  <c r="Q10" i="7" l="1"/>
  <c r="L12" i="9"/>
  <c r="O9" i="3"/>
  <c r="U15" i="8" l="1"/>
  <c r="O7" i="2" l="1"/>
  <c r="R4" i="6"/>
  <c r="K15" i="9"/>
  <c r="L15" i="9" s="1"/>
  <c r="J15" i="9"/>
  <c r="L13" i="9"/>
  <c r="L11" i="9"/>
  <c r="L10" i="9"/>
  <c r="F15" i="9" l="1"/>
  <c r="G15" i="9"/>
  <c r="H15" i="9" s="1"/>
  <c r="H10" i="9"/>
  <c r="H11" i="9"/>
  <c r="H12" i="9"/>
  <c r="H13" i="9"/>
  <c r="H9" i="9"/>
  <c r="N4" i="5"/>
  <c r="M9" i="3" l="1"/>
  <c r="P4" i="6" l="1"/>
  <c r="M7" i="2"/>
  <c r="O10" i="7"/>
  <c r="M8" i="4"/>
  <c r="S15" i="8" l="1"/>
  <c r="D9" i="9" l="1"/>
  <c r="K9" i="3"/>
  <c r="M10" i="7"/>
  <c r="K8" i="4"/>
  <c r="Q15" i="8"/>
  <c r="N4" i="6" l="1"/>
  <c r="L4" i="5"/>
  <c r="D13" i="9"/>
  <c r="D12" i="9"/>
  <c r="D15" i="9" s="1"/>
  <c r="D11" i="9"/>
  <c r="D10" i="9"/>
  <c r="C15" i="9"/>
  <c r="K7" i="2"/>
  <c r="B15" i="9"/>
</calcChain>
</file>

<file path=xl/sharedStrings.xml><?xml version="1.0" encoding="utf-8"?>
<sst xmlns="http://schemas.openxmlformats.org/spreadsheetml/2006/main" count="666" uniqueCount="391">
  <si>
    <t xml:space="preserve">Componente 1: Gestión del Riesgo de Corrupción -Mapa de Riesgos de Corrupción </t>
  </si>
  <si>
    <t>Subcomponente / Procesos</t>
  </si>
  <si>
    <t>N°</t>
  </si>
  <si>
    <t xml:space="preserve">Actividad </t>
  </si>
  <si>
    <t xml:space="preserve">Meta o producto </t>
  </si>
  <si>
    <t xml:space="preserve">Responsable </t>
  </si>
  <si>
    <t xml:space="preserve">Fecha Programada </t>
  </si>
  <si>
    <t xml:space="preserve">Componente 4: Mecanismo de mejoramiento del atención al ciudadano </t>
  </si>
  <si>
    <t xml:space="preserve">Componente 5: Mecanismo de Transparencia y acceso a la información pública </t>
  </si>
  <si>
    <t>Construcción del Mapa de Riesgos de Corrupción</t>
  </si>
  <si>
    <t xml:space="preserve">Oficina Asesora de Planeación </t>
  </si>
  <si>
    <t>Consulta y Divulgación</t>
  </si>
  <si>
    <t>Monitoreo Y Revisión</t>
  </si>
  <si>
    <t>Seguimiento</t>
  </si>
  <si>
    <t>Talento Humano</t>
  </si>
  <si>
    <t>Normativo y procedimental</t>
  </si>
  <si>
    <t>Relacionamiento con el ciudadano</t>
  </si>
  <si>
    <t>Tecnológica</t>
  </si>
  <si>
    <t xml:space="preserve">Componente 2: Estrategia de Racionalización de Trámites </t>
  </si>
  <si>
    <t>TIPO DE RACIONALIZACIÓN</t>
  </si>
  <si>
    <t xml:space="preserve">ACCIÓN ESPECÍFICA DE RACIONALIZACIÓN
</t>
  </si>
  <si>
    <t>SITUACIÓN ACTUAL</t>
  </si>
  <si>
    <t xml:space="preserve">DESCRIPCIÓN DE LA MEJORA A REALIZAR AL TRÁMITE, PROCESO O PROCEDIMIENTO </t>
  </si>
  <si>
    <t>BENEFICIO AL CIUDADANO Y/O ENTIDAD</t>
  </si>
  <si>
    <t>DEPENDENCIA RESPONSABLE</t>
  </si>
  <si>
    <t xml:space="preserve">Consolidar con las dependencias del INCI el proyecto del mapa de riesgos de corrupción. </t>
  </si>
  <si>
    <t xml:space="preserve">Publicar y recibir retroalimentación del  Mapa de Riesgos de Corrupción en el portal institucional </t>
  </si>
  <si>
    <t xml:space="preserve">NOMBRE DEL SERVICIO, PROCESO O PROCEDIMIENTO </t>
  </si>
  <si>
    <t>Monitoreo del Acceso a la información pública</t>
  </si>
  <si>
    <t xml:space="preserve">Componente 7: Iniciativas adicionales </t>
  </si>
  <si>
    <t xml:space="preserve">Publicar y actualizar en el sitio web de la entidad en la sección ‘Transparencia y acceso a la información pública’, toda la información que establece la ley 1712 de 2014 y sus decretos y resoluciones reglamentarias. </t>
  </si>
  <si>
    <t>Lineamientos de Transparencia Activa</t>
  </si>
  <si>
    <t>Oficina Asesora de Planeación</t>
  </si>
  <si>
    <t>Actualizar los instrumentos de gestión de la Información de los procesos de la entidad</t>
  </si>
  <si>
    <t>Elaboración de los Instrumentos de Gestión de la Información</t>
  </si>
  <si>
    <t>Líderes de proceso</t>
  </si>
  <si>
    <t>Código de Integridad</t>
  </si>
  <si>
    <t>Dos (2) Informes elaborados y socializados</t>
  </si>
  <si>
    <t>Elaborar y  socializar los informes de solicitudes de acceso a información.</t>
  </si>
  <si>
    <t>Una (1) Sección de transparencia y acceso a la información pública actualizada en la página web</t>
  </si>
  <si>
    <t xml:space="preserve">Tres (3) Instrumentos de gestión actualizados 
• Registro o inventario de activos de Información
• Esquema de publicación de información 
• Índice de Información Clasificada y Reservada 
</t>
  </si>
  <si>
    <t>Enero 26 al 31 de 2019</t>
  </si>
  <si>
    <t xml:space="preserve">Mayo a diciembre de 2019 (Cada 4 meses) </t>
  </si>
  <si>
    <t xml:space="preserve">(1) Mapa Riesgos de Corrupción publicado. </t>
  </si>
  <si>
    <t>Enero 25 de 2019</t>
  </si>
  <si>
    <t>Enero 2 de 2019 a diciembre 27 de 2019</t>
  </si>
  <si>
    <t>Diciembre 27 de 2019</t>
  </si>
  <si>
    <t xml:space="preserve">Enero 2 de 2019 a Diciembre 27 de 2019 </t>
  </si>
  <si>
    <t>Octubre 31 de 2019</t>
  </si>
  <si>
    <t>Junio y diciembre de 2019</t>
  </si>
  <si>
    <t>Fortalecimiento de los canales de atención</t>
  </si>
  <si>
    <t>Consolidar  estadísticas sobre tiempos de espera, tiempos de atención y cantidad de ciudadanos atendidos.</t>
  </si>
  <si>
    <t>Criterio diferencial de accesibilidad</t>
  </si>
  <si>
    <t>Noviembre 30 de 2019</t>
  </si>
  <si>
    <t>Adelantar acciones para que la página web del INCI sea accesible</t>
  </si>
  <si>
    <t>Realizar acciones orientadas a la apropiación del Código de Integridad de acuerdo con las directrices del Departamento Administrativo de Función Pública</t>
  </si>
  <si>
    <t xml:space="preserve">Febrero 2 de 2019 a Noviembre 30 de 2019 </t>
  </si>
  <si>
    <t>PARTICIPACIÓN CIUDADANA</t>
  </si>
  <si>
    <t xml:space="preserve">Incluir en el Plan Institucional de Capacitación temáticas relacionadas con el mejoramiento del servicio al ciudadano
</t>
  </si>
  <si>
    <t>Fortalecer las competencias de los servidores públicos que atienden directamente a los ciudadanos a través de procesos de cualificación.</t>
  </si>
  <si>
    <t>Realizar  campañas  informativas  sobre  la  responsabilidad  de  los  servidores  públicos  frente  a  los derechos de los ciudadanos.</t>
  </si>
  <si>
    <t>Proceso Servicio al ciudadano</t>
  </si>
  <si>
    <t>(1) espacio de formación dirigido a lo servidores públicos de la entidad</t>
  </si>
  <si>
    <t xml:space="preserve">Revisar y ajustar la accesibilidad del micrositio de atención al ciudadano de la página web del INCI </t>
  </si>
  <si>
    <t>(4) Informes PQRSD (Trimestral)</t>
  </si>
  <si>
    <t xml:space="preserve">Enero 2 de 2019 a diciembre 27 de 2019 </t>
  </si>
  <si>
    <t>(2 ) Campañas  informativas  sobre  la  responsabilidad  de  los  servidores  públicos  frente  a  los derechos de los ciudadanos. (Semestral)</t>
  </si>
  <si>
    <t>(2) Informes de la sistematización de las encuestas de satisfacción aplicadas a los ciudadanos (Semestral)</t>
  </si>
  <si>
    <t>(2) Capacitaciones en atención al ciudadano en las que se participó (Semestral)</t>
  </si>
  <si>
    <t>(2) Acciones realizadas para la apropiación del Código de Integridad actualizado</t>
  </si>
  <si>
    <t>Direccionamiento Estratégico</t>
  </si>
  <si>
    <t xml:space="preserve">Actualizar la información de la página del SUIT en relación con los servicios del INCI </t>
  </si>
  <si>
    <t>FECHA PROGRAMADA</t>
  </si>
  <si>
    <t xml:space="preserve">Desactualización de la página del SUIT de acuerdo con los servicios actuales de la entidad </t>
  </si>
  <si>
    <t>Revisión y ajuste de los servicios reportados en el SUIT</t>
  </si>
  <si>
    <t>ACTIVIDADES</t>
  </si>
  <si>
    <t>META/PRODUCTO</t>
  </si>
  <si>
    <t>Condiciones institucionales idóneas para la promoción de la participación ciudadana</t>
  </si>
  <si>
    <t xml:space="preserve">Caracterizar  los grupos de valor </t>
  </si>
  <si>
    <t>Conformar y capacitar un equipo de trabajo que lidere el proceso de planeación  e implementación de los ejercicios de participación ciudadana (involucrando direcciones misionales y dependencias de apoyo)</t>
  </si>
  <si>
    <t>Acciones de capacitación que incluyan temas como: 
- Gestión y producción de información institucional; 
- Instancias y mecanismos de participación ciudadana
- Capacidades y herramientas que faciliten la participación ciudadana; 
- Fases del ciclo de la gestión Pública</t>
  </si>
  <si>
    <t>Identificar, en conjunto con las áreas misionales y de apoyo a la gestión, las metas y actividades que cada área realizará y en las cuales tiene programado o debe involucrar la participación de los grupos de valor (incluye instancias o cualquier otro mecanismo de participación ciudadana)</t>
  </si>
  <si>
    <t>Promoción efectiva de la participación ciudadana</t>
  </si>
  <si>
    <t>Definir y divulgar el procedimiento que empleará la entidad en cada tipo de espacio de participaciòn ciudadana definido previamente  en el cronograma.</t>
  </si>
  <si>
    <t>Establecer el formato  interno de reporte de  las actividades de participación ciudadana que se realizarán en toda la entidad que como mínimo contenga: 
-Actividades realizadas
-Grupos de valor involucrados
-Temas y/o metas institucionales asociadas a los espacios de participación ciudadana.
- Observaciones, propuestas y recomendaciones  de los grupos de valor. 
- Resultado de la participación</t>
  </si>
  <si>
    <t xml:space="preserve">Analizar los resultados obtenidos en la implementación de la estrategia de participación ciudadana, con base en la consolidación de los formatos internos de reporte aportados por las áreas misionales y de apoyo, para identificar:
1. Número de espacios de participación adelantados 
2. Grupos de valor involucrados.
3.Metas y actividades institucionales que incluyeron ejercicios de participación.
4. Evaluación y recomendaciones de cada espacio de participación ciudadana.
5. Nivel de cumplimiento de las actividades estalecidas en toda la estrategia de participación ciudadana.
</t>
  </si>
  <si>
    <t>X</t>
  </si>
  <si>
    <t>Asociar las metas y actividades formuladas en la planeación institucional de la vigencia  2019 con los derechos y los objetivos de desarrollo sostenible  que se están garantizando a través de la gestión institucional.</t>
  </si>
  <si>
    <t>Producir la información sobre la gestión general de la entidad (presupuesto, contratación, etc), los resultados y el avance en la garantía de derechos, que se presentará en los espacios de diálogo definidos en el cronograma.</t>
  </si>
  <si>
    <t>Establecer y divulgar el cronograma que identifica y define los espacios de diálogo presenciales (mesas de trabajo, foros, reuniones, etc.), y los mecanismos virtuales complementarios (chat, videoconferencias, etc), que utilizarán para rendir cuentas sobre los temas de interés priorizados, así como sobre la gestión general de la entidad.</t>
  </si>
  <si>
    <t xml:space="preserve">Realizar acciones de capacitación, con los grupos de valor identificados, para la preparación previa a los espacios de diálogo definidos en el cronograma.  </t>
  </si>
  <si>
    <t xml:space="preserve">Establecer temas de interés de los organismos de control con el fin de articular su participación en el proceso de rendición de cuentas. </t>
  </si>
  <si>
    <t xml:space="preserve">Establecer el formato  interno de reporte de  las actividades de rendición de cuentas que se realizarán en toda la entidad que como mínimo contenga: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</si>
  <si>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Diciembre 30 de 2019</t>
  </si>
  <si>
    <t>Julio 30 de 2019</t>
  </si>
  <si>
    <t xml:space="preserve">( 1 ) Plan de Acción Anual con Objetivos de Desarrollo Sostenible y garantìa de derechos. </t>
  </si>
  <si>
    <t xml:space="preserve">(1) Cronograma publicado que defina los espacios de diálogo presenciales y virtuales de rendición de cuentas (tanto generales como especificos por tema de interés priorizado)  asociado a temáticas  y grupo de valor por cada espacio. </t>
  </si>
  <si>
    <t>(1) Documento con las Acciones de capacitación a los grupos de valor realizadas</t>
  </si>
  <si>
    <t xml:space="preserve">(1) Formato interno de reporte de  las actividades de rendición de cuentas </t>
  </si>
  <si>
    <t>(1) Informe cuatrimestral de evaluación de los resultados de implementación de la estrategia.</t>
  </si>
  <si>
    <t>(1) Documento que refleje el avance de los compromisos adquiridos y de evaluación de los resultados de implementación de la estrategia.</t>
  </si>
  <si>
    <t>x</t>
  </si>
  <si>
    <t>Socialización de los servicios que ofrece el INCI</t>
  </si>
  <si>
    <t>Responsables del monitoreo de los riesgos</t>
  </si>
  <si>
    <t>Analizar los resultados obtenidos en la implementación de la estrategia de rendición de cuentas  con base en la consolidación de los formatos internos para identificar:
1. Número de espacios de diálogo en los que se rindió cuentas de manera general y  priorizada.
2. Grupos de valor involucrados.
3.Metas institucionales priorizadas sobre las que se rindió cuentas.
4. Evaluación y recomendaciones de cada espacio de rendición de cuentas. 
5. Avance en los compromisos adquiridos en los espacios de diálogo y las acciones de mejoramiento en la gestión de la entidad 
6. Nivel de cumplimiento de las actividades establecidas en toda la estrategia de rendición de cuentas
7.  Recomendaciones realizadas por los órganos de control frente a los informes de rendición de cuentas y acciones correctivas para optimizar la gestión y el cumplimiento de las metas del plan  institucional.</t>
  </si>
  <si>
    <t>Realizar  monitoreo a las acciones de control establecidas y a los riesgos de corrupción planteados</t>
  </si>
  <si>
    <t>Realizar el seguimiento a las acciones de control establecidas y a los riesgos de corrupción planteados</t>
  </si>
  <si>
    <t>Un (1) Mapa Riesgos de corrupción con seguimiento realizado</t>
  </si>
  <si>
    <t>Un (1) Mapa Riesgos de corrupción con el monitoreo y revisión de las acciones de control establecidas realizado</t>
  </si>
  <si>
    <t>(1) Mapa Riesgos de Corrupción consolidado</t>
  </si>
  <si>
    <t>ELEMENTO</t>
  </si>
  <si>
    <t>Información y Diálogo</t>
  </si>
  <si>
    <t>Información</t>
  </si>
  <si>
    <t xml:space="preserve">Responsabilidad </t>
  </si>
  <si>
    <t xml:space="preserve">Información </t>
  </si>
  <si>
    <t>Información y diálogo</t>
  </si>
  <si>
    <t>DIálogo</t>
  </si>
  <si>
    <t xml:space="preserve">(1) Documento de  caracterización que identifique las necesidades de información, los canales  de publicación y difusión y los temas de interés  de los grupos de valor y los organismos de control que participarán en los ejercicios de rendición de cuentas
</t>
  </si>
  <si>
    <t>Información, Diálogo y Responsabilidad</t>
  </si>
  <si>
    <t xml:space="preserve">Definir el procedimiento de adecuación, producción  y divulgación de  la información  atendiendo a los requerimientos de cada espacio de diálogo definido en el cronograma y de la manera de realizar seguimiento al cumplimiento de los compromisos adquiridos 
</t>
  </si>
  <si>
    <t xml:space="preserve">(1) Documento con roles y responsables del procedimiento de adecuación, producción  y divulgación de información por cada espacio de diálogo que contemple: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</si>
  <si>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(1) Documento con información sobre la gestión adelantada a presentar en el espacio de rendición de cuentas</t>
  </si>
  <si>
    <t xml:space="preserve"> (1) Formato interno de reporte de  las actividades de participación ciudadana</t>
  </si>
  <si>
    <t>(1) Documento de  caracterización que identifique las necesidades de información y los canales  de publicación y difusión que consultan los grupos de valor; así como  sus intereses y preferencias en materia de participación ciudadana en el marco de la gestión institucional.</t>
  </si>
  <si>
    <t xml:space="preserve">(1) Documento que relacione: 
1. Instancias o mecanismos de participación;
2. Metas o actividades en las cuales se involucrará cada instancia o mecanismo 
3. Fase del ciclo de la gestión  en la que se enmarcan dichas metas o actividades. ( Diagnóstico, Formulación, Implementación -ejecuciòn- y  evaluación)
4.  Recursos, alianzas, convenios y presupuesto asociado a las actividades que se implementarán en la entidad para promover la participación ciudadana.
5. Cronograma publicado que defina los espacios de participación ciudadana presenciales y virtuales  clasificados por la fase del ciclo de la gestión institucional donde se desarrollarán,  asociado a metas, actividades institucionales, grupo de valor (incluye instancias)  y objetivos concretos por cada espacio. </t>
  </si>
  <si>
    <t>(1) Informe periódico de evaluación de los resultados de implementación de la estrategia.</t>
  </si>
  <si>
    <t>(1) Documento de evaluación de los resultados de implementación de la estrategia que debe ser incorporado en el informe de rendición de cuentas general de la entidad.</t>
  </si>
  <si>
    <t xml:space="preserve">Priorizar los temas de interés que los grupos de valor tienen sobre la gestión de las metas del plan institucional, para definir la información que se producirá de manera permanente. Lo anterior, a partir de los resultados de la caracterización. </t>
  </si>
  <si>
    <t>Conformar y capacitar un equipo de trabajo que lidere el proceso de planeación e implementación de los ejercicios de rendición de cuentas (involucrando procesos misionales y de apoyo)</t>
  </si>
  <si>
    <t>Componente 3: Rendición de cuentas</t>
  </si>
  <si>
    <t>META O PRODUCTO</t>
  </si>
  <si>
    <t>COMPONENTES</t>
  </si>
  <si>
    <t>RESPONSABLE</t>
  </si>
  <si>
    <t xml:space="preserve">Documento publicado y divulgado con la ruta (antes, durante y después) a seguir, roles y responsabilidades para el desarrollo de los espacios de participaciòn ciudadana que contemple:
ANTES: Forma en que se convocará a los grupos de valor atendiendo a la claridad y alcance del objetivo de cada espacio de participación y Procedimiento de adecuación, producción  y divulgación de  la información  que contextualizará  el alcance de cada espacio de participación definido en el cronograma. 
DURANTE:  Paso a paso por cada espacio de participaciòn ciudadana de acuerdo con la fase del ciclo de la gestión institucional en el que se enmarca  y el objetivo del mismo, reglas de juego que garanticen la participación de los grupos de valor y el cumplimiento del objetivo de cada espacio de participación y forma como se documentarán los resultados del espacio de participación ciudadana.
DESPÚES: Forma como se informarán los resultados de los espacios de participación ciudadana a los asistentes para el seguimiento y control ciudadano. </t>
  </si>
  <si>
    <t>11 oficinas con Tablas de Retención Documental revisadas.</t>
  </si>
  <si>
    <t xml:space="preserve">Revisar las Tablas de Retención Documental  </t>
  </si>
  <si>
    <t>(1) Página web con avances en accesibilidad</t>
  </si>
  <si>
    <t>(1) Micrositio de atención al ciudadano con avances en accesibilidad</t>
  </si>
  <si>
    <t>Procesos Servicio al ciudadano y de Comunicaciones</t>
  </si>
  <si>
    <t>Junio 30 de 2019</t>
  </si>
  <si>
    <t>Febrero 27 de 2019</t>
  </si>
  <si>
    <t>Junio  30 de 2019</t>
  </si>
  <si>
    <t>SEGUIMIENTO ENERO - ABRIL</t>
  </si>
  <si>
    <t xml:space="preserve">Se consolidó con las dependencias del INCI el proyecto del mapa de riesgos de corrupción. </t>
  </si>
  <si>
    <t>Se publicó el  Mapa de Riesgos de Corrupción en el portal institucional durante el mes de enero de 2019</t>
  </si>
  <si>
    <t>Se realizó el primer monitoreo a las acciones de control establecidas y a los riesgos de corrupción planteados</t>
  </si>
  <si>
    <t>Se encuentra en revisión la Resolución 2015000002113 del 5 de agosto de 2015, por medio de la cual se consolidan los servicios del INCI, con el propósito de definir los OPAs que se registrarán en la página del SUIT</t>
  </si>
  <si>
    <t>SEGUIMIENTO ENERO- ABRIL</t>
  </si>
  <si>
    <t>En el Plan de acción anual, se asociaron las metas y actividades formuladas con los objetivos de desarrollo sostenible  que se están garantizando a través de la gestión institucional.</t>
  </si>
  <si>
    <t>Durante el año se va registrando la información de la gestión adelantada por parte de cada uno de los procesos  en diferentes instrumentos como son el Seguimiento al cronograma PAA, Infomes de ejecución presupuestal y  contratos adelantados para ser presentada en los espacios de diálogo definidos en el cronograma.</t>
  </si>
  <si>
    <t xml:space="preserve">Durante el mes de mayo, se adelantará una reunión con subdirección y comunicaciones para definir en que eventos de los que se van a desarrollar se puede incorporar  el componente de rendición de cuentas y  la forma en la cual se convocará a los grupos de valor
Una vez se sistematice la información del "Formato encuesta  rendición de cuentas"  se definirá la metodología, y la forma como se documentarán y se hará seguimiento a los compromisos adquiridos en los espacios de diálogo
</t>
  </si>
  <si>
    <t>Una vez se definan los eventos en los cuales se incorporará el componente de rendición de cuentas, se elaborará el cronograma con los temas para divulgar en los espacios de diálogo</t>
  </si>
  <si>
    <t>No se han adelantado acciones de capacitación</t>
  </si>
  <si>
    <t>Se conformó el equipo de trabajo para liderar el proceso de planeación e implementación de los ejercicios de rendición de cuentas con funcionarios de Planeación, Comunicaciones y Subdirección 
Se solicitó a Gestión Humana mediante correo electrónico la incorporación dentro del PIC de temas que fortalezcan las capacidades para el diálogo para los servidores públicos del INCI</t>
  </si>
  <si>
    <t xml:space="preserve">Se elaboró el " Formato  interno de reporte de  las actividades de rendición de cuentas que se realizarán en toda la entidad,  el cual contiene: 
-Actividades realizadas
-Grupos de valor involucrados
-Temas y/o metas institucionales asociadas a las actividades realizadas de rendición de cuentas
- Observaciones, propuestas y recomendaciones  de los grupos de valor. 
- Resultado de la participación 
- Compromisos adquiridos de cara a la ciudadanía. </t>
  </si>
  <si>
    <t>No se ha llevado a cabo ningún espacio de rendición de cuentas, por lo tanto no se ha avanzado en esta actividad</t>
  </si>
  <si>
    <t>La oficina de control interno realiza su primer seguimiento en el mes de  mayo</t>
  </si>
  <si>
    <t xml:space="preserve">Se encuentra en rediseño la página web de la entidad el cual va a tener en cuenta el cumplimiento de las características de accesibilidad </t>
  </si>
  <si>
    <t>#</t>
  </si>
  <si>
    <t>Vacia</t>
  </si>
  <si>
    <t>Fase Aprestamiento</t>
  </si>
  <si>
    <t>Fase Diseño</t>
  </si>
  <si>
    <t>Fase Preparaciòn</t>
  </si>
  <si>
    <t>Fase Ejecución</t>
  </si>
  <si>
    <t>Primer cuatrimestre</t>
  </si>
  <si>
    <t>Segundo cuatrimestre</t>
  </si>
  <si>
    <t>Tercer cuatrimestre</t>
  </si>
  <si>
    <t>Se incluyó dentro del informe trimestral de PQRSD la consolidación de las estadísticas sobre tiempos de espera, tiempos de atención y cantidad de ciudadanos atendidos.</t>
  </si>
  <si>
    <t xml:space="preserve">La profesional de atención al ciudadano asistió a dos capacitaciones durante el primer semestre: 
1. Inducción a la gestión de servicio al ciudadano el día 27 de febrero en la Biblioteca Nacional 
2. Conformación del equipo transversal de servicio al ciudadano en el DAFP el día 8 de abril </t>
  </si>
  <si>
    <t>Se solicitó a Gestión Humana mediante correo electrónico la incorporación dentro del PIC de temáticas relacionadas con el mejoramiento del servicio al ciudadano</t>
  </si>
  <si>
    <t xml:space="preserve">Realizar  periódicamente  mediciones  de  percepción  de  los  ciudadanos  respecto  a  la  calidad  y  accesibilidad de la oferta institucional y el servicio recibido, e informar los resultados al nivel directivo con el fin de identificar oportunidades y acciones de mejora </t>
  </si>
  <si>
    <t>Se aplican encuestas de Medición de la satisfacción de los usuarios en servicio al ciudadano y se sistematizan cada seis meses</t>
  </si>
  <si>
    <t>Vacía</t>
  </si>
  <si>
    <t>No se han realizado  campañas  informativas  sobre  la  responsabilidad  de  los  servidores  públicos  frente  a  los derechos de los ciudadanos.</t>
  </si>
  <si>
    <t>Seguimiento Enero- abril</t>
  </si>
  <si>
    <t>Se están actualizando los documentos del Sistema Integrado de Gestión; una vez se finalice, se ajustarán los instrumentos de gestión de la Información de los procesos de la entidad</t>
  </si>
  <si>
    <t xml:space="preserve">Se están actualizando los documentos del Sistema Integrado de Gestión; una vez se finalice, se revisarán y ajustarán las Tablas de Retención Documental  </t>
  </si>
  <si>
    <t>Se adelanta el rediseño de la página web del INCI cumpliendo con los requisitos de  accesibilidad</t>
  </si>
  <si>
    <t>En junio se elaborá el primer informe semestral</t>
  </si>
  <si>
    <t>Seguimiento Enero - Abril</t>
  </si>
  <si>
    <t xml:space="preserve">Se conformó el equipo de trabajo para liderar el proceso de planeación e implementación de los ejercicios de participación ciudadana con funcionarios de Planeación, Comunicaciones y Subdirección 
Se solicitó a Gestión Humana mediante correo electrónico la incorporación dentro del PIC de temas que fortalezcan las capacidades para el diálogo para los servidores públicos del INCI </t>
  </si>
  <si>
    <t xml:space="preserve">A finales del mes de junio se sistematizará la información recogida de la aplicación del "Formato encuesta rendición de cuentas"; insumo para la caracterización de los usuarios en relación con las necesidades de información </t>
  </si>
  <si>
    <t>Hasta el momento no se han realizado acciones para la apropiación del código de integridad</t>
  </si>
  <si>
    <t>No se han adelantado espacios de participación ciudadana</t>
  </si>
  <si>
    <t xml:space="preserve">Una vez se identifiquen las metas y actividades que cada área realizará y en las cuales tiene programado o debe involucrar la participación de los grupos de valor se elaborará el cronograma </t>
  </si>
  <si>
    <t xml:space="preserve">Durante el mes de mayo, se adelantará una reunión con subdirección y comunicaciones para definir  la forma en la cual se le convocará a la población y los eventos en los cuales se va a involucrar la participación de la ciudadanía   
Una vez se sistematice la información del "Formato encuesta  rendición de cuentas"  se definirá la metodología, y la forma como se documentarán y se hará seguimiento a los compromisos adquiridos en los espacios de diálogo
</t>
  </si>
  <si>
    <t xml:space="preserve">
Se elaboró el "Formato interno de reporte de  las actividades de participación ciudadana que contiene: 
-Actividades realizadas
-Grupos de valor involucrados
-Temas y/o metas institucionales asociadas a los espacios de participación ciudadana.
- Observaciones, propuestas y recomendaciones  de los grupos de valor. 
- Resultado de la participación</t>
  </si>
  <si>
    <t>Asesora de Control Interno</t>
  </si>
  <si>
    <t>La Asesora de Control Interno realizará el seguimiento a las acciones de control establecidas y a los riesgos de corrupción planteados en el mes de mayo</t>
  </si>
  <si>
    <t>Oficina Asesora de Planeación y Grupo de Gestión Humana</t>
  </si>
  <si>
    <t>Evaluar y verificar, por parte de la Asesora de Control Interno, el cumplimiento de la estrategia de  rendición de cuentas incluyendo la eficacia y pertinencia de los mecanismos de participación ciudadana establecidos en el cronograma.</t>
  </si>
  <si>
    <t>La Asesora de Control Interno realiza su primer seguimiento en el mes de  mayo</t>
  </si>
  <si>
    <t>Se definieron como temas de interés de los organismos de control para la Rendición de cuentas; el avance en la gestión de las metas del plan anual institucional, y el presupuesto ejecutado para ello</t>
  </si>
  <si>
    <t>Temas de interés que los grupos de valor tienen sobre la gestión de las metas del plan institucional</t>
  </si>
  <si>
    <t xml:space="preserve">Temas de interés definidos de los organismos de control con el fin de articular su participación en el proceso de rendición de cuentas. </t>
  </si>
  <si>
    <t xml:space="preserve">Se publica y actualiza en el sitio web de la entidad en la sección ‘Transparencia y acceso a la información pública’, toda la información que establece la ley 1712 de 2014 y sus decretos y resoluciones reglamentarias. </t>
  </si>
  <si>
    <t>Secretaría General 
Gestión Humana y de la información -Proceso Administración Documental</t>
  </si>
  <si>
    <t>Proceso Comunicaciones y Proceso
Informática y tecnología</t>
  </si>
  <si>
    <t>Secretaría General
Gestión Humana y de la información
- Proceso Servicio al Ciudadano</t>
  </si>
  <si>
    <t>Evaluar y verificar, por parte de la Asesora de Control Interno, el cumplimiento de la estrategia de  participación ciudadana incluyendo la eficacia y pertinencia de losespacios establecidos en el cronograma.</t>
  </si>
  <si>
    <t>Secretaría General -
Gestión Humana y de la información</t>
  </si>
  <si>
    <t>A mediados del mes de mayo y durante el mes de junio, se aplicará el "Formato encuesta rendición de cuentas" Código DG-100-FM-280; con el apoyo del punto de Atención al Ciudadano y La Tienda INCI; para indagar sobre los temas de interés que los grupos de valor tienen sobre la gestión de las metas del plan institucional, canales para la difusión de la información , metodologías  y frecuencia de los eventos de rendición de cuentas. 
Así mismo, la oficina de comunicaciones publicará en la página web el "formato encuesta rendición de cuentas" para recolectar información con los usuarios de la misma</t>
  </si>
  <si>
    <t>SEGUIMIENTO OCI - MAYO 10 DE 2019</t>
  </si>
  <si>
    <t>OBSERVACIONES</t>
  </si>
  <si>
    <t>CUMPLIMIENTO</t>
  </si>
  <si>
    <t>Se evidencia construcción del Mapa de Riesgos de corrupción para la vigencia 2019</t>
  </si>
  <si>
    <t>Se evidencia publicación del Mapa de Riesgos de Corrupción en la página web institucional.</t>
  </si>
  <si>
    <t>Se realiza seguimiento cuatrimestral por la OCI, de acuerdo con lo establecido en la normatividad vigente</t>
  </si>
  <si>
    <t>PROMEDIO</t>
  </si>
  <si>
    <t>Se verifica Formato Interno de Reporte de las Actividades de Rendición de Cuentas y Participación Ciudadana DG-100-FM-361 de 30/04/2019</t>
  </si>
  <si>
    <t>Se realiza por parte de la Asesora de Control Interno seguimiento a la estrategia de Rendición de Cuentas establecida en el Plan Anticorrupción y de Atención al Ciudadano. A la fecha del seguimiento no se ha establecido cronograma de rendición de cuentas. Las actividades están previstas para ser ejecutadas a en el segundo semestre de 2019.</t>
  </si>
  <si>
    <t>La asesora de control interno realiza informe de seguimiento a la implementación de la estrategia de participación ciudadana en el primer trimestre</t>
  </si>
  <si>
    <t>INSTITUTO NACIONAL PARA CIEGOS</t>
  </si>
  <si>
    <t xml:space="preserve">INFORME DE SEGUIMIENTO  AL PLAN ANTICORRUPCIÓN Y DE ATENCIÓN AL CIUDADANO </t>
  </si>
  <si>
    <t xml:space="preserve">FECHA DE CORTE: </t>
  </si>
  <si>
    <t>FECHA DEL INFORME:</t>
  </si>
  <si>
    <t>ELABORADO POR:</t>
  </si>
  <si>
    <t>ASESORA DE CONTROL INTERNO.</t>
  </si>
  <si>
    <t>COMPONENTE</t>
  </si>
  <si>
    <t>ACTIVIDADES PROGRAMADAS EN EL AÑO</t>
  </si>
  <si>
    <t>% AVANCE</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</si>
  <si>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</si>
  <si>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</si>
  <si>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</si>
  <si>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</si>
  <si>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</si>
  <si>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Componente 7: 
Iniciativas adicionales </t>
  </si>
  <si>
    <t>Fuente: Página Web Institucional, Carpeta Pública SIG, consultas y verificaciones con los funcionarios responsables de las procesos y/o acciones.</t>
  </si>
  <si>
    <t>NIVEL DE CUMPLIMIENTO DE LAS ACTIVIDADES</t>
  </si>
  <si>
    <t>DE 0 A 59%  -  ZONA BAJA</t>
  </si>
  <si>
    <t>DE 60% A 79%  -  ZONA MEDIA</t>
  </si>
  <si>
    <t>DE 80% A 100%  -  ZONA ALTA</t>
  </si>
  <si>
    <t>ELABORÓ: Magdalena Pedraza Daza - Asesor Control Interno</t>
  </si>
  <si>
    <t>Actividades previstas para el segundo semestre de 2019</t>
  </si>
  <si>
    <t>ZONA BAJA</t>
  </si>
  <si>
    <t xml:space="preserve">PROMEDIO </t>
  </si>
  <si>
    <t>No se registra avance. 
Actividades previstas para el segundo y tercer cuatrimestre</t>
  </si>
  <si>
    <t>No se registra avance. 
Actividad prevista para junio.</t>
  </si>
  <si>
    <t>No se registra avance. 
Actividad prevista para diciembre.</t>
  </si>
  <si>
    <t>No se registra avance.
Actividad prevista para junio</t>
  </si>
  <si>
    <t>Se verifica en el Plan de Acción Anual objetivos de desarrollo sostenible y garantía de derechos</t>
  </si>
  <si>
    <t>No se reporta avance. Periodicidad semestral</t>
  </si>
  <si>
    <t>No se reporta avance. Actividad a ejecutarse en el último cuatrimestre</t>
  </si>
  <si>
    <t>COMPONENTE 6:  
Participación Ciudadana</t>
  </si>
  <si>
    <t>No se reporta avance.
Actividad prevista para el mes de junio</t>
  </si>
  <si>
    <t>No se reporta avance.
Actividad prevista para el segundo semestre.</t>
  </si>
  <si>
    <t>Actividad ejecutarse en el mes de junio.</t>
  </si>
  <si>
    <t>Se evidencia publicación en la página web del informe correspondiente al primer trimestre de 2019</t>
  </si>
  <si>
    <t>La OCI realizó una revisión a la información publicada de acuerdo con lo establecido en la Ley de Transparencia y sus decretos reglamentarios y se realizaron observaciones para su ajuste a la OAP.</t>
  </si>
  <si>
    <t>Se evidencia seguimiento de los riesgos por parte de los responsables en la carpeta SIG.</t>
  </si>
  <si>
    <t xml:space="preserve">Se aporta como evidencia Acta de 07/05/2019 en la que se revisan los servicios del INCI. Pendiente actualización en el SUIT.
Se aporta correo invitando a los funcionarios de la OAP participar en el Taller SUIT que ofrece el DAFP.  </t>
  </si>
  <si>
    <t>Se evidencia Acta de mayo 7 de 2019 mediante la cual se define la aplicacióin de encuesta  rendición de cuentas, en la Tienda Inci, Servicio al Ciudadano, Página Web.</t>
  </si>
  <si>
    <t xml:space="preserve">Se evidencia Acta de mayo 7 de 2019 mediante la cual se define el equipo de trabajo para liderar el proceso de rendición de cuentas, se establece cronograma de eventos. </t>
  </si>
  <si>
    <t>Se evidencia Acta de mayo 7 de 2019 mediante la cual se define el equipo de trabajo para liderar el proceso de rendición de cuentas, se establece cronograma de eventos. 
Actividad prevista para el mes de diciembre.
Se sugiere revisar la fecha de ejecución, pues debe estar definido para la ejecución de los espacios de participación ciudadana.</t>
  </si>
  <si>
    <t xml:space="preserve">Se evidencia formato publicado en el SIG. </t>
  </si>
  <si>
    <t>Actividades en ejecución. Las actividades propuestas tienen fecha de junio 30 y diciembre 30 de 2019</t>
  </si>
  <si>
    <t>Actividades en ejecución. Se revisan y actualizan los servicios. Pendiente actualización SUIT.</t>
  </si>
  <si>
    <t>Actividades en ejecución. Las actividades propuestas tienen fecha de terminación diciembre de 2019</t>
  </si>
  <si>
    <t>Actividades en ejecución.Actividades previstas para el segundo semestre de 2019</t>
  </si>
  <si>
    <t>Se evidencia listado de asistencia a capacitación en febrero 27 de 2019, así como Memorias de la reunión de conformación dele quipo transversal de servicio al ciudadano.</t>
  </si>
  <si>
    <t xml:space="preserve">Verificado el PIC 2019, se incluyeron temas de Participación Ciudadana, Sostenibilidad ambiental y Derechos de acceso a la información, entre otros. Según lo informado por la profesional de servicio al ciudadano, se programarán las capacitaciones en el mes de agosto.
Se aclara que el PIC es dirigido a los servidores públicos de la entidad, por lo tanto la meta no es clara con respecto a la actividad propuesta. 
</t>
  </si>
  <si>
    <t>AVANCE DE LAS ACTIVIDADES A LA FECHA DE CORTE</t>
  </si>
  <si>
    <t>Previo a la implementación de los criterios de accesibilidad, la entidad está adelantando el rediseño de la página web, para tal efecto, se han suscriben dos contratos: 
Contrato No.023 de 8 de febrero de 2019, cuyo objeto es Prestar sus servicios como ingeniero de sistemas para soporte y desarrollo del Portal Web y aplicación de Asistencia Técnica del INCI.
Contrato No. 024 de febrero 13 de 2019 cuyo objeto es Prestar servicios profesionales para asesoría en Accesibilidad web en el marco del Proyecto Mejoramiento de las Condiciones para la garantia de los derechos de las personas con discapacidad visual del país.
La meta establecida no es clara. Se aporta cronograma de Accesibilidad 2019, y su seguimiento que contiene 24 acciones a realizar durante el año, de la cuales se evidencia cumplimiento del 31%. sin embargo las acciones relacionadas con atención al ciudadano no reportan avance.</t>
  </si>
  <si>
    <t xml:space="preserve">Previo a la implementación de los criterios de accesibilidad, la entidad está adelantando el rediseño de la página web, para tal efecto, se han suscriben dos contratos: 
Contrato No.023 de 8 de febrero de 2019, cuyo objeto es Prestar sus servicios como ingeniero de sistemas para soporte y desarrollo del Portal Web y aplicación de Asistencia Técnica del INCI.
Contrato No. 024 de febrero 13 de 2019 cuyo objeto es Prestar servicios profesionales para asesoría en Accesibilidad web en el marco del Proyecto Mejoramiento de las Condiciones para la garantia de los derechos de las personas con discapacidad visual del país.
La meta establecida no es clara. Se aporta cronograma de Accesibilidad 2019 y su seguimiento que contiene 24 acciones a realizar durante el año, de las cuales se evidencia cumplimiento del 31%. </t>
  </si>
  <si>
    <t>AGOSTO 31 DE 2019</t>
  </si>
  <si>
    <t>SEPTIEMBRE 10 DE 2019</t>
  </si>
  <si>
    <t>SEGUIMIENTO OCI - SEPTIEMBRE 10 DE 2019</t>
  </si>
  <si>
    <t>SEGUIMIENTO SEGUNDO CUATRIMESTRE 2019</t>
  </si>
  <si>
    <t>Se realiza seguimiento cuatrimestral por la OCI, de acuerdo con lo establecido en la normatividad vigente. 
Se recomienda ajustar la metodología de acuerdo con la Guia de Gestión de Riesgos y diseño de controles del DAFP. Fortalecer el diseño de los controles y revisar los riesgos a la luz del objetivo de los procesos.</t>
  </si>
  <si>
    <t>Se realiza por parte de la Asesora de Control Interno seguimiento a la estrategia de Rendición de Cuentas establecida en el Plan Anticorrupción y de Atención al Ciudadano.</t>
  </si>
  <si>
    <t xml:space="preserve">SEGUIMIENTO MAYO -AGOSTO </t>
  </si>
  <si>
    <t>Actividad cumplida y reportada primer cuatrimestre</t>
  </si>
  <si>
    <t>Se realizó segundo monitoreo a las acciones de control establecidas y a los riesgos de corrupción planteados</t>
  </si>
  <si>
    <t>La Asesora de Control Interno realizará el seguimiento a las acciones de control establecidas y a los riesgos de corrupción del segundo cuatrimestre</t>
  </si>
  <si>
    <t xml:space="preserve">Se esta elaborando la Resolución para actualizar los servicios del INCI que fueron aprobados por el Comité Institucional de Gestión y Desempeño (Acta No 3 del 28 de junio de 2019) así:
1) Servicio de asistencia técnica en: 
Educación Inclusiva a la población con discapacidad visual.
Accesibilidad para la población con discapacidad visual. (incluye física y tecnológica)
Empleabilidad para la población con discapacidad visual.
Fortalecimiento Organizacional de la población con discapacidad visual
Servicio de asesoría jurídica para la  población con discapacidad visual y sus colectivos 
2)Servicio de Acceso a la Cultura para población con discapacidad visual  (incluye Sensoroteca y Sala de exposiciones)
3)Servicio de Biblioteca virtual para ciegos.
4)Servicio de dotación de material en sistema braille, macrotipo y tinta-braille para personas con discapacidad visual (incluye código QR y Relieve)
5)Servicio de producción de material impreso en sistemas braille, macrotipo y tinta-braille para población con discapacidad visual.
6)Servicio de distribución de productos especializados para personas con discapacidad visual.
7)Servicio de producción radial especializada para población con discapacidad visual
8)Servicio de producción audiovisual con audio descripción para población con discapacidad visual
</t>
  </si>
  <si>
    <t>SEGUIMIENTO MAYO A AGOSTO</t>
  </si>
  <si>
    <t>SEGUIMIENTO MAYO-AGOSTO</t>
  </si>
  <si>
    <t>Durante los meses de mayo, junio y agosto, se aplicó el "Formato encuesta rendición de cuentas" a 42  personas que asistieron al punto de atención al Ciudadano y La Tienda INCI y a través de la página web; con el propósito de indagar entre otros aspectos sobre los temas de interés que los grupos de valor tienen sobre la gestión de las metas del plan institucional.  
Por otra parte, se entregó a 50 servidores públicos y contratistas del INCI recibiendo un total de 28 encuestas.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t>
  </si>
  <si>
    <t>En la aplicación del "Formato encuesta rendición de cuentas" a parte de indagar sobre los temas de interés que los grupos de valor tienen sobre la gestión de las metas del plan institucional, se preguntó sobre los canales para la difusión de la información , metodologías  y frecuencia de los eventos de rendición de cuentas.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 
2.  A través de que canales considera que se debe hacer la difusión del espacio de rendición de cuentas El 30% a través de la página web y el 27% a través de la emisora INCI Radio 
3. Que metodología sugiere para socializar la información en el espacio de rendición de cuentas? El 48% opinó que se debe hacer un conversatorio
4. Considera que un solo evento al año es suficiente para socializar la gestión adelantada por el INCI? El 51 % opina que es suficiente</t>
  </si>
  <si>
    <t>Actividad cumplida</t>
  </si>
  <si>
    <t xml:space="preserve">Se elaboró el  Documento con roles y responsables del procedimiento de adecuación, producción  y divulgación de información por cada espacio de diálogo que contempla:
ANTES: Forma en que se convocará a los grupos de valor
DURANTE:  Paso a paso por cada tipo de espacio de diálogo a ser desarrollado, Reglas de juego para diálogar con los grupos de valor y para que evalúen la gestión y los resultados presentados, Forma como se documentarán los compromisos adquiridos en el espacio de diálogo
DESPÚES:  Procedimiento con roles y responsables del seguimiento al cumplimiento de los compromisos adquiridos y de la forma como se informarán los avances </t>
  </si>
  <si>
    <t>Se cuenta con los siguientes insumos para el desarrollo de los espacios de rendición de cuentas de septiembre y diciembre:
Seguimiento plan de acción anual 
Informe de gestión bimensual del plan de acción anual
Infomes de ejecución presupuestal 
Contratos  celebrados mensualmente</t>
  </si>
  <si>
    <t>Se incorporará el componente de rendición de cuentas en el evento que se llevará a cabo el 12 de septiembre para "Socialización de derechos y deberes" con la Superintendencia de Industria y Comercio. 
Asímismo, se realizará un evento en diciembre de "Rendición de cuentas"</t>
  </si>
  <si>
    <t xml:space="preserve">Se llevaron a cabo dos espacios de capacitación: 
1) ENCUENTRO DE ORGANIZACIONES: 
Objetivo: Aportar a los representantes de las organizaciones de la población con discapacidad visual conocimientos, estrategias y conceptos que contribuyan al fortalecimiento de sus competencias con el fin de intervenir en los procesos de construcción de proyectos y programas que se desarrollan frente a los nuevos planes de desarrollo de los departamentos y municipios del país y al ajuste y empoderamiento de los grupos asociativos
Fecha: 28 y 29 de abril de 2019
En el evento participaron 39 representantes de los grupos asociativos a nivel nacional de los departamentos de Antioquia, Arauca, Bogotá, Boyacá, Caldas, Caquetá, Casanare, Chocó, Córdoba, Cundinamarca, Huila, La guajira, Magdalena, Norte de Santander, Putumayo, Risaralda, Santander, Tolima, y Valle. De las regiones participaron 33 y de la ciudad de Bogotá 6 organizaciones más los representantes de Fecodiv de Bogotá y la Guajira.
2) ALCALDÍA DE BOGOTÁ, IDPAC, TEMA:  Herramientas para la participación incidente. Énfasis en: políticas públicas y gestión de proyectos comunitarios. 
Objetivo: Desarrollar conocimientos en políticas públicas, así como fortalecer las capacidades en la formulación, seguimiento y sostenibilidad de proyectos comunitarios, con el fin de incrementar la participación incidente, el desarrollo y la autogestión. 
Número de sesiones desarrolladas: 8 sesiones de 3 horas, para un total de 24 horas.
Número de personas formadas: 109
Número de personas certificadas: 48
</t>
  </si>
  <si>
    <t>La Asesora de Control Interno realiza el segundo seguimiento en el mes de agosto</t>
  </si>
  <si>
    <t>SEGUIMIENTO MAYO AGOSTO</t>
  </si>
  <si>
    <t xml:space="preserve">Se avanza en el rediseño la página web de la entidad incorporando las características de accesibilidad </t>
  </si>
  <si>
    <t xml:space="preserve">Se elaboró el informe del segundo trimestral de PQRSD y se publicó en la página web de la entidad </t>
  </si>
  <si>
    <t xml:space="preserve">La profesional de atención al ciudadano asistió a dos capacitaciones durante el segundo cuatrimestre: 
-Gestión de las habilidades blandas el día 11 de junio de 2019
-Las emociones y las relaciones con el ciudadano el día 04 de julio de 2019
</t>
  </si>
  <si>
    <t>Se incorporaron dentro del PIC dos actividades relacionadas con la capacitación en servicio al ciudadano</t>
  </si>
  <si>
    <t>Se adelantó una campaña  por parte de la oficina de comunicaciones en el tema de servicio al ciudadano  (Se publicó en la cartelera de  los pisos un afiche del tema de servicio al ciudadano.)</t>
  </si>
  <si>
    <t xml:space="preserve">Se aplican encuestas de Medición de la satisfacción de los usuarios en servicio al ciudadano y se sistematizan cada seis meses. </t>
  </si>
  <si>
    <t>Seguimiento Mayo Agosto</t>
  </si>
  <si>
    <t>En junio se elaboró el primer informe semestral</t>
  </si>
  <si>
    <t>Seguimiento Mayo - Agosto</t>
  </si>
  <si>
    <t>En la aplicación del "Formato encuesta rendición de cuentas" aparte de indagar sobre los temas de interés que los grupos de valor tienen sobre la gestión de las metas del plan institucional, se preguntó sobre los canales para la difusión de la información , metodologías  y frecuencia de los eventos de rendición de cuentas. 
Los resultados fueron los siguientes: 
1. Que información considera importante socializar en el espacio de la rendición de cuentas: 
El 15%  considera importante socializar en el espacio de la rendición de cuentas la Gestión realizada por el INCI en las regiones del país, el 14% sobre los servicios que presta el INCI, el 13% sobre el avance en la garantía de los derechos de las personas con discapacidad visual, la ejecución presupuestal y las acciones de mejoramiento, el 12% resultados de la gestión, el 11% gestión para dar cumplimiento a las metas y el 9% sobre procesos contractuales 
2.  A través de que canales considera que se debe hacer la difusión del espacio de rendición de cuentas El 30% a través de la página web y el 27% a través de la emisora INCI Radio 
3. Que metodología sugiere para socializar la información en el espacio de rendición de cuentas? El 48% opinó que se debe hacer un conversatorio
4. Considera que un solo evento al año es suficiente para socializar la gestión adelantada por el INCI? El 51 % opina que es suficiente</t>
  </si>
  <si>
    <t xml:space="preserve">Se elaboró el documento que contiene: 
1. Instancias o mecanismos de participación;
2. Metas o actividades en las cuales se involucrará cada instancia o mecanismo 
3. Fase del ciclo de la gestión  en la que se enmarcan dichas metas o actividades.  
4.  Recursos, alianzas, convenios y presupuesto asociado a las actividades que se implementarán en la entidad para promover la participación ciudadana.
5. Cronograma publicado que defina los espacios de participación ciudadana asociado a metas, actividades institucionales, grupo de valor (incluye instancias)  y objetivos concretos por cada espacio. </t>
  </si>
  <si>
    <t>Se elaboró y publicó el documento en el Sistema Integrado de Gestión/Procesos estratégicos/Direccionamiento Estratégico/Registros/Plan anticorrupción y atención al ciudadano con la  ruta (antes, durante y después) a seguir, roles y responsabilidades para el desarrollo de los espacios de participaciòn ciudadana</t>
  </si>
  <si>
    <t>La oficina de control interno realiza su segundo seguimiento en el mes de agosto</t>
  </si>
  <si>
    <t>Dentro del cronograma del Plan Estratégico de Recursos Humanos- Programa de Bienestar se tiene programada la Semana  de la  Integridad- 
MIPG-Socialización e implementación del Código de Integridad para la semana del 23 al 27 de septiembre</t>
  </si>
  <si>
    <t>PROMEDIO ACUMULADO</t>
  </si>
  <si>
    <t>Se evidencia avance de la actividad. Se solicita acta de comité
No se cumplen los términos establecidos para culminar la actividad (30/05/2019)</t>
  </si>
  <si>
    <t>Se evidencia en la carpeta SIG/Procesos Estratéticos/Direccionamiento Estratégico/Registros/Plan Anticorrupción/Vigentes/Seguimiento Segundo Cuatrimestre/Documento RC y PC Ver II. (Insumos y Componentes Rendición de Cuentas y Participación Ciudadana)</t>
  </si>
  <si>
    <t>La asesora de Control Interno realiza seguimiento a la estrategia de participación ciudadana establecida en el Plan anticorrupción, correspondiete al segundo cuatrimestre.</t>
  </si>
  <si>
    <t xml:space="preserve">Se evidencia documentos con las acciones de capacitación realizadas a grupos de valor
Esquema del proceso de participación ALCALDÍA DE BOGOTÁ, IDPAC.
 ENCUENTRO DE ORGANIZACIONES.
</t>
  </si>
  <si>
    <t>Actividades programadas para el mes de septiembre</t>
  </si>
  <si>
    <t xml:space="preserve">El equipo de trabajo que lidera el proceso de planeación e implementación de los ejercicios de rendición de cuentas asistió a las siguientes jornadas de capacitación en la función pública: 
1) Taller de Manual Único de Rendición de Cuentas con enfoque en derechos humanos y ODS: El viernes 21 de junio 2019 al DAFP de 8:00 a 12:00 
2) Taller de participación ciudadana en el ciclo de la gestión pública con enfoque en derechos humanos y ODS :El martes 28 de mayo 2019 al DAFP de 8:00 a 12:00 
3) Apuesta de Colombia por una política pública de integridad 15 de agosto de 2019, Asistieron Ricardo Hernández y Darío Montañez de 8:00 a 12:00 m </t>
  </si>
  <si>
    <t>ZONA MEDIA</t>
  </si>
  <si>
    <t>Se aporta como evidencia de cumplimiento de la meta: Tabulación de las encuestras realizadas a traves de diferentes medios: página web, La tienda, Atención al Ciudadano, encuesta interna.</t>
  </si>
  <si>
    <t xml:space="preserve">Se solicita informacion a la OAP sobre la consulta adelantada a los organismos de control respecto delos temas a incluir en la rendición de cuentas. </t>
  </si>
  <si>
    <t>No se puede evidenciar, no es clara la ubicación en la página Web. Se evidencia en la carpeta pública del SIG documento Informe Primer Semestre PQRS 2019, en el cual se incluye información relacionada con la cantidad de usuarios atendidos y oportunidad en la atención de las PQRS.
Se recomienda mejorar la información estadística relacionada con los tiempos de espera en la atención y con la oportunidad en la atención, de tal manera que se ajuste a la normatividad vigente.</t>
  </si>
  <si>
    <t xml:space="preserve">El equipo de trabajo que lidera el proceso de planeación e implementación de los ejercicios de rendición de cuentas asistió a las siguientes jornadas de capacitación en la función pública: 
• Taller de Manual Único de Rendición de Cuentas con enfoque en derechos humanos y ODS: 
El viernes 21 de junio 2019 al DAFP de 8:00 a 12:00 m asistieron los Dres. Martha del Pilar Gómez Niño, Sara Paola Rivera Moreno, Miryam Janeth Herrera Gámez,  Juan Esteban Gómez y Gabriel Fernando Muñoz Diaz
  • Taller de participación ciudadana en el ciclo de la gestión pública con enfoque en derechos humanos y ODS -  
El martes 28 de mayo 2019 al DAFP de 8:00 a 12:00 asistieron: Gustavo Pulido Casas, Miryam Janeth Herrera Gámez, Martha del Pilar Gómez Niño, Gabriel Fernando Muñoz Diaz, Ricardo Hernández Mateus, Maria Helena Cruz Nossa y Magdalena Pedraza  
</t>
  </si>
  <si>
    <t xml:space="preserve">
Se aporta como evidencia documento INSUMOS COMPONENTES RENDICIÓN DE CUENTAS Y PARTICIPACIÓN CIUDADANA- PLAN ANTICORRUPCIÓN 2019</t>
  </si>
  <si>
    <t xml:space="preserve">Se evidencia en el SIG documento Informe Encuestas primer semestre 2019 </t>
  </si>
  <si>
    <t xml:space="preserve">El equipo de trabajo para liderar el proceso de rendición de cuentas se definió en acta de mayo 7 de 2019.
Se aportan como evidencia de las capacitaciones las invitaciones realizadas a través de correo electrónico. </t>
  </si>
  <si>
    <t>No se reportó avance.</t>
  </si>
  <si>
    <t>No se reporta avance. Actividad programada para el mes de septiembre</t>
  </si>
  <si>
    <t>Se aportan como evidencia las invitaciones a registrarse en las actividdes del 11 de junio y 4 de julio de 2019 del Programa Nacional de Servicio al Ciudadano. PNSC</t>
  </si>
  <si>
    <t>Se encuentra en actualización la página, la nueva versión no tiene todavía  los documentos de vigencias anteriores (2018, 2017, 2016). En revisión vigencia 2019. 
Actividad en proceso</t>
  </si>
  <si>
    <t>Se aporta como evidencia los informes trimestrales de seguimiento a las PQRS</t>
  </si>
  <si>
    <t>Se verifica avance en el rediseño de la página web con criterios de accesibilidad. 
Actividad en proceso.</t>
  </si>
  <si>
    <t>Se evidencia en las carteleras campaña Cápsula del Servicio, con temas de servicio al ciudadano.</t>
  </si>
  <si>
    <t>No se evidencia encuesta aplicada a entes de control. Se definieron como temas de interés para los organismos de control: Avance en la gestión de las metas del plan anual institucional y el presupeusto ejecutado para ello.
Sin embargo la OCI considera que los temas de interés para los entes de control son todos los temas incluídos en la Guia para la rendición de cuentas.</t>
  </si>
  <si>
    <t>Se verifica la nueva página web y se evidencia micrositio de Atención al Ciudadano.
Se verifican los avances en la incorporación de criterios de accesibilidad.</t>
  </si>
  <si>
    <t>SEGUIMIENTO PRIMER CUATRIMESTRE 2019</t>
  </si>
  <si>
    <t>Se verifica el PIC 2019 y  se evidencian temas relacionados con el mejoramiento del servicio al ciudadano. Semana de la informacion : Se dará a conocer a los funcionarios del INCI , procesos y procedimientos existentes de las dos areas
Se informa por parte del área que las capacitaciones se realizarán en el mes de septiembre.</t>
  </si>
  <si>
    <t>Se evidencia en el SIG/Direccionamiento Estratégico/Registros/Caracterización de usuarios. (Personas con discapacidad visual). Se evidencia documento Directorio de Agremiaciones, Asociaciones y otros grupos de interés.  No se caracterizan los cuatro (4)  grupos de valor establecidos en el documento Insumos Componentes Rendición de Cuentas y Participación Ciudadana Plan Anticorrupción 2019, con el fin de determinar las necesidades de información y canales de comunicacion establecidos en la meta. Actividad en proceso.</t>
  </si>
  <si>
    <t>Se aporta como evidencia documento Insumos Componentes Rendición de Cuentas y Participación Ciudadana Plan Anticorrupción 2019 que incluye Cronograma de Espacios de Diálogo, numeral 3. Socializacíon de Derechos y Deberes 12 de septiembre y Rendición de Cuenas  3 de diciembre. Se informa que no se tienen previstos mas espacios de rendición de cuentas.</t>
  </si>
  <si>
    <t>Actividad prevista para el último trimestre</t>
  </si>
  <si>
    <t>Actividad programada para noviembre. 
Se está culminando la actualización de los procedimientos insumo principal para la actualización de las TRD.</t>
  </si>
  <si>
    <t>No se aporta evidencia del avance. Actividad en proceso</t>
  </si>
  <si>
    <t>SEPTIEMBRE 12 DE 2019</t>
  </si>
  <si>
    <t>ASESOR DE CONTROL INTERNO</t>
  </si>
  <si>
    <t xml:space="preserve">Asistencia a (2) capacitaciones en los siguientes temas: 
Rendición de Cuentas con enfoque en derechos humanos y ODS 
Participación ciudadana en el ciclo de la gestión pública con enfoque en derechos humanos y ODS -  
</t>
  </si>
  <si>
    <t xml:space="preserve">
Se aportan como evidencia las invitaciones a las capacitaciones de recibidas.</t>
  </si>
  <si>
    <t>Actividad en proceso. 
Se evidencian los seguimientos bimensuales en la página web a tercer biemestre de 2019, Ejecución presupuestal a junio de 2019, Contratos a julio de 2019.
Se realiza seguimiento mensual al Plan de Acción.</t>
  </si>
  <si>
    <t>Actividad programada para octubre.
Actividad en proceso. 
Se tiene link con la página de MinTic, pero no se puede visualizar  los instrumentos de gestión: Registro o inventario de activos de información y el Indice de información Clasificada y Reservada, solo se tiene acceso al esquema de publicación de información, que debe actualizarse.</t>
  </si>
  <si>
    <t>DICIEMBRE 31 DE 2019</t>
  </si>
  <si>
    <t>ENERO 16 DE 2020</t>
  </si>
  <si>
    <t>SEGUIMIENTO SEPTIEMBRE - DICIEMBRE</t>
  </si>
  <si>
    <t>Seguimiento Septiembre Diciembre</t>
  </si>
  <si>
    <t>SEGUIMIENTO OCI - SEPTIEMBRE 2019</t>
  </si>
  <si>
    <t>SEGUIMIENTO OCI - DICIEMBRE 2019</t>
  </si>
  <si>
    <t>SEGUIMIENTO OCI - DICIEMBRE DE 2019</t>
  </si>
  <si>
    <t>SEGUIMIENTO OCI - DICIEMBRE 6 2019</t>
  </si>
  <si>
    <t>Actividad cumplida y reportada en el seguimiento mayo-agosto</t>
  </si>
  <si>
    <t xml:space="preserve">Actividad cumplida y reportada en el seguimiento mayo-agosto. Para este cuatrimestre se actualizó alguna información de los grupos de valor (Organizaciones y entes de control) </t>
  </si>
  <si>
    <t>Actividad cumplida y reportada en el seguimiento de enero -abril</t>
  </si>
  <si>
    <t>Se llevaron a cabo dos espacios de rendición de cuentas: 
12  de septiembre: Se realizó rendición de cuentas de la gestión adelantada por parte del grupo de gestión interinstitucional en el evento de socialización de las cartillas Derechos y Deberes del consumidor y Tratamiento de los Datos Personales para el cual se elaboró la respectiva presentación  
5 de diciembre: Se realizó la presentación en la cual participaron los procesos que socializaron información el día del evento
Se llevó a cabo una reunión en la cual el equipo de rendición de cuentas con base en los arrojado en las encuestas definió los temas y  la metodología  del evento, de lo cual se elaboró un acta. Lo anterior se presentó al Director General quien definió hacerlo en un conversatorio tipo entrevista a través de la emisora en la cual las personas que tuvieran preguntas las enviarían a través de las redes sociales y serían contestadas al aire por parte de cada responsable de proceso</t>
  </si>
  <si>
    <t>Se elaboró y diligenció el formato inhterno de reporte de las actividades de rendición de cuentas y participación ciudadana</t>
  </si>
  <si>
    <t>Se elaboró informe de implementación de la estrategia de rendición de cuentas</t>
  </si>
  <si>
    <t>La Asesora de Control Interno elaborará el informe en el mes de diciembre</t>
  </si>
  <si>
    <t xml:space="preserve">SEGUIMIENTO SEPTIEMBRE - DICIEMBRE </t>
  </si>
  <si>
    <t>Se realizó tercer monitoreo a las acciones de control establecidas y a los riesgos de corrupción planteados</t>
  </si>
  <si>
    <t>La Asesora de Control Interno realizará el seguimiento a las acciones de control establecidas y a los riesgos de corrupción del tercer cuatrimestre</t>
  </si>
  <si>
    <t>Se actualizó la información de los OPAS en la página del SUIT así: 
1) Obtener asistencia técnica para fortalecer la inclusión de las personas con discapacidad visual en: 
Educación Inclusiva a la población con discapacidad visual.
Accesibilidad para la población con discapacidad visual. (incluye física y tecnológica)
Empleabilidad para la población con discapacidad visual.
Fortalecimiento Organizacional de la población con discapacidad visual
Servicio de asesoría jurídica para la  población con discapacidad visual y sus colectivos 
2)Registro Biblioteca virtual para ciegos</t>
  </si>
  <si>
    <t>SEGUIMIENTO SEPTIEMBRE -DICIEMBRE</t>
  </si>
  <si>
    <t xml:space="preserve">Se rediseñó la página web de la entidad incorporando las características de accesibilidad </t>
  </si>
  <si>
    <t>Se elaboró y publicó en la página web el informe del cuarto trimestre de PQRSD</t>
  </si>
  <si>
    <t>La profesional de atención al ciudadano asistió en Octubre a 
1) II seminario internacional de lenguaje claro
2) Taller de  manual único de rendición de cuentas con enfoque en derechos humano y ODS</t>
  </si>
  <si>
    <t>El 13 de diciembre se llevó a cabo una capacitación para el mejoramiento del servicio al ciudadano en los siguientes temas: 
ORFEO
Herramientas para el mejoramiento de servicio al ciudadano</t>
  </si>
  <si>
    <t>Se adelantó la segunda campaña  por parte de la oficina de comunicaciones en el tema de servicio al ciudadano  (Se publicó en la cartelera de  los pisos un afiche del tema de servicio al ciudadano.)</t>
  </si>
  <si>
    <t>No se han actualizado los instrumentos de gestión de la Información de la entidad, dado que aún hacen falta los procesos de Centro Cultural, Informática y Tecnología, Comunicaciones y Gestión Humana por definir los formatos o actualizar la información de su documentación</t>
  </si>
  <si>
    <t>Se rediseñó la página web del INCI cumpliendo con los requisitos de  accesibilidad</t>
  </si>
  <si>
    <t>En diciembre se elaboró el segundo informe semestral</t>
  </si>
  <si>
    <t xml:space="preserve">En la rendición de cuentas se socializó la información de los eventos de participación ciudadana llevados a cabo en el año 2019 que aportaron al cumplimiento de la meta de Promover y asesorar a organizaciones sociales, familia y otros colectivos de personas con discapacidad visual, para la participación y el ejercicio de sus derechos: 
1. Encuentro Nacional de Organizaciones de Personas con Discapacidad Visual: 
2. Herramientas para la participación incidente. Énfasis en: políticas públicas y gestión de proyectos comunitarios. 
</t>
  </si>
  <si>
    <t>Se elaboró y diligenció el "Formato interno de reporte de  las actividades de participación ciudadana que contiene: 
-Actividades realizadas
-Grupos de valor involucrados
-Temas y/o metas institucionales asociadas a los espacios de participación ciudadana.
- Observaciones, propuestas y recomendaciones  de los grupos de valor. 
- Resultado de la participación</t>
  </si>
  <si>
    <t>Se elaboró el documento de evaluación de los resultados de implementación de la estrategia de participación y se incorporó en el informe de rendición de cuentas general de la entidad.</t>
  </si>
  <si>
    <t>La oficina de control interno realiza su tercer seguimiento en el mes de diciembre</t>
  </si>
  <si>
    <t>Se evidencia documento Informe Rendición de Cuentas, Participación Ciudadana y Plan Anticorrupción y de Atencióin al Ciudadano, elaborado por la OAP y OAC.</t>
  </si>
  <si>
    <t>Se evidencia actualización de la pagina web en la sección de transparencia de acuerdo con lo establecido en la normatividad.</t>
  </si>
  <si>
    <t xml:space="preserve">Se verifica avance en el rediseño de la página web con criterios de accesibilidad. 
</t>
  </si>
  <si>
    <t>ZONA ALTA</t>
  </si>
  <si>
    <t>Se evidencia en el SIG/Direccionamiento Estratégico/Registros/Caracterización de usuarios. (Personas con discapacidad visual). Se evidencia documento Directorio de Agremiaciones, Asociaciones y otros grupos de interés.  Documento RC Y PC Version II, INSUMOS COMPONENTES RENDICIÓN DE CUENTAS Y PARTICIPACIÓN CIUDADANA- PLAN ANTICORRUPCIÓN en SIG/Direccionamiento Estratégico/Registros/ Plan Anticorrupción/vigentes/seguimiento segundo cuatrimestre, que identifica los grupos de valor y la información para la rendición de cuentas Se evidencia acta de octubre 28 de 2019 de la OAP con el equipo de trabajo de rendición de cuentas en la que se informa los lineamientos estableciedos por el DAFP para la audiencia de rendicióni de cuentas, con énfasis en los objetivos de desarrollo sostenible. Se informa sobre los resultados de las encuestas realizadas a los grupos de valor durante los meses de mayo y junio en relación con los temas de su interes en la rendicion de cuentas, encuesta aplicada por la oficina de atención al ciudadano, la tienda, y comunicaciones.</t>
  </si>
  <si>
    <t xml:space="preserve">Se evidencia formato publicado en el SIG/Direccionamiento Estratégico/Registros/Plan Anticorrupción /Vigentes /Tercer seguimiento/ Reporte de Actividades de Rendición de cuentas </t>
  </si>
  <si>
    <t>De los 2 eventos programados, se evidencia programación de socialización de los valores en las novenas y divulgación del código de integridad adoptado por el INCI a través de la publicación en la carpeta SIG</t>
  </si>
  <si>
    <t>Se evidencia documento INFORME RENDICIÓN DE CUENTAS - PARTICIPACIÓN CIUDADANA PLAN ANTICORRUPCIÓN Y ATENCIÓN AL CIUDADANO
que incluye la evaluación de los resultados de implementacióin de la estrategia publicado en el SIG</t>
  </si>
  <si>
    <t>SEGUIMIENTO TERCER CUATRIMESTRE 2019</t>
  </si>
  <si>
    <t>Se evidencia publicación del documento de presentación para la rendición de cuentas a realizarse el 5 de diciembre, para ser consultado por la ciudadanía.</t>
  </si>
  <si>
    <t>Motivar la participación de los grupos de valor.</t>
  </si>
  <si>
    <t>Monitoreo y seguimiento a las actividades programadas para asegurar su cumplimiento.</t>
  </si>
  <si>
    <t>Se evidenció en las carteleras campaña Cápsula del Servicio, con temas de servicio al ciudadano.</t>
  </si>
  <si>
    <t xml:space="preserve">
Se incluye en la página Web/transparencia/Instrumentos de gestión de información pública. Sin embargo los documentos se encuentran desactualizados. La meta se refiere a la actualización de estos documentos.
Cumplimiento parcial.</t>
  </si>
  <si>
    <t>Se evidencia en la página web / Transparencia informe correspondiente al segundo semestre de 2018 y se reporta informe correspondiente al primer semestre de 2019, se recomienda su publicación.</t>
  </si>
  <si>
    <t>Se realiza por parte de la Asesora de Control Interno seguimiento a la estrategia de Rendición de Cuentas establecida en el Plan Anticorrupción y de Atención al Ciudadano, se emite y publica en diciembre 20 de 2019.</t>
  </si>
  <si>
    <t>Fortalecer la actualización de la documentación de los procesos y los instrumentos de gestión</t>
  </si>
  <si>
    <t>No se evidencia solicitud de información de temas de interés realizada a los entes de control, ni invitación a participar en la rendición de cuentas. La entidad define como temas de interés para los organismos de control: Avance en la gestión de las metas del plan anual institucional y el presupuesto ejecutado para ello.
No se evidencia participación de los entes de control en las actividades de rendición de cuentas.</t>
  </si>
  <si>
    <t>Se verifica el PIC 2019 y  se evidencian temas relacionados con el mejoramiento del servicio al ciudadano. Se aporta evidencia de la ejecución de las actividades en el mes de diciembre: Listado de asistencia Sensibilización en PQRSD y ORFEO</t>
  </si>
  <si>
    <t>Actividad en proceso. No se ha iniciado la revisión de las TRD, dado que se deben primero actualizar los procedimientos. Se aportan como evidencia correos dirigidos a la OAP relacionados con la necesidad de actualizar todos los documentos del SIG previo a la actualización de la TRD.
Pendientes de actualizar documentos de Gestión Humana (no ha actualizado ningún documento), Informática y Tecnología (no ha actualizado ningún documento), Comunicaciones (pendiente actualizar caracterización),  Administración Documental (sin actualizar 1 procedimiento y caracterización) y Centro Cultural (no tiene definidos formatos-registros).
Cumplimiento parcial de la meta.</t>
  </si>
  <si>
    <t xml:space="preserve">Se realiza seguimiento cuatrimestral por la OCI, de acuerdo con lo establecido en la normatividad vigente. Se evidencia capacitación en el tema de riesgos dada a los líderes y/o responsables de procesos para la aplicación de las nuevas herramientas para la identificación de los riesgos.
Se mantienen las recomendaciones de revisar los riesgos de acuerdo con la Guía del DAFP. 
</t>
  </si>
  <si>
    <t>Se realiza actualización de la información en el SUIT, de acuerdo con la Resolución que actualiza los servicios en el INCI.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</si>
</sst>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_-* #,##0.00_-;\-* #,##0.00_-;_-* &quot;-&quot;??_-;_-@_-"/>
    <numFmt numFmtId="165" formatCode="[$-240A]d&quot; de &quot;mmmm&quot; de &quot;yyyy;@"/>
    <numFmt numFmtId="166" formatCode="0.0"/>
  </numFmts>
  <fonts count="42"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sz val="12"/>
      <color theme="1"/>
      <name val="Calibri"/>
      <family val="2"/>
      <scheme val="minor"/>
    </font>
    <font>
      <b/>
      <sz val="16"/>
      <color theme="1"/>
      <name val="Calibri"/>
      <family val="2"/>
      <scheme val="minor"/>
    </font>
    <font>
      <b/>
      <sz val="11"/>
      <color theme="1"/>
      <name val="Calibri"/>
      <family val="2"/>
      <scheme val="minor"/>
    </font>
    <font>
      <sz val="11"/>
      <name val="Calibri"/>
      <family val="2"/>
    </font>
    <font>
      <sz val="11"/>
      <name val="Calibri"/>
      <family val="2"/>
      <scheme val="minor"/>
    </font>
    <font>
      <sz val="12"/>
      <name val="Calibri"/>
      <family val="2"/>
      <scheme val="minor"/>
    </font>
    <font>
      <b/>
      <sz val="16"/>
      <color theme="0"/>
      <name val="Calibri"/>
      <family val="2"/>
      <scheme val="minor"/>
    </font>
    <font>
      <sz val="12"/>
      <color theme="1"/>
      <name val="Arial"/>
      <family val="2"/>
    </font>
    <font>
      <b/>
      <sz val="12"/>
      <name val="Arial"/>
      <family val="2"/>
    </font>
    <font>
      <sz val="12"/>
      <name val="Arial"/>
      <family val="2"/>
    </font>
    <font>
      <b/>
      <sz val="18"/>
      <color theme="0"/>
      <name val="Arial"/>
      <family val="2"/>
    </font>
    <font>
      <sz val="22"/>
      <color theme="1"/>
      <name val="Calibri"/>
      <family val="2"/>
      <scheme val="minor"/>
    </font>
    <font>
      <b/>
      <sz val="18"/>
      <color theme="0"/>
      <name val="Calibri"/>
      <family val="2"/>
      <scheme val="minor"/>
    </font>
    <font>
      <b/>
      <sz val="18"/>
      <color theme="1"/>
      <name val="Calibri"/>
      <family val="2"/>
      <scheme val="minor"/>
    </font>
    <font>
      <sz val="18"/>
      <color theme="1"/>
      <name val="Calibri"/>
      <family val="2"/>
      <scheme val="minor"/>
    </font>
    <font>
      <sz val="16"/>
      <color theme="1"/>
      <name val="Calibri"/>
      <family val="2"/>
      <scheme val="minor"/>
    </font>
    <font>
      <b/>
      <sz val="11"/>
      <name val="Calibri"/>
      <family val="2"/>
      <scheme val="minor"/>
    </font>
    <font>
      <b/>
      <sz val="12"/>
      <name val="Calibri"/>
      <family val="2"/>
      <scheme val="minor"/>
    </font>
    <font>
      <b/>
      <sz val="12"/>
      <color theme="0"/>
      <name val="Arial"/>
      <family val="2"/>
    </font>
    <font>
      <b/>
      <sz val="12"/>
      <color theme="1"/>
      <name val="Arial"/>
      <family val="2"/>
    </font>
    <font>
      <sz val="12"/>
      <color indexed="8"/>
      <name val="Arial"/>
      <family val="2"/>
    </font>
    <font>
      <sz val="11"/>
      <color rgb="FFFF0000"/>
      <name val="Calibri"/>
      <family val="2"/>
      <scheme val="minor"/>
    </font>
    <font>
      <b/>
      <sz val="10"/>
      <color theme="1"/>
      <name val="Calibri"/>
      <family val="2"/>
      <scheme val="minor"/>
    </font>
    <font>
      <sz val="10"/>
      <color theme="1"/>
      <name val="Calibri"/>
      <family val="2"/>
      <scheme val="minor"/>
    </font>
    <font>
      <sz val="10"/>
      <color theme="1"/>
      <name val="Arial"/>
      <family val="2"/>
    </font>
    <font>
      <b/>
      <sz val="11"/>
      <name val="Arial"/>
      <family val="2"/>
    </font>
    <font>
      <b/>
      <sz val="10"/>
      <name val="Arial"/>
      <family val="2"/>
    </font>
    <font>
      <b/>
      <sz val="11"/>
      <color theme="1"/>
      <name val="Arial"/>
      <family val="2"/>
    </font>
    <font>
      <b/>
      <sz val="10"/>
      <color theme="1"/>
      <name val="Arial"/>
      <family val="2"/>
    </font>
    <font>
      <b/>
      <sz val="14"/>
      <color theme="1"/>
      <name val="Calibri"/>
      <family val="2"/>
      <scheme val="minor"/>
    </font>
    <font>
      <b/>
      <sz val="16"/>
      <color theme="1"/>
      <name val="Arial"/>
      <family val="2"/>
    </font>
    <font>
      <sz val="9"/>
      <color theme="1"/>
      <name val="Calibri"/>
      <family val="2"/>
      <scheme val="minor"/>
    </font>
    <font>
      <sz val="10"/>
      <name val="Calibri"/>
      <family val="2"/>
      <scheme val="minor"/>
    </font>
    <font>
      <b/>
      <sz val="10"/>
      <color theme="0"/>
      <name val="Arial"/>
      <family val="2"/>
    </font>
    <font>
      <sz val="11"/>
      <color indexed="8"/>
      <name val="Arial"/>
      <family val="2"/>
    </font>
    <font>
      <b/>
      <sz val="11"/>
      <color indexed="8"/>
      <name val="Arial"/>
      <family val="2"/>
    </font>
    <font>
      <sz val="11"/>
      <name val="Arial"/>
      <family val="2"/>
    </font>
    <font>
      <sz val="12"/>
      <name val="Calibri"/>
      <family val="2"/>
    </font>
  </fonts>
  <fills count="20">
    <fill>
      <patternFill patternType="none"/>
    </fill>
    <fill>
      <patternFill patternType="gray125"/>
    </fill>
    <fill>
      <patternFill patternType="solid">
        <fgColor theme="8"/>
      </patternFill>
    </fill>
    <fill>
      <patternFill patternType="solid">
        <fgColor theme="4" tint="0.79998168889431442"/>
        <bgColor indexed="64"/>
      </patternFill>
    </fill>
    <fill>
      <patternFill patternType="solid">
        <fgColor theme="4" tint="0.59999389629810485"/>
        <bgColor indexed="64"/>
      </patternFill>
    </fill>
    <fill>
      <patternFill patternType="solid">
        <fgColor rgb="FF0070C0"/>
        <bgColor indexed="64"/>
      </patternFill>
    </fill>
    <fill>
      <patternFill patternType="solid">
        <fgColor theme="4" tint="-0.249977111117893"/>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0"/>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FC0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0" tint="-0.249977111117893"/>
        <bgColor indexed="64"/>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top style="medium">
        <color indexed="64"/>
      </top>
      <bottom style="thin">
        <color indexed="64"/>
      </bottom>
      <diagonal/>
    </border>
    <border>
      <left style="medium">
        <color indexed="64"/>
      </left>
      <right/>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theme="8"/>
      </top>
      <bottom/>
      <diagonal/>
    </border>
    <border>
      <left style="medium">
        <color indexed="64"/>
      </left>
      <right style="thin">
        <color indexed="64"/>
      </right>
      <top style="thin">
        <color theme="8"/>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5">
    <xf numFmtId="0" fontId="0" fillId="0" borderId="0"/>
    <xf numFmtId="0" fontId="1" fillId="2" borderId="0" applyNumberFormat="0" applyBorder="0" applyAlignment="0" applyProtection="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cellStyleXfs>
  <cellXfs count="420">
    <xf numFmtId="0" fontId="0" fillId="0" borderId="0" xfId="0"/>
    <xf numFmtId="0" fontId="0" fillId="0" borderId="1" xfId="0" applyBorder="1" applyAlignment="1">
      <alignment vertical="center" wrapText="1"/>
    </xf>
    <xf numFmtId="0" fontId="0" fillId="0" borderId="0" xfId="0" applyAlignment="1">
      <alignment vertical="center" wrapText="1"/>
    </xf>
    <xf numFmtId="14" fontId="0" fillId="0" borderId="0" xfId="0" applyNumberFormat="1" applyAlignment="1">
      <alignment vertical="center" wrapText="1"/>
    </xf>
    <xf numFmtId="0" fontId="0" fillId="0" borderId="0" xfId="0"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wrapText="1"/>
    </xf>
    <xf numFmtId="14" fontId="0" fillId="0" borderId="0" xfId="0" applyNumberFormat="1" applyAlignment="1">
      <alignment horizontal="center" vertical="center" wrapText="1"/>
    </xf>
    <xf numFmtId="0" fontId="0" fillId="0" borderId="8" xfId="0" applyFill="1" applyBorder="1" applyAlignment="1">
      <alignment horizontal="center" vertical="center" wrapText="1"/>
    </xf>
    <xf numFmtId="0" fontId="0" fillId="0" borderId="6" xfId="0" applyFill="1" applyBorder="1" applyAlignment="1">
      <alignment horizontal="center" vertical="center" wrapText="1"/>
    </xf>
    <xf numFmtId="0" fontId="0" fillId="0" borderId="0" xfId="0" applyFill="1" applyAlignment="1">
      <alignment horizontal="center" vertical="center" wrapText="1"/>
    </xf>
    <xf numFmtId="0" fontId="4" fillId="0" borderId="1"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11" fillId="0" borderId="0" xfId="0" applyFont="1" applyAlignment="1">
      <alignment horizontal="center" vertical="center"/>
    </xf>
    <xf numFmtId="0" fontId="13" fillId="0" borderId="0" xfId="0" applyFont="1" applyFill="1" applyAlignment="1">
      <alignment horizontal="center" vertical="center"/>
    </xf>
    <xf numFmtId="165" fontId="4" fillId="0" borderId="1" xfId="0" applyNumberFormat="1" applyFont="1" applyFill="1" applyBorder="1" applyAlignment="1">
      <alignment horizontal="center" vertical="center" wrapText="1"/>
    </xf>
    <xf numFmtId="14" fontId="0" fillId="0" borderId="1" xfId="0" applyNumberFormat="1" applyBorder="1" applyAlignment="1">
      <alignment vertical="center" wrapText="1"/>
    </xf>
    <xf numFmtId="0" fontId="4" fillId="0" borderId="9"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0" fillId="0" borderId="0" xfId="0" applyAlignment="1">
      <alignment horizontal="center" wrapText="1"/>
    </xf>
    <xf numFmtId="0" fontId="11" fillId="0" borderId="0" xfId="0" applyFont="1" applyFill="1" applyAlignment="1">
      <alignment horizontal="center" vertical="center"/>
    </xf>
    <xf numFmtId="0" fontId="0" fillId="0" borderId="1" xfId="0" applyFill="1" applyBorder="1"/>
    <xf numFmtId="0" fontId="15" fillId="9" borderId="12" xfId="0" applyFont="1" applyFill="1" applyBorder="1" applyAlignment="1">
      <alignment horizontal="center" vertical="center"/>
    </xf>
    <xf numFmtId="0" fontId="15" fillId="9" borderId="1" xfId="0" applyFont="1" applyFill="1" applyBorder="1" applyAlignment="1">
      <alignment horizontal="center" vertical="center"/>
    </xf>
    <xf numFmtId="0" fontId="15" fillId="9" borderId="15" xfId="0" applyFont="1" applyFill="1" applyBorder="1" applyAlignment="1">
      <alignment horizontal="center" vertical="center"/>
    </xf>
    <xf numFmtId="0" fontId="15" fillId="9" borderId="10" xfId="0" applyFont="1" applyFill="1" applyBorder="1" applyAlignment="1">
      <alignment horizontal="center" vertical="center"/>
    </xf>
    <xf numFmtId="0" fontId="0" fillId="0" borderId="0" xfId="0" applyAlignment="1">
      <alignment horizontal="center"/>
    </xf>
    <xf numFmtId="0" fontId="4" fillId="0" borderId="1" xfId="0" applyFont="1" applyFill="1" applyBorder="1" applyAlignment="1">
      <alignment horizontal="left"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17" fillId="0" borderId="0" xfId="0" applyFont="1" applyAlignment="1">
      <alignment horizontal="center" vertical="center" wrapText="1"/>
    </xf>
    <xf numFmtId="0" fontId="0" fillId="0" borderId="0" xfId="0" applyFont="1" applyAlignment="1">
      <alignment horizontal="center" vertical="center" wrapText="1"/>
    </xf>
    <xf numFmtId="0" fontId="17" fillId="3" borderId="28" xfId="0" applyFont="1" applyFill="1" applyBorder="1" applyAlignment="1">
      <alignment horizontal="center" vertical="center" wrapText="1"/>
    </xf>
    <xf numFmtId="0" fontId="0" fillId="0" borderId="31" xfId="0" applyBorder="1" applyAlignment="1">
      <alignment horizontal="center" vertical="center" wrapText="1"/>
    </xf>
    <xf numFmtId="0" fontId="0" fillId="9" borderId="31" xfId="0" applyFill="1" applyBorder="1" applyAlignment="1">
      <alignment horizontal="center" vertical="center" wrapText="1"/>
    </xf>
    <xf numFmtId="0" fontId="0" fillId="0" borderId="37" xfId="0" applyFill="1" applyBorder="1" applyAlignment="1">
      <alignment horizontal="center" vertical="center" wrapText="1"/>
    </xf>
    <xf numFmtId="0" fontId="0" fillId="0" borderId="30" xfId="0" applyBorder="1" applyAlignment="1">
      <alignment horizontal="center" vertical="center" wrapText="1"/>
    </xf>
    <xf numFmtId="0" fontId="0" fillId="0" borderId="32" xfId="0" applyBorder="1" applyAlignment="1">
      <alignment horizontal="center" vertical="center" wrapText="1"/>
    </xf>
    <xf numFmtId="0" fontId="15" fillId="0" borderId="20" xfId="0" applyFont="1" applyFill="1" applyBorder="1" applyAlignment="1">
      <alignment horizontal="center" vertical="center"/>
    </xf>
    <xf numFmtId="0" fontId="15" fillId="9" borderId="14" xfId="0" applyFont="1" applyFill="1" applyBorder="1" applyAlignment="1">
      <alignment horizontal="center" vertical="center"/>
    </xf>
    <xf numFmtId="0" fontId="15" fillId="9" borderId="20" xfId="0" applyFont="1" applyFill="1" applyBorder="1" applyAlignment="1">
      <alignment horizontal="center" vertical="center"/>
    </xf>
    <xf numFmtId="0" fontId="15" fillId="9" borderId="29" xfId="0" applyFont="1" applyFill="1" applyBorder="1" applyAlignment="1">
      <alignment horizontal="center" vertical="center"/>
    </xf>
    <xf numFmtId="0" fontId="15" fillId="9" borderId="22" xfId="0" applyFont="1" applyFill="1" applyBorder="1" applyAlignment="1">
      <alignment horizontal="center" vertical="center"/>
    </xf>
    <xf numFmtId="0" fontId="15" fillId="9" borderId="19" xfId="0" applyFont="1" applyFill="1" applyBorder="1" applyAlignment="1">
      <alignment horizontal="center" vertical="center"/>
    </xf>
    <xf numFmtId="0" fontId="15" fillId="9" borderId="13" xfId="0" applyFont="1" applyFill="1" applyBorder="1" applyAlignment="1">
      <alignment horizontal="center" vertical="center"/>
    </xf>
    <xf numFmtId="0" fontId="15" fillId="9" borderId="21" xfId="0" applyFont="1" applyFill="1" applyBorder="1" applyAlignment="1">
      <alignment horizontal="center" vertical="center"/>
    </xf>
    <xf numFmtId="0" fontId="15" fillId="9" borderId="16" xfId="0" applyFont="1" applyFill="1" applyBorder="1" applyAlignment="1">
      <alignment horizontal="center" vertical="center"/>
    </xf>
    <xf numFmtId="14" fontId="0" fillId="0" borderId="31" xfId="0" applyNumberFormat="1" applyFont="1" applyFill="1" applyBorder="1" applyAlignment="1">
      <alignment horizontal="center" vertical="center" wrapText="1"/>
    </xf>
    <xf numFmtId="14" fontId="0" fillId="0" borderId="30" xfId="0" applyNumberFormat="1"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18" xfId="0" applyFont="1" applyFill="1" applyBorder="1" applyAlignment="1">
      <alignment horizontal="center" vertical="center" wrapText="1"/>
    </xf>
    <xf numFmtId="0" fontId="0" fillId="0" borderId="23" xfId="0" applyBorder="1" applyAlignment="1">
      <alignment horizontal="center" vertical="center" wrapText="1"/>
    </xf>
    <xf numFmtId="0" fontId="0" fillId="0" borderId="26" xfId="0" applyBorder="1" applyAlignment="1">
      <alignment horizontal="center" vertical="center" wrapText="1"/>
    </xf>
    <xf numFmtId="0" fontId="8" fillId="0" borderId="31" xfId="0" applyFont="1" applyFill="1" applyBorder="1" applyAlignment="1">
      <alignment horizontal="left" vertical="center" wrapText="1"/>
    </xf>
    <xf numFmtId="0" fontId="0" fillId="0" borderId="31" xfId="0" applyFont="1" applyFill="1" applyBorder="1" applyAlignment="1">
      <alignment horizontal="left" vertical="center" wrapText="1"/>
    </xf>
    <xf numFmtId="0" fontId="0" fillId="0" borderId="31"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1" fillId="0" borderId="0" xfId="0" applyFont="1" applyAlignment="1">
      <alignment vertical="center" wrapText="1"/>
    </xf>
    <xf numFmtId="0" fontId="19" fillId="8" borderId="12" xfId="0" applyFont="1" applyFill="1" applyBorder="1" applyAlignment="1">
      <alignment horizontal="center" vertical="center"/>
    </xf>
    <xf numFmtId="0" fontId="19" fillId="0" borderId="12" xfId="0" applyFont="1" applyBorder="1" applyAlignment="1">
      <alignment horizontal="center" vertical="center"/>
    </xf>
    <xf numFmtId="0" fontId="19" fillId="8" borderId="1" xfId="0" applyFont="1" applyFill="1" applyBorder="1" applyAlignment="1">
      <alignment horizontal="center" vertical="center"/>
    </xf>
    <xf numFmtId="0" fontId="19" fillId="0" borderId="1" xfId="0" applyFont="1" applyBorder="1" applyAlignment="1">
      <alignment horizontal="center" vertical="center"/>
    </xf>
    <xf numFmtId="0" fontId="19" fillId="0" borderId="1" xfId="0" applyFont="1" applyFill="1" applyBorder="1" applyAlignment="1">
      <alignment horizontal="center" vertical="center"/>
    </xf>
    <xf numFmtId="0" fontId="19" fillId="8" borderId="15" xfId="0" applyFont="1" applyFill="1" applyBorder="1" applyAlignment="1">
      <alignment horizontal="center" vertical="center"/>
    </xf>
    <xf numFmtId="0" fontId="19" fillId="0" borderId="15" xfId="0" applyFont="1" applyFill="1" applyBorder="1" applyAlignment="1">
      <alignment horizontal="center" vertical="center"/>
    </xf>
    <xf numFmtId="0" fontId="19" fillId="8" borderId="2" xfId="0" applyFont="1" applyFill="1" applyBorder="1" applyAlignment="1">
      <alignment horizontal="center" vertical="center"/>
    </xf>
    <xf numFmtId="0" fontId="19" fillId="0" borderId="0" xfId="0" applyFont="1" applyAlignment="1">
      <alignment horizontal="center" vertical="center"/>
    </xf>
    <xf numFmtId="0" fontId="17" fillId="3" borderId="25" xfId="0" applyFont="1" applyFill="1" applyBorder="1" applyAlignment="1">
      <alignment horizontal="center" vertical="center" wrapText="1"/>
    </xf>
    <xf numFmtId="0" fontId="18" fillId="7" borderId="27" xfId="0" applyFont="1" applyFill="1" applyBorder="1" applyAlignment="1">
      <alignment horizontal="center" vertical="center" wrapText="1"/>
    </xf>
    <xf numFmtId="0" fontId="18" fillId="7" borderId="18" xfId="0" applyFont="1" applyFill="1" applyBorder="1" applyAlignment="1">
      <alignment horizontal="center" vertical="center" wrapText="1"/>
    </xf>
    <xf numFmtId="0" fontId="9" fillId="0" borderId="49" xfId="0" applyFont="1" applyFill="1" applyBorder="1" applyAlignment="1">
      <alignment horizontal="center" wrapText="1"/>
    </xf>
    <xf numFmtId="0" fontId="0" fillId="0" borderId="49" xfId="0" applyBorder="1" applyAlignment="1">
      <alignment horizontal="center" wrapText="1"/>
    </xf>
    <xf numFmtId="0" fontId="0" fillId="0" borderId="17" xfId="0" applyBorder="1" applyAlignment="1">
      <alignment vertical="center" wrapText="1"/>
    </xf>
    <xf numFmtId="0" fontId="0" fillId="0" borderId="35" xfId="0" applyBorder="1" applyAlignment="1">
      <alignment horizontal="center" wrapText="1"/>
    </xf>
    <xf numFmtId="0" fontId="0" fillId="0" borderId="10" xfId="0" applyBorder="1" applyAlignment="1">
      <alignment vertical="center" wrapText="1"/>
    </xf>
    <xf numFmtId="14" fontId="0" fillId="0" borderId="10" xfId="0" applyNumberFormat="1" applyBorder="1" applyAlignment="1">
      <alignment vertical="center" wrapText="1"/>
    </xf>
    <xf numFmtId="0" fontId="0" fillId="0" borderId="43" xfId="0" applyBorder="1" applyAlignment="1">
      <alignment vertical="center" wrapText="1"/>
    </xf>
    <xf numFmtId="0" fontId="5" fillId="13" borderId="23" xfId="0" applyFont="1" applyFill="1" applyBorder="1" applyAlignment="1">
      <alignment horizontal="center" wrapText="1"/>
    </xf>
    <xf numFmtId="0" fontId="3" fillId="13" borderId="5" xfId="0" applyFont="1" applyFill="1" applyBorder="1" applyAlignment="1">
      <alignment horizontal="center" vertical="center" wrapText="1"/>
    </xf>
    <xf numFmtId="0" fontId="3" fillId="13" borderId="6" xfId="0" applyFont="1" applyFill="1" applyBorder="1" applyAlignment="1">
      <alignment horizontal="center" vertical="center" wrapText="1"/>
    </xf>
    <xf numFmtId="14" fontId="3" fillId="13" borderId="7" xfId="0" applyNumberFormat="1" applyFont="1" applyFill="1" applyBorder="1" applyAlignment="1">
      <alignment horizontal="center" vertical="center" wrapText="1"/>
    </xf>
    <xf numFmtId="0" fontId="20" fillId="11" borderId="17" xfId="0" applyFont="1" applyFill="1" applyBorder="1" applyAlignment="1">
      <alignment horizontal="center" vertic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4" fillId="0" borderId="49" xfId="0" applyFont="1" applyFill="1" applyBorder="1" applyAlignment="1">
      <alignment horizontal="center" vertical="center" wrapText="1"/>
    </xf>
    <xf numFmtId="0" fontId="0" fillId="0" borderId="49" xfId="0" applyBorder="1" applyAlignment="1">
      <alignment horizontal="center" vertical="center" wrapText="1"/>
    </xf>
    <xf numFmtId="0" fontId="4" fillId="0" borderId="42"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5" fillId="13" borderId="44" xfId="0" applyFont="1" applyFill="1" applyBorder="1" applyAlignment="1">
      <alignment horizontal="center" vertical="center" wrapText="1"/>
    </xf>
    <xf numFmtId="0" fontId="3" fillId="13" borderId="2" xfId="0" applyFont="1" applyFill="1" applyBorder="1" applyAlignment="1">
      <alignment horizontal="center" vertical="center" wrapText="1"/>
    </xf>
    <xf numFmtId="14" fontId="3" fillId="13" borderId="2" xfId="0" applyNumberFormat="1" applyFont="1" applyFill="1" applyBorder="1" applyAlignment="1">
      <alignment horizontal="center" vertical="center" wrapText="1"/>
    </xf>
    <xf numFmtId="14" fontId="21" fillId="12" borderId="42" xfId="0" applyNumberFormat="1" applyFont="1" applyFill="1" applyBorder="1" applyAlignment="1">
      <alignment horizontal="center" vertical="center" wrapText="1"/>
    </xf>
    <xf numFmtId="0" fontId="23" fillId="13" borderId="33" xfId="0" applyFont="1" applyFill="1" applyBorder="1" applyAlignment="1">
      <alignment horizontal="center" vertical="center" wrapText="1"/>
    </xf>
    <xf numFmtId="0" fontId="23" fillId="13" borderId="3"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9" xfId="0" applyFont="1" applyBorder="1" applyAlignment="1">
      <alignment vertical="center" wrapText="1"/>
    </xf>
    <xf numFmtId="0" fontId="11" fillId="0" borderId="10" xfId="0" applyFont="1" applyBorder="1" applyAlignment="1">
      <alignment horizontal="center" vertical="center" wrapText="1"/>
    </xf>
    <xf numFmtId="0" fontId="11" fillId="0" borderId="10" xfId="0" applyFont="1" applyBorder="1" applyAlignment="1">
      <alignment vertical="center" wrapText="1"/>
    </xf>
    <xf numFmtId="0" fontId="23" fillId="13" borderId="45" xfId="0" applyFont="1" applyFill="1" applyBorder="1" applyAlignment="1">
      <alignment horizontal="center" vertical="center" wrapText="1"/>
    </xf>
    <xf numFmtId="0" fontId="23" fillId="13" borderId="11" xfId="0" applyFont="1" applyFill="1" applyBorder="1" applyAlignment="1">
      <alignment horizontal="center" vertical="center" wrapText="1"/>
    </xf>
    <xf numFmtId="14" fontId="23" fillId="13" borderId="11" xfId="0" applyNumberFormat="1" applyFont="1" applyFill="1" applyBorder="1" applyAlignment="1">
      <alignment horizontal="center" vertical="center" wrapText="1"/>
    </xf>
    <xf numFmtId="0" fontId="11" fillId="0" borderId="44" xfId="0" applyFont="1" applyBorder="1" applyAlignment="1">
      <alignment horizontal="center" vertical="center" wrapText="1"/>
    </xf>
    <xf numFmtId="0" fontId="11" fillId="0" borderId="47" xfId="0" applyFont="1" applyBorder="1" applyAlignment="1">
      <alignment horizontal="center" vertical="center" wrapText="1"/>
    </xf>
    <xf numFmtId="0" fontId="11" fillId="0" borderId="47" xfId="0" applyFont="1" applyFill="1" applyBorder="1" applyAlignment="1">
      <alignment horizontal="center" vertical="center" wrapText="1"/>
    </xf>
    <xf numFmtId="14" fontId="11" fillId="0" borderId="47" xfId="0" applyNumberFormat="1" applyFont="1" applyFill="1" applyBorder="1" applyAlignment="1">
      <alignment horizontal="center" vertical="center" wrapText="1"/>
    </xf>
    <xf numFmtId="165" fontId="24" fillId="0" borderId="47" xfId="0" applyNumberFormat="1" applyFont="1" applyFill="1" applyBorder="1" applyAlignment="1" applyProtection="1">
      <alignment horizontal="center" vertical="center" wrapText="1"/>
    </xf>
    <xf numFmtId="0" fontId="12" fillId="11" borderId="46"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2" xfId="0" applyFont="1" applyFill="1" applyBorder="1" applyAlignment="1">
      <alignment horizontal="center" vertical="center" wrapText="1"/>
    </xf>
    <xf numFmtId="0" fontId="0" fillId="0" borderId="12" xfId="0" applyFill="1" applyBorder="1"/>
    <xf numFmtId="0" fontId="13" fillId="0" borderId="15" xfId="0" applyFont="1" applyFill="1" applyBorder="1" applyAlignment="1">
      <alignment horizontal="center" vertical="center" wrapText="1"/>
    </xf>
    <xf numFmtId="0" fontId="0" fillId="0" borderId="15" xfId="0" applyFill="1" applyBorder="1"/>
    <xf numFmtId="0" fontId="13" fillId="0" borderId="1" xfId="0" quotePrefix="1" applyFont="1" applyFill="1" applyBorder="1" applyAlignment="1">
      <alignment horizontal="center" vertical="center" wrapText="1"/>
    </xf>
    <xf numFmtId="0" fontId="13" fillId="4" borderId="50" xfId="0" applyFont="1" applyFill="1" applyBorder="1" applyAlignment="1">
      <alignment horizontal="center" vertical="center" wrapText="1"/>
    </xf>
    <xf numFmtId="0" fontId="8" fillId="7" borderId="29" xfId="0" applyFont="1" applyFill="1" applyBorder="1" applyAlignment="1">
      <alignment horizontal="center" vertical="center" wrapText="1"/>
    </xf>
    <xf numFmtId="0" fontId="8" fillId="7" borderId="10" xfId="0" applyFont="1" applyFill="1" applyBorder="1" applyAlignment="1">
      <alignment horizontal="center" vertical="center" wrapText="1"/>
    </xf>
    <xf numFmtId="14" fontId="21" fillId="3" borderId="35" xfId="0" applyNumberFormat="1" applyFont="1" applyFill="1" applyBorder="1" applyAlignment="1">
      <alignment horizontal="center" vertical="center" wrapText="1"/>
    </xf>
    <xf numFmtId="0" fontId="21" fillId="3" borderId="49"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6" xfId="0" applyFont="1" applyFill="1" applyBorder="1" applyAlignment="1">
      <alignment horizontal="center" vertical="center" wrapText="1"/>
    </xf>
    <xf numFmtId="14" fontId="21" fillId="3" borderId="7" xfId="0" applyNumberFormat="1" applyFont="1" applyFill="1" applyBorder="1" applyAlignment="1">
      <alignment horizontal="center" vertical="center" wrapText="1"/>
    </xf>
    <xf numFmtId="0" fontId="21" fillId="12" borderId="0" xfId="0" applyFont="1" applyFill="1" applyAlignment="1">
      <alignment horizontal="center" vertical="center" wrapText="1"/>
    </xf>
    <xf numFmtId="0" fontId="17" fillId="3" borderId="27" xfId="0" applyFont="1" applyFill="1" applyBorder="1" applyAlignment="1">
      <alignment horizontal="center" vertical="center" wrapText="1"/>
    </xf>
    <xf numFmtId="0" fontId="0" fillId="0" borderId="36" xfId="0" applyBorder="1" applyAlignment="1">
      <alignment horizontal="center" vertical="center" wrapText="1"/>
    </xf>
    <xf numFmtId="0" fontId="18" fillId="7" borderId="53" xfId="0" applyFont="1" applyFill="1" applyBorder="1" applyAlignment="1">
      <alignment horizontal="center" vertical="center" wrapText="1"/>
    </xf>
    <xf numFmtId="14" fontId="17" fillId="3" borderId="18"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13" fillId="14" borderId="19" xfId="0" applyFont="1" applyFill="1" applyBorder="1" applyAlignment="1">
      <alignment horizontal="center" vertical="center" wrapText="1"/>
    </xf>
    <xf numFmtId="0" fontId="13" fillId="0" borderId="12" xfId="0" applyFont="1" applyFill="1" applyBorder="1" applyAlignment="1">
      <alignment horizontal="left" vertical="center" wrapText="1"/>
    </xf>
    <xf numFmtId="0" fontId="0" fillId="0" borderId="12" xfId="0" applyBorder="1" applyAlignment="1">
      <alignment horizontal="center" vertical="center" wrapText="1"/>
    </xf>
    <xf numFmtId="0" fontId="13" fillId="14" borderId="20" xfId="0" applyFont="1" applyFill="1" applyBorder="1" applyAlignment="1">
      <alignment horizontal="center" vertical="center" wrapText="1"/>
    </xf>
    <xf numFmtId="0" fontId="13" fillId="4" borderId="20"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0" fillId="0" borderId="15" xfId="0" applyBorder="1" applyAlignment="1">
      <alignment horizontal="center" vertical="center" wrapText="1"/>
    </xf>
    <xf numFmtId="0" fontId="0" fillId="0" borderId="54" xfId="0" applyBorder="1" applyAlignment="1">
      <alignment horizontal="center" vertical="center" wrapText="1"/>
    </xf>
    <xf numFmtId="0" fontId="0" fillId="0" borderId="57" xfId="0" applyBorder="1" applyAlignment="1">
      <alignment horizontal="center" vertical="center" wrapText="1"/>
    </xf>
    <xf numFmtId="0" fontId="8" fillId="0" borderId="30" xfId="0" applyFont="1" applyFill="1" applyBorder="1" applyAlignment="1">
      <alignment horizontal="left" vertical="center" wrapText="1"/>
    </xf>
    <xf numFmtId="0" fontId="0" fillId="0" borderId="37" xfId="0" applyBorder="1" applyAlignment="1">
      <alignment horizontal="left" vertical="center" wrapText="1"/>
    </xf>
    <xf numFmtId="0" fontId="0" fillId="0" borderId="30" xfId="0" applyFill="1" applyBorder="1" applyAlignment="1">
      <alignment horizontal="left" vertical="center" wrapText="1"/>
    </xf>
    <xf numFmtId="0" fontId="0" fillId="9" borderId="23" xfId="0" applyFill="1" applyBorder="1" applyAlignment="1">
      <alignment vertical="center" wrapText="1"/>
    </xf>
    <xf numFmtId="0" fontId="0" fillId="0" borderId="23" xfId="0" applyFill="1" applyBorder="1" applyAlignment="1">
      <alignment horizontal="center" vertical="center" wrapText="1"/>
    </xf>
    <xf numFmtId="0" fontId="0" fillId="9" borderId="23" xfId="0" applyFill="1" applyBorder="1" applyAlignment="1">
      <alignment horizontal="center" vertical="center" wrapText="1"/>
    </xf>
    <xf numFmtId="0" fontId="0" fillId="0" borderId="38" xfId="0" applyFill="1" applyBorder="1" applyAlignment="1">
      <alignment horizontal="center" vertical="center" wrapText="1"/>
    </xf>
    <xf numFmtId="0" fontId="0" fillId="0" borderId="39" xfId="0" applyFill="1" applyBorder="1" applyAlignment="1">
      <alignment horizontal="center" vertical="center" wrapText="1"/>
    </xf>
    <xf numFmtId="0" fontId="15" fillId="0" borderId="19" xfId="0" applyFont="1" applyFill="1" applyBorder="1" applyAlignment="1">
      <alignment horizontal="center" vertical="center"/>
    </xf>
    <xf numFmtId="14" fontId="8" fillId="0" borderId="13" xfId="0" applyNumberFormat="1" applyFont="1" applyFill="1" applyBorder="1" applyAlignment="1">
      <alignment horizontal="center" vertical="center" wrapText="1"/>
    </xf>
    <xf numFmtId="14" fontId="8" fillId="0" borderId="14" xfId="0" applyNumberFormat="1" applyFont="1" applyFill="1" applyBorder="1" applyAlignment="1">
      <alignment horizontal="center" vertical="center" wrapText="1"/>
    </xf>
    <xf numFmtId="0" fontId="0" fillId="0" borderId="14" xfId="0" applyBorder="1" applyAlignment="1">
      <alignment horizontal="center" vertical="center" wrapText="1"/>
    </xf>
    <xf numFmtId="165" fontId="0" fillId="0" borderId="55" xfId="0" applyNumberFormat="1" applyFont="1" applyBorder="1" applyAlignment="1">
      <alignment horizontal="center" vertical="center" wrapText="1"/>
    </xf>
    <xf numFmtId="0" fontId="0" fillId="0" borderId="55" xfId="0" applyBorder="1" applyAlignment="1">
      <alignment horizontal="center" vertical="center" wrapText="1"/>
    </xf>
    <xf numFmtId="0" fontId="0" fillId="0" borderId="56" xfId="0" applyBorder="1" applyAlignment="1">
      <alignment horizontal="center" vertical="center" wrapText="1"/>
    </xf>
    <xf numFmtId="0" fontId="18" fillId="7" borderId="50" xfId="0" applyFont="1" applyFill="1" applyBorder="1" applyAlignment="1">
      <alignment horizontal="center" vertical="center" wrapText="1"/>
    </xf>
    <xf numFmtId="0" fontId="19" fillId="0" borderId="51" xfId="0" applyFont="1" applyFill="1" applyBorder="1" applyAlignment="1">
      <alignment horizontal="center" vertical="center"/>
    </xf>
    <xf numFmtId="0" fontId="19" fillId="0" borderId="49" xfId="0" applyFont="1" applyFill="1" applyBorder="1" applyAlignment="1">
      <alignment horizontal="center" vertical="center"/>
    </xf>
    <xf numFmtId="0" fontId="19" fillId="8" borderId="49"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9" xfId="0" applyFont="1" applyFill="1" applyBorder="1" applyAlignment="1">
      <alignment horizontal="center" vertical="center"/>
    </xf>
    <xf numFmtId="14" fontId="0" fillId="0" borderId="37" xfId="0" applyNumberFormat="1" applyFont="1" applyFill="1" applyBorder="1" applyAlignment="1">
      <alignment horizontal="center" vertical="center" wrapText="1"/>
    </xf>
    <xf numFmtId="0" fontId="4" fillId="0" borderId="35"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7" xfId="0" applyFont="1" applyBorder="1" applyAlignment="1">
      <alignment horizontal="center" vertical="center" wrapText="1"/>
    </xf>
    <xf numFmtId="14" fontId="4" fillId="0" borderId="47" xfId="0" applyNumberFormat="1" applyFont="1" applyBorder="1" applyAlignment="1">
      <alignment horizontal="center" vertical="center" wrapText="1"/>
    </xf>
    <xf numFmtId="0" fontId="4" fillId="0" borderId="48" xfId="0" applyFont="1" applyBorder="1" applyAlignment="1">
      <alignment horizontal="center" vertical="center" wrapText="1"/>
    </xf>
    <xf numFmtId="0" fontId="4" fillId="8" borderId="12" xfId="0" applyFont="1" applyFill="1" applyBorder="1" applyAlignment="1">
      <alignment horizontal="center" vertical="center"/>
    </xf>
    <xf numFmtId="0" fontId="4" fillId="0" borderId="12" xfId="0" applyFont="1" applyFill="1" applyBorder="1" applyAlignment="1">
      <alignment horizontal="center" vertical="center"/>
    </xf>
    <xf numFmtId="0" fontId="4" fillId="8" borderId="1" xfId="0" applyFont="1" applyFill="1" applyBorder="1" applyAlignment="1">
      <alignment horizontal="center" vertical="center"/>
    </xf>
    <xf numFmtId="0" fontId="4" fillId="0" borderId="1" xfId="0" applyFont="1" applyBorder="1" applyAlignment="1">
      <alignment horizontal="center" vertical="center"/>
    </xf>
    <xf numFmtId="0" fontId="4" fillId="1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10" borderId="15" xfId="0" applyFont="1" applyFill="1" applyBorder="1" applyAlignment="1">
      <alignment horizontal="center" vertical="center"/>
    </xf>
    <xf numFmtId="0" fontId="26" fillId="15" borderId="1" xfId="0" applyFont="1" applyFill="1" applyBorder="1" applyAlignment="1">
      <alignment horizontal="center" vertical="center" wrapText="1"/>
    </xf>
    <xf numFmtId="0" fontId="27" fillId="0" borderId="17" xfId="0" applyFont="1" applyBorder="1" applyAlignment="1">
      <alignment vertical="center" wrapText="1"/>
    </xf>
    <xf numFmtId="9" fontId="27" fillId="0" borderId="1" xfId="0" applyNumberFormat="1" applyFont="1" applyBorder="1" applyAlignment="1">
      <alignment horizontal="center" vertical="center" wrapText="1"/>
    </xf>
    <xf numFmtId="0" fontId="6" fillId="7" borderId="1" xfId="0" applyFont="1" applyFill="1" applyBorder="1" applyAlignment="1">
      <alignment vertical="center" wrapText="1"/>
    </xf>
    <xf numFmtId="9" fontId="6" fillId="7" borderId="1" xfId="0" applyNumberFormat="1" applyFont="1" applyFill="1" applyBorder="1" applyAlignment="1">
      <alignment horizontal="center" vertical="center" wrapText="1"/>
    </xf>
    <xf numFmtId="0" fontId="28" fillId="0" borderId="1" xfId="0" applyFont="1" applyBorder="1" applyAlignment="1">
      <alignment vertical="center" wrapText="1"/>
    </xf>
    <xf numFmtId="165" fontId="28" fillId="0" borderId="1" xfId="0" applyNumberFormat="1" applyFont="1" applyBorder="1" applyAlignment="1">
      <alignment horizontal="center" vertical="center"/>
    </xf>
    <xf numFmtId="0" fontId="28" fillId="0" borderId="17" xfId="0" applyFont="1" applyBorder="1" applyAlignment="1">
      <alignment vertical="center" wrapText="1"/>
    </xf>
    <xf numFmtId="0" fontId="28" fillId="0" borderId="2" xfId="0" applyFont="1" applyBorder="1" applyAlignment="1">
      <alignment vertical="center" wrapText="1"/>
    </xf>
    <xf numFmtId="165" fontId="28" fillId="0" borderId="1" xfId="0" applyNumberFormat="1" applyFont="1" applyBorder="1" applyAlignment="1">
      <alignment horizontal="center" vertical="center" wrapText="1"/>
    </xf>
    <xf numFmtId="0" fontId="28" fillId="0" borderId="42" xfId="0" applyFont="1" applyBorder="1" applyAlignment="1">
      <alignment vertical="center" wrapText="1"/>
    </xf>
    <xf numFmtId="0" fontId="28" fillId="0" borderId="10" xfId="0" applyFont="1" applyBorder="1" applyAlignment="1">
      <alignment vertical="center" wrapText="1"/>
    </xf>
    <xf numFmtId="165" fontId="28" fillId="0" borderId="10" xfId="0" applyNumberFormat="1" applyFont="1" applyBorder="1" applyAlignment="1">
      <alignment horizontal="center" vertical="center" wrapText="1"/>
    </xf>
    <xf numFmtId="0" fontId="28" fillId="0" borderId="43" xfId="0" applyFont="1" applyBorder="1" applyAlignment="1">
      <alignment vertical="center" wrapText="1"/>
    </xf>
    <xf numFmtId="0" fontId="30" fillId="12" borderId="17" xfId="0" applyFont="1" applyFill="1" applyBorder="1" applyAlignment="1">
      <alignment horizontal="center" vertical="center" wrapText="1"/>
    </xf>
    <xf numFmtId="0" fontId="32" fillId="13" borderId="4" xfId="0" applyFont="1" applyFill="1" applyBorder="1" applyAlignment="1">
      <alignment horizontal="center" vertical="center" wrapText="1"/>
    </xf>
    <xf numFmtId="14" fontId="32" fillId="13" borderId="4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15" borderId="1" xfId="0" applyFont="1" applyFill="1" applyBorder="1" applyAlignment="1">
      <alignment horizontal="center" vertical="center" wrapText="1"/>
    </xf>
    <xf numFmtId="0" fontId="4" fillId="0" borderId="1" xfId="0" applyFont="1" applyBorder="1" applyAlignment="1">
      <alignment horizontal="left" vertical="center" wrapText="1"/>
    </xf>
    <xf numFmtId="9"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23" fillId="15" borderId="1" xfId="0" applyFont="1" applyFill="1" applyBorder="1" applyAlignment="1">
      <alignment horizontal="center" vertical="center" wrapText="1"/>
    </xf>
    <xf numFmtId="0" fontId="13" fillId="0" borderId="1" xfId="0" applyFont="1" applyFill="1" applyBorder="1" applyAlignment="1">
      <alignment horizontal="center" vertical="center"/>
    </xf>
    <xf numFmtId="9" fontId="13" fillId="0" borderId="1" xfId="4" applyFont="1" applyFill="1" applyBorder="1" applyAlignment="1">
      <alignment horizontal="center" vertical="center"/>
    </xf>
    <xf numFmtId="9" fontId="23" fillId="0" borderId="1" xfId="4" applyFont="1" applyBorder="1" applyAlignment="1">
      <alignment horizontal="center" vertical="center"/>
    </xf>
    <xf numFmtId="14" fontId="0" fillId="0" borderId="41" xfId="0" applyNumberFormat="1" applyFill="1" applyBorder="1" applyAlignment="1">
      <alignment horizontal="center" vertical="center" wrapText="1"/>
    </xf>
    <xf numFmtId="0" fontId="31" fillId="15" borderId="10" xfId="0" applyFont="1" applyFill="1" applyBorder="1" applyAlignment="1">
      <alignment horizontal="center" vertical="center" wrapText="1"/>
    </xf>
    <xf numFmtId="0" fontId="6" fillId="0" borderId="0" xfId="0" applyFont="1" applyAlignment="1">
      <alignment vertical="center"/>
    </xf>
    <xf numFmtId="0" fontId="6" fillId="0" borderId="0" xfId="0" applyFont="1"/>
    <xf numFmtId="0" fontId="0" fillId="0" borderId="0" xfId="0" applyAlignment="1">
      <alignment vertical="center"/>
    </xf>
    <xf numFmtId="0" fontId="6" fillId="7" borderId="1" xfId="0" applyFont="1" applyFill="1" applyBorder="1" applyAlignment="1">
      <alignment horizontal="center" vertical="center"/>
    </xf>
    <xf numFmtId="0" fontId="6" fillId="7" borderId="1" xfId="0" applyFont="1" applyFill="1" applyBorder="1" applyAlignment="1">
      <alignment horizontal="center" vertical="center" wrapText="1"/>
    </xf>
    <xf numFmtId="0" fontId="0" fillId="0" borderId="1" xfId="0" applyBorder="1" applyAlignment="1">
      <alignment horizontal="center" vertical="center"/>
    </xf>
    <xf numFmtId="1" fontId="0" fillId="0" borderId="1" xfId="0" applyNumberFormat="1" applyBorder="1" applyAlignment="1">
      <alignment horizontal="center" vertical="center"/>
    </xf>
    <xf numFmtId="166" fontId="0" fillId="0" borderId="1" xfId="0" applyNumberFormat="1" applyBorder="1" applyAlignment="1">
      <alignment horizontal="center" vertical="center"/>
    </xf>
    <xf numFmtId="166" fontId="0" fillId="0" borderId="1" xfId="3" applyNumberFormat="1" applyFont="1" applyBorder="1" applyAlignment="1">
      <alignment horizontal="center" vertical="center"/>
    </xf>
    <xf numFmtId="166" fontId="6" fillId="7" borderId="1" xfId="0" applyNumberFormat="1" applyFont="1" applyFill="1" applyBorder="1" applyAlignment="1">
      <alignment horizontal="center" vertical="center"/>
    </xf>
    <xf numFmtId="0" fontId="35" fillId="0" borderId="0" xfId="0" applyFont="1" applyAlignment="1">
      <alignment vertical="center"/>
    </xf>
    <xf numFmtId="0" fontId="0" fillId="16" borderId="0" xfId="0" applyFill="1"/>
    <xf numFmtId="0" fontId="0" fillId="17" borderId="0" xfId="0" applyFill="1"/>
    <xf numFmtId="0" fontId="0" fillId="18" borderId="0" xfId="0" applyFill="1"/>
    <xf numFmtId="0" fontId="23" fillId="15" borderId="1" xfId="0" applyFont="1" applyFill="1" applyBorder="1" applyAlignment="1">
      <alignment horizontal="left" vertical="center" wrapText="1"/>
    </xf>
    <xf numFmtId="0" fontId="23" fillId="0" borderId="1" xfId="0" applyFont="1" applyBorder="1" applyAlignment="1">
      <alignment horizontal="left" vertical="center"/>
    </xf>
    <xf numFmtId="0" fontId="11" fillId="0" borderId="0" xfId="0" applyFont="1" applyAlignment="1">
      <alignment horizontal="left" vertical="center"/>
    </xf>
    <xf numFmtId="0" fontId="29" fillId="15" borderId="6" xfId="0" applyFont="1" applyFill="1" applyBorder="1" applyAlignment="1">
      <alignment horizontal="center" vertical="center" wrapText="1"/>
    </xf>
    <xf numFmtId="9" fontId="0" fillId="16" borderId="1" xfId="4" applyFont="1" applyFill="1" applyBorder="1" applyAlignment="1">
      <alignment horizontal="center" vertical="center"/>
    </xf>
    <xf numFmtId="0" fontId="9" fillId="0" borderId="1" xfId="0" applyFont="1" applyBorder="1" applyAlignment="1">
      <alignment horizontal="left" vertical="center" wrapText="1"/>
    </xf>
    <xf numFmtId="9" fontId="3" fillId="0" borderId="1" xfId="4" applyFont="1" applyBorder="1" applyAlignment="1">
      <alignment horizontal="center" vertical="center" wrapText="1"/>
    </xf>
    <xf numFmtId="9" fontId="6" fillId="16" borderId="1" xfId="4" applyNumberFormat="1" applyFont="1" applyFill="1" applyBorder="1" applyAlignment="1">
      <alignment horizontal="center" vertical="center"/>
    </xf>
    <xf numFmtId="0" fontId="6" fillId="15" borderId="1" xfId="0" applyFont="1" applyFill="1" applyBorder="1" applyAlignment="1">
      <alignment horizontal="left" vertical="center" wrapText="1"/>
    </xf>
    <xf numFmtId="0" fontId="0" fillId="0" borderId="0" xfId="0" applyAlignment="1">
      <alignment horizontal="left" vertical="center" wrapText="1"/>
    </xf>
    <xf numFmtId="0" fontId="8" fillId="0" borderId="34"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0" fillId="0" borderId="1" xfId="0" applyFill="1" applyBorder="1" applyAlignment="1">
      <alignment vertical="center" wrapText="1"/>
    </xf>
    <xf numFmtId="9" fontId="4" fillId="0" borderId="1" xfId="4" applyFont="1" applyBorder="1" applyAlignment="1">
      <alignment horizontal="center" vertical="center" wrapText="1"/>
    </xf>
    <xf numFmtId="9" fontId="0" fillId="0" borderId="1" xfId="0" applyNumberFormat="1" applyFont="1" applyBorder="1" applyAlignment="1">
      <alignment horizontal="center" vertical="center" wrapText="1"/>
    </xf>
    <xf numFmtId="0" fontId="12" fillId="12" borderId="0" xfId="0" applyFont="1" applyFill="1" applyAlignment="1">
      <alignment horizontal="left" vertical="center"/>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0" fillId="0" borderId="1" xfId="0" applyFont="1" applyBorder="1" applyAlignment="1">
      <alignment vertical="center" wrapText="1"/>
    </xf>
    <xf numFmtId="0" fontId="8" fillId="0" borderId="1" xfId="0" applyFont="1" applyBorder="1" applyAlignment="1">
      <alignment horizontal="left" vertical="center" wrapText="1"/>
    </xf>
    <xf numFmtId="0" fontId="36" fillId="0" borderId="17" xfId="0" applyFont="1" applyBorder="1" applyAlignment="1">
      <alignment vertical="center" wrapText="1"/>
    </xf>
    <xf numFmtId="9" fontId="36" fillId="0" borderId="1" xfId="0" applyNumberFormat="1" applyFont="1" applyBorder="1" applyAlignment="1">
      <alignment horizontal="center" vertical="center" wrapText="1"/>
    </xf>
    <xf numFmtId="9" fontId="0" fillId="18" borderId="1" xfId="4" applyFont="1" applyFill="1" applyBorder="1" applyAlignment="1">
      <alignment horizontal="center" vertical="center"/>
    </xf>
    <xf numFmtId="0" fontId="20" fillId="15" borderId="1" xfId="0" applyFont="1" applyFill="1" applyBorder="1" applyAlignment="1">
      <alignment horizontal="center" vertical="center" wrapText="1"/>
    </xf>
    <xf numFmtId="9" fontId="8" fillId="0" borderId="1" xfId="4" applyFont="1" applyFill="1" applyBorder="1" applyAlignment="1">
      <alignment horizontal="center" vertical="center" wrapText="1"/>
    </xf>
    <xf numFmtId="0" fontId="8" fillId="0" borderId="1" xfId="0" applyFont="1" applyFill="1" applyBorder="1" applyAlignment="1">
      <alignment horizontal="center" vertical="center" wrapText="1"/>
    </xf>
    <xf numFmtId="9" fontId="8" fillId="0" borderId="1" xfId="4" applyFont="1" applyBorder="1" applyAlignment="1">
      <alignment horizontal="center" vertical="center" wrapText="1"/>
    </xf>
    <xf numFmtId="9" fontId="8"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26" fillId="15" borderId="1" xfId="0" applyFont="1" applyFill="1" applyBorder="1" applyAlignment="1">
      <alignment horizontal="center" vertical="center" wrapText="1"/>
    </xf>
    <xf numFmtId="0" fontId="22" fillId="5" borderId="24"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34" xfId="1" applyFont="1" applyFill="1" applyBorder="1" applyAlignment="1">
      <alignment horizontal="center" vertical="center" wrapText="1"/>
    </xf>
    <xf numFmtId="0" fontId="14" fillId="6" borderId="0" xfId="0" applyFont="1" applyFill="1" applyBorder="1" applyAlignment="1">
      <alignment horizontal="center" vertical="center" wrapText="1"/>
    </xf>
    <xf numFmtId="0" fontId="6" fillId="7" borderId="17" xfId="0" applyFont="1" applyFill="1" applyBorder="1" applyAlignment="1">
      <alignment horizontal="center" vertical="center"/>
    </xf>
    <xf numFmtId="0" fontId="0" fillId="0" borderId="17" xfId="0" applyBorder="1" applyAlignment="1">
      <alignment horizontal="left" vertical="center" wrapText="1"/>
    </xf>
    <xf numFmtId="0" fontId="0" fillId="9" borderId="17" xfId="0" applyFill="1" applyBorder="1" applyAlignment="1">
      <alignment horizontal="left" vertical="center" wrapText="1"/>
    </xf>
    <xf numFmtId="0" fontId="28" fillId="0" borderId="17" xfId="0" applyFont="1" applyBorder="1" applyAlignment="1">
      <alignment horizontal="left" vertical="center" wrapText="1"/>
    </xf>
    <xf numFmtId="0" fontId="0" fillId="0" borderId="20" xfId="0" applyBorder="1" applyAlignment="1">
      <alignment horizontal="center" vertical="center"/>
    </xf>
    <xf numFmtId="0" fontId="0" fillId="0" borderId="14" xfId="0" applyBorder="1" applyAlignment="1">
      <alignment horizontal="left" vertical="center" wrapText="1"/>
    </xf>
    <xf numFmtId="0" fontId="0" fillId="0" borderId="60" xfId="0" applyBorder="1" applyAlignment="1">
      <alignment horizontal="center" vertical="center"/>
    </xf>
    <xf numFmtId="1" fontId="0" fillId="0" borderId="2" xfId="0" applyNumberFormat="1" applyBorder="1" applyAlignment="1">
      <alignment horizontal="center" vertical="center"/>
    </xf>
    <xf numFmtId="9" fontId="0" fillId="18" borderId="2" xfId="4" applyFont="1" applyFill="1" applyBorder="1" applyAlignment="1">
      <alignment horizontal="center" vertical="center"/>
    </xf>
    <xf numFmtId="0" fontId="0" fillId="0" borderId="61" xfId="0" applyBorder="1" applyAlignment="1">
      <alignment horizontal="left" vertical="center" wrapText="1"/>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6" fillId="7" borderId="7" xfId="0" applyFont="1" applyFill="1" applyBorder="1" applyAlignment="1">
      <alignment horizontal="center" vertical="center"/>
    </xf>
    <xf numFmtId="0" fontId="27" fillId="0" borderId="17" xfId="0" applyFont="1" applyBorder="1" applyAlignment="1">
      <alignment vertical="top" wrapText="1"/>
    </xf>
    <xf numFmtId="0" fontId="29" fillId="15" borderId="41" xfId="0" applyFont="1" applyFill="1" applyBorder="1" applyAlignment="1">
      <alignment horizontal="center" vertical="center" wrapText="1"/>
    </xf>
    <xf numFmtId="0" fontId="37" fillId="5" borderId="0" xfId="1" applyFont="1" applyFill="1" applyBorder="1" applyAlignment="1">
      <alignment horizontal="center" vertical="center" wrapText="1"/>
    </xf>
    <xf numFmtId="0" fontId="27" fillId="0" borderId="0" xfId="0" applyFont="1" applyAlignment="1">
      <alignment vertical="center" wrapText="1"/>
    </xf>
    <xf numFmtId="165" fontId="38" fillId="0" borderId="48" xfId="0" applyNumberFormat="1" applyFont="1" applyFill="1" applyBorder="1" applyAlignment="1" applyProtection="1">
      <alignment horizontal="center" vertical="center" wrapText="1"/>
    </xf>
    <xf numFmtId="0" fontId="12" fillId="11" borderId="11" xfId="0" applyFont="1" applyFill="1" applyBorder="1" applyAlignment="1">
      <alignment horizontal="center" vertical="center" wrapText="1"/>
    </xf>
    <xf numFmtId="0" fontId="0" fillId="0" borderId="23" xfId="0" applyFont="1" applyFill="1" applyBorder="1" applyAlignment="1">
      <alignment horizontal="left" vertical="center" wrapText="1"/>
    </xf>
    <xf numFmtId="0" fontId="0" fillId="0" borderId="23" xfId="0" applyFont="1" applyBorder="1" applyAlignment="1">
      <alignment horizontal="left" vertical="center" wrapText="1"/>
    </xf>
    <xf numFmtId="0" fontId="0" fillId="0" borderId="23" xfId="0" applyBorder="1" applyAlignment="1">
      <alignment horizontal="left" vertical="center" wrapText="1"/>
    </xf>
    <xf numFmtId="0" fontId="0" fillId="0" borderId="23" xfId="0" applyFill="1" applyBorder="1" applyAlignment="1">
      <alignment horizontal="left" vertical="center" wrapText="1"/>
    </xf>
    <xf numFmtId="0" fontId="0" fillId="0" borderId="2" xfId="0" applyBorder="1" applyAlignment="1">
      <alignment vertical="center" wrapText="1"/>
    </xf>
    <xf numFmtId="0" fontId="0" fillId="0" borderId="10" xfId="0" applyFill="1" applyBorder="1" applyAlignment="1">
      <alignment vertical="center" wrapText="1"/>
    </xf>
    <xf numFmtId="0" fontId="4" fillId="0" borderId="48" xfId="0" applyFont="1" applyFill="1" applyBorder="1" applyAlignment="1">
      <alignment horizontal="center" vertical="center" wrapText="1"/>
    </xf>
    <xf numFmtId="0" fontId="12" fillId="12" borderId="0" xfId="0" applyFont="1" applyFill="1" applyAlignment="1">
      <alignment horizontal="center" vertical="center"/>
    </xf>
    <xf numFmtId="0" fontId="13" fillId="0" borderId="14"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0" fillId="0" borderId="47" xfId="0" applyFill="1" applyBorder="1" applyAlignment="1">
      <alignment horizontal="center" vertical="center" wrapText="1"/>
    </xf>
    <xf numFmtId="165" fontId="38" fillId="0" borderId="48" xfId="0" applyNumberFormat="1" applyFont="1" applyFill="1" applyBorder="1" applyAlignment="1" applyProtection="1">
      <alignment horizontal="left" vertical="top" wrapText="1"/>
    </xf>
    <xf numFmtId="0" fontId="17" fillId="11" borderId="58" xfId="0" applyFont="1" applyFill="1" applyBorder="1" applyAlignment="1">
      <alignment horizontal="center" vertical="center" wrapText="1"/>
    </xf>
    <xf numFmtId="0" fontId="0" fillId="0" borderId="26" xfId="0" applyBorder="1" applyAlignment="1">
      <alignment horizontal="left" vertical="center" wrapText="1"/>
    </xf>
    <xf numFmtId="0" fontId="0" fillId="9" borderId="1" xfId="0" applyFill="1" applyBorder="1" applyAlignment="1">
      <alignment vertical="center" wrapText="1"/>
    </xf>
    <xf numFmtId="0" fontId="0" fillId="0" borderId="1" xfId="0" applyBorder="1" applyAlignment="1">
      <alignment vertical="top" wrapText="1"/>
    </xf>
    <xf numFmtId="9" fontId="0" fillId="17" borderId="1" xfId="4" applyFont="1" applyFill="1" applyBorder="1" applyAlignment="1">
      <alignment horizontal="center" vertical="center"/>
    </xf>
    <xf numFmtId="0" fontId="6" fillId="7" borderId="62" xfId="0" applyFont="1" applyFill="1" applyBorder="1" applyAlignment="1">
      <alignment horizontal="center" vertical="center"/>
    </xf>
    <xf numFmtId="166" fontId="6" fillId="7" borderId="11" xfId="0" applyNumberFormat="1" applyFont="1" applyFill="1" applyBorder="1" applyAlignment="1">
      <alignment horizontal="center" vertical="center"/>
    </xf>
    <xf numFmtId="10" fontId="6" fillId="17" borderId="11" xfId="4" applyNumberFormat="1" applyFont="1" applyFill="1" applyBorder="1" applyAlignment="1">
      <alignment horizontal="center" vertical="center"/>
    </xf>
    <xf numFmtId="0" fontId="6" fillId="7" borderId="63" xfId="0" applyFont="1" applyFill="1" applyBorder="1" applyAlignment="1">
      <alignment horizontal="center" vertical="center"/>
    </xf>
    <xf numFmtId="0" fontId="0" fillId="0" borderId="21" xfId="0" applyBorder="1" applyAlignment="1">
      <alignment horizontal="center" vertical="center"/>
    </xf>
    <xf numFmtId="1" fontId="0" fillId="0" borderId="15" xfId="0" applyNumberFormat="1" applyBorder="1" applyAlignment="1">
      <alignment horizontal="center" vertical="center"/>
    </xf>
    <xf numFmtId="9" fontId="0" fillId="16" borderId="15" xfId="4" applyFont="1" applyFill="1" applyBorder="1" applyAlignment="1">
      <alignment horizontal="center" vertical="center"/>
    </xf>
    <xf numFmtId="0" fontId="0" fillId="0" borderId="16" xfId="0" applyBorder="1" applyAlignment="1">
      <alignment horizontal="left" vertical="center" wrapText="1"/>
    </xf>
    <xf numFmtId="0" fontId="29" fillId="15" borderId="5" xfId="0" applyFont="1" applyFill="1" applyBorder="1" applyAlignment="1">
      <alignment horizontal="center" vertical="center" wrapText="1"/>
    </xf>
    <xf numFmtId="0" fontId="29" fillId="15" borderId="7" xfId="0" applyFont="1" applyFill="1" applyBorder="1" applyAlignment="1">
      <alignment horizontal="center" vertical="center" wrapText="1"/>
    </xf>
    <xf numFmtId="0" fontId="8" fillId="0" borderId="1" xfId="0" applyFont="1" applyFill="1" applyBorder="1" applyAlignment="1">
      <alignment vertical="top" wrapText="1"/>
    </xf>
    <xf numFmtId="0" fontId="8" fillId="0" borderId="1" xfId="0" applyFont="1" applyBorder="1" applyAlignment="1">
      <alignment horizontal="center" vertical="center" wrapText="1"/>
    </xf>
    <xf numFmtId="0" fontId="8" fillId="9" borderId="1" xfId="0" applyFont="1" applyFill="1" applyBorder="1" applyAlignment="1">
      <alignment horizontal="left" vertical="center" wrapText="1"/>
    </xf>
    <xf numFmtId="9" fontId="4" fillId="9" borderId="1" xfId="4" applyFont="1" applyFill="1" applyBorder="1" applyAlignment="1">
      <alignment horizontal="center" vertical="center" wrapText="1"/>
    </xf>
    <xf numFmtId="0" fontId="6" fillId="7" borderId="42" xfId="0" applyFont="1" applyFill="1" applyBorder="1" applyAlignment="1">
      <alignment horizontal="center" vertical="center"/>
    </xf>
    <xf numFmtId="0" fontId="23" fillId="17" borderId="1" xfId="0" applyFont="1" applyFill="1" applyBorder="1" applyAlignment="1">
      <alignment horizontal="left" vertical="center"/>
    </xf>
    <xf numFmtId="9" fontId="23" fillId="17" borderId="1" xfId="4" applyFont="1" applyFill="1" applyBorder="1" applyAlignment="1">
      <alignment horizontal="center" vertical="center"/>
    </xf>
    <xf numFmtId="0" fontId="3" fillId="0" borderId="1" xfId="0" applyFont="1" applyBorder="1" applyAlignment="1">
      <alignment horizontal="center" vertical="center" wrapText="1"/>
    </xf>
    <xf numFmtId="0" fontId="3" fillId="17" borderId="1" xfId="0" applyFont="1" applyFill="1" applyBorder="1" applyAlignment="1">
      <alignment horizontal="center" vertical="center" wrapText="1"/>
    </xf>
    <xf numFmtId="9" fontId="4" fillId="17" borderId="1" xfId="4" applyFont="1" applyFill="1" applyBorder="1" applyAlignment="1">
      <alignment horizontal="center" vertical="center" wrapText="1"/>
    </xf>
    <xf numFmtId="0" fontId="6" fillId="7" borderId="2" xfId="0" applyFont="1" applyFill="1" applyBorder="1" applyAlignment="1">
      <alignment horizontal="center" vertical="center" wrapText="1"/>
    </xf>
    <xf numFmtId="9" fontId="8" fillId="9" borderId="1" xfId="4" applyFont="1" applyFill="1" applyBorder="1" applyAlignment="1">
      <alignment horizontal="center" vertical="center" wrapText="1"/>
    </xf>
    <xf numFmtId="0" fontId="20" fillId="18" borderId="1" xfId="0" applyFont="1" applyFill="1" applyBorder="1" applyAlignment="1">
      <alignment horizontal="left" vertical="center" wrapText="1"/>
    </xf>
    <xf numFmtId="9" fontId="20" fillId="18" borderId="1" xfId="4" applyFont="1" applyFill="1" applyBorder="1" applyAlignment="1">
      <alignment horizontal="center" vertical="center" wrapText="1"/>
    </xf>
    <xf numFmtId="0" fontId="6" fillId="18" borderId="1" xfId="0" applyFont="1" applyFill="1" applyBorder="1" applyAlignment="1">
      <alignment horizontal="center" vertical="center" wrapText="1"/>
    </xf>
    <xf numFmtId="9" fontId="3" fillId="18" borderId="1" xfId="4" applyFont="1" applyFill="1" applyBorder="1" applyAlignment="1">
      <alignment horizontal="center" vertical="center" wrapText="1"/>
    </xf>
    <xf numFmtId="0" fontId="26" fillId="15" borderId="1" xfId="0" applyFont="1" applyFill="1" applyBorder="1" applyAlignment="1">
      <alignment horizontal="center" vertical="center" wrapText="1"/>
    </xf>
    <xf numFmtId="0" fontId="10" fillId="5" borderId="0" xfId="1" applyFont="1" applyFill="1" applyBorder="1" applyAlignment="1">
      <alignment horizontal="center" vertical="center" wrapText="1"/>
    </xf>
    <xf numFmtId="9" fontId="9" fillId="0" borderId="1" xfId="4" applyFont="1" applyBorder="1" applyAlignment="1">
      <alignment horizontal="center" vertical="center" wrapText="1"/>
    </xf>
    <xf numFmtId="165" fontId="40" fillId="9" borderId="64" xfId="0" applyNumberFormat="1" applyFont="1" applyFill="1" applyBorder="1" applyAlignment="1">
      <alignment horizontal="left" vertical="center" wrapText="1"/>
    </xf>
    <xf numFmtId="9" fontId="0" fillId="0" borderId="43" xfId="4" applyFont="1" applyBorder="1" applyAlignment="1">
      <alignment horizontal="center" vertical="center" wrapText="1"/>
    </xf>
    <xf numFmtId="165" fontId="13" fillId="9" borderId="65" xfId="0" applyNumberFormat="1" applyFont="1" applyFill="1" applyBorder="1" applyAlignment="1">
      <alignment horizontal="left" vertical="center" wrapText="1"/>
    </xf>
    <xf numFmtId="9" fontId="8" fillId="0" borderId="22" xfId="4" applyFont="1" applyBorder="1" applyAlignment="1">
      <alignment horizontal="center" vertical="center" wrapText="1"/>
    </xf>
    <xf numFmtId="165" fontId="39" fillId="0" borderId="1" xfId="0" applyNumberFormat="1" applyFont="1" applyBorder="1" applyAlignment="1">
      <alignment horizontal="center" vertical="center" wrapText="1"/>
    </xf>
    <xf numFmtId="9" fontId="6" fillId="9" borderId="1" xfId="4" applyFont="1" applyFill="1" applyBorder="1" applyAlignment="1">
      <alignment horizontal="center" vertical="center" wrapText="1"/>
    </xf>
    <xf numFmtId="165" fontId="29" fillId="9" borderId="1" xfId="0" applyNumberFormat="1" applyFont="1" applyFill="1" applyBorder="1" applyAlignment="1">
      <alignment horizontal="center" vertical="center" wrapText="1"/>
    </xf>
    <xf numFmtId="9" fontId="20" fillId="9" borderId="1" xfId="4" applyFont="1" applyFill="1" applyBorder="1" applyAlignment="1">
      <alignment horizontal="center" vertical="center" wrapText="1"/>
    </xf>
    <xf numFmtId="0" fontId="8" fillId="0" borderId="66" xfId="0" applyFont="1" applyFill="1" applyBorder="1" applyAlignment="1">
      <alignment horizontal="left" vertical="center" wrapText="1"/>
    </xf>
    <xf numFmtId="0" fontId="7" fillId="0" borderId="67" xfId="0" applyFont="1" applyFill="1" applyBorder="1" applyAlignment="1">
      <alignment horizontal="left" vertical="top" wrapText="1"/>
    </xf>
    <xf numFmtId="0" fontId="0" fillId="0" borderId="67" xfId="0" applyFont="1" applyFill="1" applyBorder="1" applyAlignment="1">
      <alignment horizontal="left" vertical="top" wrapText="1"/>
    </xf>
    <xf numFmtId="0" fontId="8" fillId="0" borderId="67" xfId="0" applyFont="1" applyFill="1" applyBorder="1" applyAlignment="1">
      <alignment horizontal="left" vertical="center" wrapText="1"/>
    </xf>
    <xf numFmtId="0" fontId="0" fillId="0" borderId="67" xfId="0" applyFont="1" applyFill="1" applyBorder="1" applyAlignment="1">
      <alignment horizontal="left" vertical="center" wrapText="1"/>
    </xf>
    <xf numFmtId="0" fontId="0" fillId="0" borderId="67" xfId="0" applyFill="1" applyBorder="1" applyAlignment="1">
      <alignment horizontal="left" vertical="center" wrapText="1"/>
    </xf>
    <xf numFmtId="0" fontId="0" fillId="0" borderId="67" xfId="0" applyBorder="1" applyAlignment="1">
      <alignment horizontal="left" vertical="center" wrapText="1"/>
    </xf>
    <xf numFmtId="0" fontId="0" fillId="0" borderId="68" xfId="0" applyBorder="1" applyAlignment="1">
      <alignment horizontal="left" vertical="center" wrapText="1"/>
    </xf>
    <xf numFmtId="0" fontId="0" fillId="0" borderId="1" xfId="0" applyFill="1" applyBorder="1" applyAlignment="1">
      <alignment horizontal="center" vertical="center" wrapText="1"/>
    </xf>
    <xf numFmtId="9" fontId="0" fillId="9" borderId="1" xfId="4" applyFont="1" applyFill="1" applyBorder="1" applyAlignment="1">
      <alignment horizontal="center" vertical="center"/>
    </xf>
    <xf numFmtId="0" fontId="9" fillId="0" borderId="31" xfId="0"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1" xfId="0" applyFont="1" applyBorder="1" applyAlignment="1">
      <alignment horizontal="left" vertical="center" wrapText="1"/>
    </xf>
    <xf numFmtId="0" fontId="4" fillId="9" borderId="23" xfId="0" applyFont="1" applyFill="1" applyBorder="1" applyAlignment="1">
      <alignment horizontal="left" vertical="center" wrapText="1"/>
    </xf>
    <xf numFmtId="0" fontId="4" fillId="9" borderId="36" xfId="0" applyFont="1" applyFill="1" applyBorder="1" applyAlignment="1">
      <alignment horizontal="left" vertical="center" wrapText="1"/>
    </xf>
    <xf numFmtId="0" fontId="41" fillId="0" borderId="36" xfId="0" applyFont="1" applyFill="1" applyBorder="1" applyAlignment="1">
      <alignment horizontal="left" vertical="center" wrapText="1"/>
    </xf>
    <xf numFmtId="0" fontId="4" fillId="9" borderId="31" xfId="0" applyFont="1" applyFill="1" applyBorder="1" applyAlignment="1">
      <alignment horizontal="left" vertical="center" wrapText="1"/>
    </xf>
    <xf numFmtId="0" fontId="4" fillId="0" borderId="23" xfId="0" applyFont="1" applyBorder="1" applyAlignment="1">
      <alignment horizontal="left" vertical="center" wrapText="1"/>
    </xf>
    <xf numFmtId="0" fontId="25" fillId="0" borderId="0" xfId="0" applyFont="1" applyAlignment="1">
      <alignment horizontal="center" vertical="center" wrapText="1"/>
    </xf>
    <xf numFmtId="0" fontId="17" fillId="11" borderId="28"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54" xfId="0" applyFont="1" applyFill="1" applyBorder="1" applyAlignment="1">
      <alignment horizontal="left" vertical="center" wrapText="1"/>
    </xf>
    <xf numFmtId="0" fontId="0" fillId="0" borderId="54" xfId="0" applyFont="1" applyFill="1" applyBorder="1" applyAlignment="1">
      <alignment horizontal="left" vertical="center" wrapText="1"/>
    </xf>
    <xf numFmtId="0" fontId="0" fillId="0" borderId="54" xfId="0" applyFill="1" applyBorder="1" applyAlignment="1">
      <alignment horizontal="left" vertical="center" wrapText="1"/>
    </xf>
    <xf numFmtId="0" fontId="0" fillId="0" borderId="57" xfId="0" applyBorder="1" applyAlignment="1">
      <alignment horizontal="left" vertical="center" wrapText="1"/>
    </xf>
    <xf numFmtId="0" fontId="26" fillId="0" borderId="0" xfId="0" applyFont="1" applyAlignment="1">
      <alignment vertical="center" wrapText="1"/>
    </xf>
    <xf numFmtId="0" fontId="12" fillId="11" borderId="28" xfId="0" applyFont="1" applyFill="1" applyBorder="1" applyAlignment="1">
      <alignment horizontal="center" vertical="center" wrapText="1"/>
    </xf>
    <xf numFmtId="165" fontId="24" fillId="0" borderId="28" xfId="0" applyNumberFormat="1" applyFont="1" applyFill="1" applyBorder="1" applyAlignment="1" applyProtection="1">
      <alignment horizontal="center" vertical="center" wrapText="1"/>
    </xf>
    <xf numFmtId="0" fontId="13" fillId="17" borderId="14" xfId="0" applyFont="1" applyFill="1" applyBorder="1" applyAlignment="1">
      <alignment horizontal="center" vertical="center" wrapText="1"/>
    </xf>
    <xf numFmtId="0" fontId="8" fillId="9" borderId="1" xfId="0" applyFont="1" applyFill="1" applyBorder="1" applyAlignment="1">
      <alignment vertical="center" wrapText="1"/>
    </xf>
    <xf numFmtId="0" fontId="0" fillId="9" borderId="1" xfId="0" applyFill="1" applyBorder="1" applyAlignment="1">
      <alignment horizontal="left" vertical="center" wrapText="1"/>
    </xf>
    <xf numFmtId="0" fontId="8" fillId="9" borderId="1" xfId="0" applyFont="1" applyFill="1" applyBorder="1" applyAlignment="1">
      <alignment horizontal="center" vertical="center" wrapText="1"/>
    </xf>
    <xf numFmtId="0" fontId="8" fillId="9" borderId="1" xfId="0" applyFont="1" applyFill="1" applyBorder="1" applyAlignment="1">
      <alignment horizontal="left" vertical="top" wrapText="1"/>
    </xf>
    <xf numFmtId="9" fontId="8" fillId="9" borderId="1" xfId="0" applyNumberFormat="1" applyFont="1" applyFill="1" applyBorder="1" applyAlignment="1">
      <alignment horizontal="center" vertical="center" wrapText="1"/>
    </xf>
    <xf numFmtId="0" fontId="6" fillId="9" borderId="1"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0" fillId="9" borderId="0" xfId="0" applyFill="1" applyAlignment="1">
      <alignment horizontal="center" vertical="center" wrapText="1"/>
    </xf>
    <xf numFmtId="0" fontId="8" fillId="9" borderId="1" xfId="0" applyFont="1" applyFill="1" applyBorder="1" applyAlignment="1">
      <alignment vertical="top" wrapText="1"/>
    </xf>
    <xf numFmtId="0" fontId="6" fillId="9" borderId="1" xfId="0" applyFont="1" applyFill="1" applyBorder="1" applyAlignment="1">
      <alignment horizontal="center" vertical="center" wrapText="1"/>
    </xf>
    <xf numFmtId="9" fontId="3" fillId="9" borderId="1" xfId="4" applyFont="1" applyFill="1" applyBorder="1" applyAlignment="1">
      <alignment horizontal="center" vertical="center" wrapText="1"/>
    </xf>
    <xf numFmtId="0" fontId="9" fillId="9" borderId="1" xfId="0" applyFont="1" applyFill="1" applyBorder="1" applyAlignment="1">
      <alignment horizontal="left" vertical="center" wrapText="1"/>
    </xf>
    <xf numFmtId="9" fontId="0" fillId="9" borderId="2" xfId="4" applyFont="1" applyFill="1" applyBorder="1" applyAlignment="1">
      <alignment horizontal="center" vertical="center"/>
    </xf>
    <xf numFmtId="166" fontId="0" fillId="0" borderId="2" xfId="0" applyNumberFormat="1" applyBorder="1" applyAlignment="1">
      <alignment horizontal="center" vertical="center"/>
    </xf>
    <xf numFmtId="9" fontId="13" fillId="9" borderId="1" xfId="4" applyFont="1" applyFill="1" applyBorder="1" applyAlignment="1">
      <alignment horizontal="center" vertical="center"/>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xf>
    <xf numFmtId="0" fontId="6" fillId="16" borderId="0" xfId="0" applyFont="1" applyFill="1" applyAlignment="1">
      <alignment vertical="center"/>
    </xf>
    <xf numFmtId="0" fontId="6" fillId="17" borderId="0" xfId="0" applyFont="1" applyFill="1" applyAlignment="1">
      <alignment vertical="center"/>
    </xf>
    <xf numFmtId="0" fontId="6" fillId="18" borderId="0" xfId="0" applyFont="1" applyFill="1" applyAlignment="1">
      <alignment vertical="center"/>
    </xf>
    <xf numFmtId="0" fontId="36" fillId="0" borderId="17" xfId="0" applyFont="1" applyBorder="1" applyAlignment="1">
      <alignment vertical="top" wrapText="1"/>
    </xf>
    <xf numFmtId="0" fontId="6" fillId="18" borderId="1" xfId="0" applyFont="1" applyFill="1" applyBorder="1" applyAlignment="1">
      <alignment vertical="center" wrapText="1"/>
    </xf>
    <xf numFmtId="9" fontId="6" fillId="18" borderId="1" xfId="0" applyNumberFormat="1" applyFont="1" applyFill="1" applyBorder="1" applyAlignment="1">
      <alignment horizontal="center" vertical="center" wrapText="1"/>
    </xf>
    <xf numFmtId="165" fontId="29" fillId="18" borderId="1" xfId="0" applyNumberFormat="1" applyFont="1" applyFill="1" applyBorder="1" applyAlignment="1">
      <alignment horizontal="center" vertical="center" wrapText="1"/>
    </xf>
    <xf numFmtId="0" fontId="23" fillId="18" borderId="1" xfId="0" applyFont="1" applyFill="1" applyBorder="1" applyAlignment="1">
      <alignment horizontal="left" vertical="center"/>
    </xf>
    <xf numFmtId="9" fontId="23" fillId="18" borderId="1" xfId="4" applyFont="1" applyFill="1" applyBorder="1" applyAlignment="1">
      <alignment horizontal="center" vertical="center"/>
    </xf>
    <xf numFmtId="166" fontId="0" fillId="0" borderId="15" xfId="0" applyNumberFormat="1" applyBorder="1" applyAlignment="1">
      <alignment horizontal="center" vertical="center"/>
    </xf>
    <xf numFmtId="0" fontId="6" fillId="18" borderId="70" xfId="0" applyFont="1" applyFill="1" applyBorder="1" applyAlignment="1">
      <alignment horizontal="center" vertical="center"/>
    </xf>
    <xf numFmtId="9" fontId="0" fillId="9" borderId="10" xfId="4" applyFont="1" applyFill="1" applyBorder="1" applyAlignment="1">
      <alignment horizontal="center" vertical="center"/>
    </xf>
    <xf numFmtId="10" fontId="6" fillId="7" borderId="28" xfId="4" applyNumberFormat="1" applyFont="1" applyFill="1" applyBorder="1" applyAlignment="1">
      <alignment horizontal="center" vertical="center"/>
    </xf>
    <xf numFmtId="0" fontId="6" fillId="7" borderId="69" xfId="0" applyFont="1" applyFill="1" applyBorder="1" applyAlignment="1">
      <alignment horizontal="center" vertical="center"/>
    </xf>
    <xf numFmtId="166" fontId="6" fillId="7" borderId="28" xfId="0" applyNumberFormat="1" applyFont="1" applyFill="1" applyBorder="1" applyAlignment="1">
      <alignment horizontal="center" vertical="center"/>
    </xf>
    <xf numFmtId="0" fontId="27" fillId="0" borderId="14" xfId="0" applyFont="1" applyBorder="1" applyAlignment="1">
      <alignment horizontal="left" vertical="center" wrapText="1"/>
    </xf>
    <xf numFmtId="0" fontId="25" fillId="0" borderId="0" xfId="0" applyFont="1" applyAlignment="1">
      <alignment vertical="center" wrapText="1"/>
    </xf>
    <xf numFmtId="0" fontId="27" fillId="0" borderId="16" xfId="0" applyFont="1" applyBorder="1" applyAlignment="1">
      <alignment horizontal="left" vertical="center" wrapText="1"/>
    </xf>
    <xf numFmtId="0" fontId="3" fillId="18" borderId="1" xfId="0" applyFont="1" applyFill="1" applyBorder="1" applyAlignment="1">
      <alignment horizontal="center" vertical="center" wrapText="1"/>
    </xf>
    <xf numFmtId="0" fontId="22" fillId="5" borderId="0" xfId="1" applyFont="1" applyFill="1" applyBorder="1" applyAlignment="1">
      <alignment horizontal="center" vertical="center" wrapText="1"/>
    </xf>
    <xf numFmtId="0" fontId="26" fillId="15" borderId="1" xfId="0" applyFont="1" applyFill="1" applyBorder="1" applyAlignment="1">
      <alignment horizontal="center" vertical="center" wrapText="1"/>
    </xf>
    <xf numFmtId="0" fontId="22" fillId="5" borderId="24" xfId="1" applyFont="1" applyFill="1" applyBorder="1" applyAlignment="1">
      <alignment horizontal="center" vertical="center" wrapText="1"/>
    </xf>
    <xf numFmtId="0" fontId="29" fillId="15" borderId="41" xfId="0" applyFont="1" applyFill="1" applyBorder="1" applyAlignment="1">
      <alignment horizontal="center" vertical="center" wrapText="1"/>
    </xf>
    <xf numFmtId="0" fontId="29" fillId="15" borderId="8" xfId="0" applyFont="1" applyFill="1" applyBorder="1" applyAlignment="1">
      <alignment horizontal="center" vertical="center" wrapText="1"/>
    </xf>
    <xf numFmtId="0" fontId="16" fillId="5" borderId="40" xfId="1" applyFont="1" applyFill="1" applyBorder="1" applyAlignment="1">
      <alignment horizontal="center" vertical="center" wrapText="1"/>
    </xf>
    <xf numFmtId="0" fontId="16" fillId="5" borderId="0" xfId="1" applyFont="1" applyFill="1" applyBorder="1" applyAlignment="1">
      <alignment horizontal="center" vertical="center" wrapText="1"/>
    </xf>
    <xf numFmtId="0" fontId="3" fillId="15" borderId="1" xfId="0" applyFont="1" applyFill="1" applyBorder="1" applyAlignment="1">
      <alignment horizontal="center" vertical="center" wrapText="1"/>
    </xf>
    <xf numFmtId="0" fontId="10" fillId="5" borderId="48" xfId="1" applyFont="1" applyFill="1" applyBorder="1" applyAlignment="1">
      <alignment horizontal="center" vertical="center" wrapText="1"/>
    </xf>
    <xf numFmtId="0" fontId="10" fillId="5" borderId="0" xfId="1" applyFont="1" applyFill="1" applyBorder="1" applyAlignment="1">
      <alignment horizontal="center" vertical="center" wrapText="1"/>
    </xf>
    <xf numFmtId="0" fontId="10" fillId="5" borderId="42" xfId="1" applyFont="1" applyFill="1" applyBorder="1" applyAlignment="1">
      <alignment horizontal="center" vertical="center" wrapText="1"/>
    </xf>
    <xf numFmtId="0" fontId="10" fillId="5" borderId="34" xfId="1" applyFont="1" applyFill="1" applyBorder="1" applyAlignment="1">
      <alignment horizontal="center" vertical="center" wrapText="1"/>
    </xf>
    <xf numFmtId="0" fontId="33" fillId="15" borderId="1" xfId="0" applyFont="1" applyFill="1" applyBorder="1" applyAlignment="1">
      <alignment horizontal="center" vertical="center" wrapText="1"/>
    </xf>
    <xf numFmtId="0" fontId="14" fillId="6" borderId="0" xfId="0" applyFont="1" applyFill="1" applyBorder="1" applyAlignment="1">
      <alignment horizontal="center" vertical="center" wrapText="1"/>
    </xf>
    <xf numFmtId="0" fontId="34" fillId="15" borderId="1" xfId="0" applyFont="1" applyFill="1" applyBorder="1" applyAlignment="1">
      <alignment horizontal="center" vertical="center"/>
    </xf>
    <xf numFmtId="0" fontId="31" fillId="15" borderId="1" xfId="0" applyFont="1" applyFill="1" applyBorder="1" applyAlignment="1">
      <alignment horizontal="center" vertical="center"/>
    </xf>
    <xf numFmtId="0" fontId="6" fillId="7" borderId="58" xfId="0" applyFont="1" applyFill="1" applyBorder="1" applyAlignment="1">
      <alignment horizontal="center"/>
    </xf>
    <xf numFmtId="0" fontId="6" fillId="7" borderId="25" xfId="0" applyFont="1" applyFill="1" applyBorder="1" applyAlignment="1">
      <alignment horizontal="center"/>
    </xf>
    <xf numFmtId="0" fontId="6" fillId="7" borderId="59" xfId="0" applyFont="1" applyFill="1" applyBorder="1" applyAlignment="1">
      <alignment horizontal="center"/>
    </xf>
    <xf numFmtId="0" fontId="35" fillId="0" borderId="0" xfId="0" applyFont="1" applyAlignment="1">
      <alignment horizontal="left" vertical="center" wrapText="1"/>
    </xf>
    <xf numFmtId="0" fontId="20" fillId="19" borderId="2" xfId="0" applyFont="1" applyFill="1" applyBorder="1" applyAlignment="1">
      <alignment horizontal="center" vertical="center" wrapText="1"/>
    </xf>
    <xf numFmtId="9" fontId="20" fillId="19" borderId="2"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9" fillId="0" borderId="1" xfId="0" applyFont="1" applyBorder="1" applyAlignment="1">
      <alignment horizontal="left" vertical="top" wrapText="1"/>
    </xf>
  </cellXfs>
  <cellStyles count="5">
    <cellStyle name="Énfasis5" xfId="1" builtinId="45"/>
    <cellStyle name="Millares" xfId="3" builtinId="3"/>
    <cellStyle name="Millares 2" xfId="2"/>
    <cellStyle name="Normal" xfId="0" builtinId="0"/>
    <cellStyle name="Porcentaje" xfId="4" builtinId="5"/>
  </cellStyles>
  <dxfs count="75">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medium">
          <color indexed="64"/>
        </top>
        <bottom style="medium">
          <color indexed="64"/>
        </bottom>
        <vertical/>
        <horizontal/>
      </border>
    </dxf>
    <dxf>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medium">
          <color indexed="64"/>
        </top>
        <bottom style="medium">
          <color indexed="64"/>
        </bottom>
        <vertical/>
        <horizontal/>
      </border>
    </dxf>
    <dxf>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border>
    </dxf>
    <dxf>
      <fill>
        <patternFill patternType="none">
          <fgColor indexed="64"/>
          <bgColor indexed="65"/>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Calibri"/>
        <scheme val="minor"/>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fill>
        <patternFill patternType="solid">
          <fgColor indexed="64"/>
          <bgColor theme="4"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scheme val="none"/>
      </font>
      <fill>
        <patternFill patternType="solid">
          <fgColor indexed="64"/>
          <bgColor theme="4" tint="0.59999389629810485"/>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medium">
          <color indexed="64"/>
        </left>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top style="thin">
          <color indexed="64"/>
        </top>
        <bottom style="thin">
          <color indexed="64"/>
        </bottom>
        <vertical/>
        <horizontal/>
      </border>
    </dxf>
    <dxf>
      <numFmt numFmtId="19" formatCode="dd/mm/yyyy"/>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bottom"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thin">
          <color indexed="64"/>
        </left>
        <right style="thin">
          <color indexed="64"/>
        </right>
        <bottom style="thin">
          <color indexed="64"/>
        </bottom>
      </border>
    </dxf>
    <dxf>
      <alignment horizontal="general" vertical="center" textRotation="0" wrapText="1" indent="0" justifyLastLine="0" shrinkToFit="0" readingOrder="0"/>
    </dxf>
    <dxf>
      <font>
        <b/>
        <i val="0"/>
        <strike val="0"/>
        <condense val="0"/>
        <extend val="0"/>
        <outline val="0"/>
        <shadow val="0"/>
        <u val="none"/>
        <vertAlign val="baseline"/>
        <sz val="12"/>
        <color theme="1"/>
        <name val="Calibri"/>
        <scheme val="minor"/>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medium">
          <color indexed="64"/>
        </left>
        <right style="medium">
          <color indexed="64"/>
        </right>
        <top style="medium">
          <color indexed="64"/>
        </top>
        <bottom style="medium">
          <color indexed="64"/>
        </bottom>
        <vertical/>
        <horizontal/>
      </border>
      <protection locked="1" hidden="0"/>
    </dxf>
    <dxf>
      <font>
        <strike val="0"/>
        <outline val="0"/>
        <shadow val="0"/>
        <u val="none"/>
        <vertAlign val="baseline"/>
        <sz val="11"/>
        <color indexed="8"/>
        <name val="Arial"/>
        <scheme val="none"/>
      </font>
      <alignment horizontal="left" vertical="top" textRotation="0" wrapText="1" indent="0" justifyLastLine="0" shrinkToFit="0" readingOrder="0"/>
    </dxf>
    <dxf>
      <font>
        <b val="0"/>
        <i val="0"/>
        <strike val="0"/>
        <condense val="0"/>
        <extend val="0"/>
        <outline val="0"/>
        <shadow val="0"/>
        <u val="none"/>
        <vertAlign val="baseline"/>
        <sz val="11"/>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indexed="8"/>
        <name val="Arial"/>
        <scheme val="none"/>
      </font>
      <numFmt numFmtId="165"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right style="thin">
          <color indexed="64"/>
        </right>
        <top/>
        <bottom/>
      </border>
    </dxf>
    <dxf>
      <border outline="0">
        <left style="medium">
          <color indexed="64"/>
        </left>
        <right style="thin">
          <color indexed="64"/>
        </right>
        <top style="medium">
          <color indexed="64"/>
        </top>
        <bottom style="medium">
          <color indexed="64"/>
        </bottom>
      </border>
    </dxf>
    <dxf>
      <font>
        <strike val="0"/>
        <outline val="0"/>
        <shadow val="0"/>
        <u val="none"/>
        <vertAlign val="baseline"/>
        <sz val="12"/>
        <name val="Arial"/>
        <scheme val="none"/>
      </font>
    </dxf>
    <dxf>
      <border outline="0">
        <bottom style="medium">
          <color indexed="64"/>
        </bottom>
      </border>
    </dxf>
    <dxf>
      <font>
        <b/>
        <i val="0"/>
        <strike val="0"/>
        <condense val="0"/>
        <extend val="0"/>
        <outline val="0"/>
        <shadow val="0"/>
        <u val="none"/>
        <vertAlign val="baseline"/>
        <sz val="12"/>
        <color theme="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0"/>
        <color theme="1"/>
        <name val="Arial"/>
        <scheme val="none"/>
      </font>
      <border outline="0">
        <right style="thin">
          <color indexed="64"/>
        </right>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font>
        <b/>
        <i val="0"/>
        <strike val="0"/>
        <condense val="0"/>
        <extend val="0"/>
        <outline val="0"/>
        <shadow val="0"/>
        <u val="none"/>
        <vertAlign val="baseline"/>
        <sz val="12"/>
        <color theme="1"/>
        <name val="Arial"/>
        <scheme val="none"/>
      </font>
      <fill>
        <patternFill patternType="solid">
          <fgColor indexed="64"/>
          <bgColor theme="8" tint="0.39997558519241921"/>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74"/>
      <tableStyleElement type="headerRow" dxfId="7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id="2" name="Tabla2" displayName="Tabla2" ref="A2:I6" totalsRowShown="0" headerRowDxfId="72" dataDxfId="71" tableBorderDxfId="70">
  <autoFilter ref="A2:I6"/>
  <tableColumns count="9">
    <tableColumn id="1" name="#" dataDxfId="69"/>
    <tableColumn id="2" name="Subcomponente / Procesos" dataDxfId="68"/>
    <tableColumn id="3" name="Actividad " dataDxfId="67"/>
    <tableColumn id="4" name="Meta o producto " dataDxfId="66"/>
    <tableColumn id="5" name="Responsable " dataDxfId="65"/>
    <tableColumn id="6" name="Fecha Programada " dataDxfId="64"/>
    <tableColumn id="7" name="SEGUIMIENTO ENERO - ABRIL" dataDxfId="63"/>
    <tableColumn id="8" name="SEGUIMIENTO MAYO -AGOSTO " dataDxfId="62"/>
    <tableColumn id="9" name="SEGUIMIENTO SEPTIEMBRE - DICIEMBRE " dataDxfId="61"/>
  </tableColumns>
  <tableStyleInfo name="TableStyleLight8" showFirstColumn="0" showLastColumn="0" showRowStripes="1" showColumnStripes="0"/>
</table>
</file>

<file path=xl/tables/table2.xml><?xml version="1.0" encoding="utf-8"?>
<table xmlns="http://schemas.openxmlformats.org/spreadsheetml/2006/main" id="3" name="Tabla3" displayName="Tabla3" ref="A2:L3" totalsRowShown="0" headerRowDxfId="60" dataDxfId="58" headerRowBorderDxfId="59" tableBorderDxfId="57">
  <autoFilter ref="A2:L3"/>
  <tableColumns count="12">
    <tableColumn id="1" name="#" dataDxfId="56"/>
    <tableColumn id="2" name="NOMBRE DEL SERVICIO, PROCESO O PROCEDIMIENTO " dataDxfId="55"/>
    <tableColumn id="3" name="TIPO DE RACIONALIZACIÓN" dataDxfId="54"/>
    <tableColumn id="4" name="ACCIÓN ESPECÍFICA DE RACIONALIZACIÓN_x000a_" dataDxfId="53"/>
    <tableColumn id="5" name="SITUACIÓN ACTUAL" dataDxfId="52"/>
    <tableColumn id="6" name="DESCRIPCIÓN DE LA MEJORA A REALIZAR AL TRÁMITE, PROCESO O PROCEDIMIENTO " dataDxfId="51"/>
    <tableColumn id="7" name="BENEFICIO AL CIUDADANO Y/O ENTIDAD" dataDxfId="50"/>
    <tableColumn id="8" name="DEPENDENCIA RESPONSABLE" dataDxfId="49"/>
    <tableColumn id="9" name="FECHA PROGRAMADA" dataDxfId="48"/>
    <tableColumn id="10" name="SEGUIMIENTO ENERO - ABRIL" dataDxfId="47"/>
    <tableColumn id="11" name="SEGUIMIENTO MAYO A AGOSTO" dataDxfId="46"/>
    <tableColumn id="12" name="SEGUIMIENTO SEPTIEMBRE - DICIEMBRE" dataDxfId="45"/>
  </tableColumns>
  <tableStyleInfo name="TableStyleLight13" showFirstColumn="0" showLastColumn="0" showRowStripes="1" showColumnStripes="0"/>
</table>
</file>

<file path=xl/tables/table3.xml><?xml version="1.0" encoding="utf-8"?>
<table xmlns="http://schemas.openxmlformats.org/spreadsheetml/2006/main" id="5" name="Tabla5" displayName="Tabla5" ref="A2:I8" totalsRowShown="0" headerRowDxfId="44" dataDxfId="43" tableBorderDxfId="42">
  <autoFilter ref="A2:I8"/>
  <tableColumns count="9">
    <tableColumn id="1" name="#" dataDxfId="41"/>
    <tableColumn id="2" name="Subcomponente / Procesos" dataDxfId="40"/>
    <tableColumn id="3" name="Actividad " dataDxfId="39"/>
    <tableColumn id="4" name="Meta o producto " dataDxfId="38"/>
    <tableColumn id="5" name="Responsable " dataDxfId="37"/>
    <tableColumn id="6" name="Fecha Programada " dataDxfId="36"/>
    <tableColumn id="7" name="SEGUIMIENTO ENERO - ABRIL" dataDxfId="35"/>
    <tableColumn id="8" name="SEGUIMIENTO MAYO AGOSTO" dataDxfId="34"/>
    <tableColumn id="9" name="SEGUIMIENTO SEPTIEMBRE -DICIEMBRE" dataDxfId="33"/>
  </tableColumns>
  <tableStyleInfo name="TableStyleLight9" showFirstColumn="0" showLastColumn="0" showRowStripes="1" showColumnStripes="0"/>
</table>
</file>

<file path=xl/tables/table4.xml><?xml version="1.0" encoding="utf-8"?>
<table xmlns="http://schemas.openxmlformats.org/spreadsheetml/2006/main" id="6" name="Tabla6" displayName="Tabla6" ref="A2:I7" totalsRowShown="0" headerRowDxfId="32" tableBorderDxfId="31">
  <autoFilter ref="A2:I7"/>
  <tableColumns count="9">
    <tableColumn id="1" name="#" dataDxfId="30"/>
    <tableColumn id="2" name="Subcomponente / Procesos" dataDxfId="29"/>
    <tableColumn id="3" name="Actividad "/>
    <tableColumn id="4" name="Meta o producto " dataDxfId="28"/>
    <tableColumn id="5" name="Responsable " dataDxfId="27"/>
    <tableColumn id="6" name="Fecha Programada "/>
    <tableColumn id="7" name="Seguimiento Enero- abril"/>
    <tableColumn id="8" name="Seguimiento Mayo Agosto" dataDxfId="26"/>
    <tableColumn id="9" name="Seguimiento Septiembre Diciembre" dataDxfId="25"/>
  </tableColumns>
  <tableStyleInfo name="TableStyleLight13" showFirstColumn="0" showLastColumn="0" showRowStripes="1" showColumnStripes="0"/>
</table>
</file>

<file path=xl/tables/table5.xml><?xml version="1.0" encoding="utf-8"?>
<table xmlns="http://schemas.openxmlformats.org/spreadsheetml/2006/main" id="9" name="Tabla9" displayName="Tabla9" ref="A2:K9" totalsRowShown="0" tableBorderDxfId="24">
  <autoFilter ref="A2:K9"/>
  <tableColumns count="11">
    <tableColumn id="1" name="COMPONENTES" dataDxfId="23"/>
    <tableColumn id="2" name="ACTIVIDADES" dataDxfId="22"/>
    <tableColumn id="3" name="META/PRODUCTO" dataDxfId="21"/>
    <tableColumn id="4" name="RESPONSABLE" dataDxfId="20"/>
    <tableColumn id="5" name="Primer cuatrimestre" dataDxfId="19"/>
    <tableColumn id="6" name="Segundo cuatrimestre" dataDxfId="18"/>
    <tableColumn id="7" name="Tercer cuatrimestre" dataDxfId="17"/>
    <tableColumn id="8" name="FECHA PROGRAMADA" dataDxfId="16"/>
    <tableColumn id="9" name="Seguimiento Enero - Abril" dataDxfId="15"/>
    <tableColumn id="10" name="Seguimiento Mayo - Agosto" dataDxfId="14"/>
    <tableColumn id="11" name="Seguimiento Septiembre Diciembre" dataDxfId="13"/>
  </tableColumns>
  <tableStyleInfo name="TableStyleLight9" showFirstColumn="0" showLastColumn="0" showRowStripes="1" showColumnStripes="0"/>
</table>
</file>

<file path=xl/tables/table6.xml><?xml version="1.0" encoding="utf-8"?>
<table xmlns="http://schemas.openxmlformats.org/spreadsheetml/2006/main" id="10" name="Tabla10" displayName="Tabla10" ref="A2:J3" totalsRowShown="0" headerRowDxfId="12" dataDxfId="11" tableBorderDxfId="10">
  <autoFilter ref="A2:J3"/>
  <tableColumns count="10">
    <tableColumn id="1" name="#" dataDxfId="9"/>
    <tableColumn id="2" name="Subcomponente / Procesos" dataDxfId="8"/>
    <tableColumn id="3" name="N°" dataDxfId="7"/>
    <tableColumn id="4" name="Actividad " dataDxfId="6"/>
    <tableColumn id="5" name="Meta o producto " dataDxfId="5"/>
    <tableColumn id="6" name="Responsable " dataDxfId="4"/>
    <tableColumn id="7" name="Fecha Programada " dataDxfId="3"/>
    <tableColumn id="8" name="Seguimiento Enero - Abril" dataDxfId="2"/>
    <tableColumn id="9" name="Seguimiento Mayo Agosto" dataDxfId="1"/>
    <tableColumn id="10" name="Seguimiento Septiembre Diciembre"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O30"/>
  <sheetViews>
    <sheetView showGridLines="0" topLeftCell="H1" zoomScale="110" zoomScaleNormal="110" zoomScaleSheetLayoutView="150" workbookViewId="0">
      <pane ySplit="2" topLeftCell="A3" activePane="bottomLeft" state="frozen"/>
      <selection pane="bottomLeft" activeCell="N11" sqref="N11"/>
    </sheetView>
  </sheetViews>
  <sheetFormatPr baseColWidth="10" defaultColWidth="11.42578125" defaultRowHeight="15" x14ac:dyDescent="0.25"/>
  <cols>
    <col min="1" max="1" width="6.28515625" style="33" customWidth="1"/>
    <col min="2" max="2" width="31.28515625" style="33" customWidth="1"/>
    <col min="3" max="3" width="26.140625" style="33" customWidth="1"/>
    <col min="4" max="4" width="27.7109375" style="33" customWidth="1"/>
    <col min="5" max="5" width="16" style="33" customWidth="1"/>
    <col min="6" max="6" width="17" style="34" customWidth="1"/>
    <col min="7" max="7" width="34.7109375" style="33" customWidth="1"/>
    <col min="8" max="8" width="34.7109375" style="274" customWidth="1"/>
    <col min="9" max="9" width="37.5703125" style="274" customWidth="1"/>
    <col min="10" max="10" width="20" style="33" customWidth="1"/>
    <col min="11" max="11" width="15.42578125" style="33" customWidth="1"/>
    <col min="12" max="12" width="30.140625" style="33" customWidth="1"/>
    <col min="13" max="13" width="14.85546875" style="33" customWidth="1"/>
    <col min="14" max="14" width="34.85546875" style="33" customWidth="1"/>
    <col min="15" max="15" width="14.85546875" style="33" customWidth="1"/>
    <col min="16" max="16384" width="11.42578125" style="33"/>
  </cols>
  <sheetData>
    <row r="1" spans="1:15" s="31" customFormat="1" ht="17.25" customHeight="1" thickBot="1" x14ac:dyDescent="0.3">
      <c r="A1" s="396" t="s">
        <v>0</v>
      </c>
      <c r="B1" s="396"/>
      <c r="C1" s="396"/>
      <c r="D1" s="396"/>
      <c r="E1" s="396"/>
      <c r="F1" s="396"/>
      <c r="G1" s="396"/>
      <c r="H1" s="273"/>
      <c r="I1" s="356"/>
      <c r="J1" s="397" t="s">
        <v>202</v>
      </c>
      <c r="K1" s="397"/>
      <c r="L1" s="397" t="s">
        <v>266</v>
      </c>
      <c r="M1" s="397"/>
      <c r="N1" s="397" t="s">
        <v>342</v>
      </c>
      <c r="O1" s="397"/>
    </row>
    <row r="2" spans="1:15" s="32" customFormat="1" ht="40.5" customHeight="1" thickBot="1" x14ac:dyDescent="0.3">
      <c r="A2" s="99" t="s">
        <v>158</v>
      </c>
      <c r="B2" s="100" t="s">
        <v>1</v>
      </c>
      <c r="C2" s="195" t="s">
        <v>3</v>
      </c>
      <c r="D2" s="195" t="s">
        <v>4</v>
      </c>
      <c r="E2" s="195" t="s">
        <v>5</v>
      </c>
      <c r="F2" s="196" t="s">
        <v>6</v>
      </c>
      <c r="G2" s="194" t="s">
        <v>142</v>
      </c>
      <c r="H2" s="194" t="s">
        <v>270</v>
      </c>
      <c r="I2" s="194" t="s">
        <v>352</v>
      </c>
      <c r="J2" s="180" t="s">
        <v>203</v>
      </c>
      <c r="K2" s="180" t="s">
        <v>204</v>
      </c>
      <c r="L2" s="253" t="s">
        <v>203</v>
      </c>
      <c r="M2" s="253" t="s">
        <v>204</v>
      </c>
      <c r="N2" s="320" t="s">
        <v>203</v>
      </c>
      <c r="O2" s="320" t="s">
        <v>204</v>
      </c>
    </row>
    <row r="3" spans="1:15" ht="63.75" x14ac:dyDescent="0.25">
      <c r="A3" s="101">
        <v>1</v>
      </c>
      <c r="B3" s="102" t="s">
        <v>9</v>
      </c>
      <c r="C3" s="185" t="s">
        <v>25</v>
      </c>
      <c r="D3" s="185" t="s">
        <v>109</v>
      </c>
      <c r="E3" s="185" t="s">
        <v>10</v>
      </c>
      <c r="F3" s="186" t="s">
        <v>44</v>
      </c>
      <c r="G3" s="187" t="s">
        <v>143</v>
      </c>
      <c r="H3" s="188" t="s">
        <v>271</v>
      </c>
      <c r="I3" s="187" t="s">
        <v>271</v>
      </c>
      <c r="J3" s="181" t="s">
        <v>205</v>
      </c>
      <c r="K3" s="182">
        <v>1</v>
      </c>
      <c r="L3" s="181" t="s">
        <v>205</v>
      </c>
      <c r="M3" s="182">
        <v>1</v>
      </c>
      <c r="N3" s="181" t="s">
        <v>205</v>
      </c>
      <c r="O3" s="182">
        <v>1</v>
      </c>
    </row>
    <row r="4" spans="1:15" ht="68.25" customHeight="1" x14ac:dyDescent="0.25">
      <c r="A4" s="101">
        <v>2</v>
      </c>
      <c r="B4" s="102" t="s">
        <v>11</v>
      </c>
      <c r="C4" s="185" t="s">
        <v>26</v>
      </c>
      <c r="D4" s="185" t="s">
        <v>43</v>
      </c>
      <c r="E4" s="185" t="s">
        <v>10</v>
      </c>
      <c r="F4" s="189" t="s">
        <v>41</v>
      </c>
      <c r="G4" s="187" t="s">
        <v>144</v>
      </c>
      <c r="H4" s="185" t="s">
        <v>271</v>
      </c>
      <c r="I4" s="187" t="s">
        <v>271</v>
      </c>
      <c r="J4" s="181" t="s">
        <v>206</v>
      </c>
      <c r="K4" s="182">
        <v>1</v>
      </c>
      <c r="L4" s="181" t="s">
        <v>206</v>
      </c>
      <c r="M4" s="182">
        <v>1</v>
      </c>
      <c r="N4" s="181" t="s">
        <v>206</v>
      </c>
      <c r="O4" s="182">
        <v>1</v>
      </c>
    </row>
    <row r="5" spans="1:15" ht="86.25" customHeight="1" x14ac:dyDescent="0.25">
      <c r="A5" s="101">
        <v>3</v>
      </c>
      <c r="B5" s="103" t="s">
        <v>12</v>
      </c>
      <c r="C5" s="188" t="s">
        <v>105</v>
      </c>
      <c r="D5" s="188" t="s">
        <v>108</v>
      </c>
      <c r="E5" s="188" t="s">
        <v>103</v>
      </c>
      <c r="F5" s="189" t="s">
        <v>42</v>
      </c>
      <c r="G5" s="190" t="s">
        <v>145</v>
      </c>
      <c r="H5" s="185" t="s">
        <v>272</v>
      </c>
      <c r="I5" s="190" t="s">
        <v>353</v>
      </c>
      <c r="J5" s="244" t="s">
        <v>249</v>
      </c>
      <c r="K5" s="245">
        <v>1</v>
      </c>
      <c r="L5" s="244" t="s">
        <v>249</v>
      </c>
      <c r="M5" s="245">
        <v>1</v>
      </c>
      <c r="N5" s="244" t="s">
        <v>249</v>
      </c>
      <c r="O5" s="245">
        <v>1</v>
      </c>
    </row>
    <row r="6" spans="1:15" ht="153" x14ac:dyDescent="0.25">
      <c r="A6" s="104">
        <v>4</v>
      </c>
      <c r="B6" s="105" t="s">
        <v>13</v>
      </c>
      <c r="C6" s="191" t="s">
        <v>106</v>
      </c>
      <c r="D6" s="191" t="s">
        <v>107</v>
      </c>
      <c r="E6" s="191" t="s">
        <v>187</v>
      </c>
      <c r="F6" s="192" t="s">
        <v>42</v>
      </c>
      <c r="G6" s="193" t="s">
        <v>188</v>
      </c>
      <c r="H6" s="191" t="s">
        <v>273</v>
      </c>
      <c r="I6" s="193" t="s">
        <v>354</v>
      </c>
      <c r="J6" s="181" t="s">
        <v>207</v>
      </c>
      <c r="K6" s="182">
        <v>1</v>
      </c>
      <c r="L6" s="271" t="s">
        <v>268</v>
      </c>
      <c r="M6" s="182">
        <v>1</v>
      </c>
      <c r="N6" s="380" t="s">
        <v>389</v>
      </c>
      <c r="O6" s="182">
        <v>1</v>
      </c>
    </row>
    <row r="7" spans="1:15" x14ac:dyDescent="0.25">
      <c r="A7" s="63" t="s">
        <v>172</v>
      </c>
      <c r="F7" s="33"/>
      <c r="J7" s="183" t="s">
        <v>208</v>
      </c>
      <c r="K7" s="184">
        <f>AVERAGE(K3:K6)</f>
        <v>1</v>
      </c>
      <c r="L7" s="183" t="s">
        <v>208</v>
      </c>
      <c r="M7" s="184">
        <f>AVERAGE(M3:M6)</f>
        <v>1</v>
      </c>
      <c r="N7" s="381" t="s">
        <v>208</v>
      </c>
      <c r="O7" s="382">
        <f>AVERAGE(O3:O6)</f>
        <v>1</v>
      </c>
    </row>
    <row r="8" spans="1:15" x14ac:dyDescent="0.25">
      <c r="F8" s="33"/>
    </row>
    <row r="9" spans="1:15" x14ac:dyDescent="0.25">
      <c r="F9" s="33"/>
    </row>
    <row r="10" spans="1:15" x14ac:dyDescent="0.25">
      <c r="F10" s="33"/>
    </row>
    <row r="11" spans="1:15" x14ac:dyDescent="0.25">
      <c r="F11" s="33"/>
    </row>
    <row r="12" spans="1:15" x14ac:dyDescent="0.25">
      <c r="F12" s="33"/>
    </row>
    <row r="13" spans="1:15" x14ac:dyDescent="0.25">
      <c r="F13" s="33"/>
    </row>
    <row r="14" spans="1:15" x14ac:dyDescent="0.25">
      <c r="F14" s="33"/>
    </row>
    <row r="15" spans="1:15" x14ac:dyDescent="0.25">
      <c r="F15" s="33"/>
    </row>
    <row r="16" spans="1:15" x14ac:dyDescent="0.25">
      <c r="F16" s="33"/>
    </row>
    <row r="17" spans="6:6" x14ac:dyDescent="0.25">
      <c r="F17" s="33"/>
    </row>
    <row r="18" spans="6:6" x14ac:dyDescent="0.25">
      <c r="F18" s="33"/>
    </row>
    <row r="19" spans="6:6" x14ac:dyDescent="0.25">
      <c r="F19" s="33"/>
    </row>
    <row r="20" spans="6:6" x14ac:dyDescent="0.25">
      <c r="F20" s="33"/>
    </row>
    <row r="21" spans="6:6" x14ac:dyDescent="0.25">
      <c r="F21" s="33"/>
    </row>
    <row r="22" spans="6:6" x14ac:dyDescent="0.25">
      <c r="F22" s="33"/>
    </row>
    <row r="23" spans="6:6" x14ac:dyDescent="0.25">
      <c r="F23" s="33"/>
    </row>
    <row r="24" spans="6:6" x14ac:dyDescent="0.25">
      <c r="F24" s="33"/>
    </row>
    <row r="25" spans="6:6" x14ac:dyDescent="0.25">
      <c r="F25" s="33"/>
    </row>
    <row r="26" spans="6:6" x14ac:dyDescent="0.25">
      <c r="F26" s="33"/>
    </row>
    <row r="27" spans="6:6" x14ac:dyDescent="0.25">
      <c r="F27" s="33"/>
    </row>
    <row r="28" spans="6:6" x14ac:dyDescent="0.25">
      <c r="F28" s="33"/>
    </row>
    <row r="29" spans="6:6" x14ac:dyDescent="0.25">
      <c r="F29" s="33"/>
    </row>
    <row r="30" spans="6:6" x14ac:dyDescent="0.25">
      <c r="F30" s="33"/>
    </row>
  </sheetData>
  <mergeCells count="4">
    <mergeCell ref="A1:G1"/>
    <mergeCell ref="J1:K1"/>
    <mergeCell ref="L1:M1"/>
    <mergeCell ref="N1:O1"/>
  </mergeCells>
  <dataValidations count="1">
    <dataValidation type="list" allowBlank="1" showInputMessage="1" showErrorMessage="1" sqref="B3:B6">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26"/>
  <sheetViews>
    <sheetView topLeftCell="J1" zoomScaleNormal="100" zoomScaleSheetLayoutView="110" workbookViewId="0">
      <pane ySplit="2" topLeftCell="A3" activePane="bottomLeft" state="frozen"/>
      <selection pane="bottomLeft" activeCell="Q3" sqref="Q3"/>
    </sheetView>
  </sheetViews>
  <sheetFormatPr baseColWidth="10" defaultColWidth="11.42578125" defaultRowHeight="15" x14ac:dyDescent="0.25"/>
  <cols>
    <col min="1" max="1" width="5.5703125" style="4" customWidth="1"/>
    <col min="2" max="2" width="22.28515625" style="4" customWidth="1"/>
    <col min="3" max="3" width="23" style="4" customWidth="1"/>
    <col min="4" max="4" width="27.7109375" style="4" customWidth="1"/>
    <col min="5" max="5" width="27" style="4" customWidth="1"/>
    <col min="6" max="6" width="34" style="4" customWidth="1"/>
    <col min="7" max="7" width="30.5703125" style="8" customWidth="1"/>
    <col min="8" max="8" width="21" style="4" customWidth="1"/>
    <col min="9" max="9" width="22.140625" style="4" customWidth="1"/>
    <col min="10" max="11" width="31.85546875" style="4" customWidth="1"/>
    <col min="12" max="12" width="43.85546875" style="4" customWidth="1"/>
    <col min="13" max="13" width="28.140625" style="4" customWidth="1"/>
    <col min="14" max="14" width="18.85546875" style="4" customWidth="1"/>
    <col min="15" max="15" width="29.5703125" style="4" customWidth="1"/>
    <col min="16" max="16" width="19" style="4" customWidth="1"/>
    <col min="17" max="17" width="26" style="4" customWidth="1"/>
    <col min="18" max="18" width="19.7109375" style="4" customWidth="1"/>
    <col min="19" max="16384" width="11.42578125" style="4"/>
  </cols>
  <sheetData>
    <row r="1" spans="1:18" s="7" customFormat="1" ht="21.75" customHeight="1" thickBot="1" x14ac:dyDescent="0.3">
      <c r="A1" s="398" t="s">
        <v>18</v>
      </c>
      <c r="B1" s="398"/>
      <c r="C1" s="398"/>
      <c r="D1" s="398"/>
      <c r="E1" s="398"/>
      <c r="F1" s="398"/>
      <c r="G1" s="398"/>
      <c r="H1" s="398"/>
      <c r="I1" s="398"/>
      <c r="J1" s="398"/>
      <c r="K1" s="254"/>
      <c r="M1" s="399" t="s">
        <v>202</v>
      </c>
      <c r="N1" s="400"/>
      <c r="O1" s="399" t="s">
        <v>266</v>
      </c>
      <c r="P1" s="400"/>
      <c r="Q1" s="399" t="s">
        <v>343</v>
      </c>
      <c r="R1" s="400"/>
    </row>
    <row r="2" spans="1:18" s="5" customFormat="1" ht="62.25" customHeight="1" thickBot="1" x14ac:dyDescent="0.3">
      <c r="A2" s="106" t="s">
        <v>158</v>
      </c>
      <c r="B2" s="107" t="s">
        <v>27</v>
      </c>
      <c r="C2" s="107" t="s">
        <v>19</v>
      </c>
      <c r="D2" s="107" t="s">
        <v>20</v>
      </c>
      <c r="E2" s="107" t="s">
        <v>21</v>
      </c>
      <c r="F2" s="107" t="s">
        <v>22</v>
      </c>
      <c r="G2" s="108" t="s">
        <v>23</v>
      </c>
      <c r="H2" s="107" t="s">
        <v>24</v>
      </c>
      <c r="I2" s="107" t="s">
        <v>72</v>
      </c>
      <c r="J2" s="114" t="s">
        <v>142</v>
      </c>
      <c r="K2" s="276" t="s">
        <v>275</v>
      </c>
      <c r="L2" s="357" t="s">
        <v>339</v>
      </c>
      <c r="M2" s="225" t="s">
        <v>203</v>
      </c>
      <c r="N2" s="272" t="s">
        <v>204</v>
      </c>
      <c r="O2" s="302" t="s">
        <v>203</v>
      </c>
      <c r="P2" s="303" t="s">
        <v>204</v>
      </c>
      <c r="Q2" s="302" t="s">
        <v>203</v>
      </c>
      <c r="R2" s="303" t="s">
        <v>204</v>
      </c>
    </row>
    <row r="3" spans="1:18" s="36" customFormat="1" ht="311.25" customHeight="1" thickBot="1" x14ac:dyDescent="0.3">
      <c r="A3" s="109">
        <v>1</v>
      </c>
      <c r="B3" s="110" t="s">
        <v>70</v>
      </c>
      <c r="C3" s="110" t="s">
        <v>17</v>
      </c>
      <c r="D3" s="110" t="s">
        <v>71</v>
      </c>
      <c r="E3" s="110" t="s">
        <v>73</v>
      </c>
      <c r="F3" s="111" t="s">
        <v>74</v>
      </c>
      <c r="G3" s="112" t="s">
        <v>102</v>
      </c>
      <c r="H3" s="111" t="s">
        <v>32</v>
      </c>
      <c r="I3" s="113">
        <v>43615</v>
      </c>
      <c r="J3" s="275" t="s">
        <v>146</v>
      </c>
      <c r="K3" s="288" t="s">
        <v>274</v>
      </c>
      <c r="L3" s="358" t="s">
        <v>355</v>
      </c>
      <c r="M3" s="323" t="s">
        <v>250</v>
      </c>
      <c r="N3" s="324">
        <v>0.3</v>
      </c>
      <c r="O3" s="325" t="s">
        <v>301</v>
      </c>
      <c r="P3" s="326">
        <v>0.3</v>
      </c>
      <c r="Q3" s="325" t="s">
        <v>390</v>
      </c>
      <c r="R3" s="326">
        <v>1</v>
      </c>
    </row>
    <row r="4" spans="1:18" ht="30" x14ac:dyDescent="0.25">
      <c r="G4" s="4"/>
      <c r="M4" s="327" t="s">
        <v>208</v>
      </c>
      <c r="N4" s="328">
        <f>AVERAGE(N3)</f>
        <v>0.3</v>
      </c>
      <c r="O4" s="329" t="s">
        <v>300</v>
      </c>
      <c r="P4" s="330">
        <f>AVERAGE(P3)</f>
        <v>0.3</v>
      </c>
      <c r="Q4" s="383" t="s">
        <v>300</v>
      </c>
      <c r="R4" s="317">
        <f>AVERAGE(R3)</f>
        <v>1</v>
      </c>
    </row>
    <row r="5" spans="1:18" x14ac:dyDescent="0.25">
      <c r="G5" s="4"/>
    </row>
    <row r="6" spans="1:18" x14ac:dyDescent="0.25">
      <c r="G6" s="4"/>
    </row>
    <row r="7" spans="1:18" x14ac:dyDescent="0.25">
      <c r="G7" s="4"/>
    </row>
    <row r="8" spans="1:18" x14ac:dyDescent="0.25">
      <c r="G8" s="4"/>
    </row>
    <row r="9" spans="1:18" x14ac:dyDescent="0.25">
      <c r="G9" s="4"/>
    </row>
    <row r="10" spans="1:18" x14ac:dyDescent="0.25">
      <c r="G10" s="4"/>
    </row>
    <row r="11" spans="1:18" x14ac:dyDescent="0.25">
      <c r="G11" s="4"/>
    </row>
    <row r="12" spans="1:18" x14ac:dyDescent="0.25">
      <c r="G12" s="4"/>
    </row>
    <row r="13" spans="1:18" x14ac:dyDescent="0.25">
      <c r="G13" s="4"/>
    </row>
    <row r="14" spans="1:18" x14ac:dyDescent="0.25">
      <c r="G14" s="4"/>
    </row>
    <row r="15" spans="1:18" x14ac:dyDescent="0.25">
      <c r="G15" s="4"/>
    </row>
    <row r="16" spans="1:18"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sheetData>
  <mergeCells count="4">
    <mergeCell ref="A1:J1"/>
    <mergeCell ref="M1:N1"/>
    <mergeCell ref="O1:P1"/>
    <mergeCell ref="Q1:R1"/>
  </mergeCells>
  <pageMargins left="0.70866141732283472" right="0.70866141732283472" top="0.74803149606299213" bottom="0.74803149606299213" header="0.31496062992125984" footer="0.31496062992125984"/>
  <pageSetup paperSize="14" scale="65" orientation="landscape" horizontalDpi="4294967295" verticalDpi="4294967295"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V21"/>
  <sheetViews>
    <sheetView topLeftCell="O11" zoomScale="60" zoomScaleNormal="60" workbookViewId="0">
      <selection activeCell="T4" sqref="T4"/>
    </sheetView>
  </sheetViews>
  <sheetFormatPr baseColWidth="10" defaultColWidth="11.42578125" defaultRowHeight="21" x14ac:dyDescent="0.25"/>
  <cols>
    <col min="1" max="1" width="20.42578125" style="4" customWidth="1"/>
    <col min="2" max="2" width="54.5703125" style="4" customWidth="1"/>
    <col min="3" max="3" width="62" style="4" customWidth="1"/>
    <col min="4" max="4" width="24" style="29" customWidth="1"/>
    <col min="5" max="5" width="15.5703125" style="29" customWidth="1"/>
    <col min="6" max="6" width="21" style="29" customWidth="1"/>
    <col min="7" max="7" width="17" style="29" customWidth="1"/>
    <col min="8" max="8" width="23.85546875" style="4" customWidth="1"/>
    <col min="9" max="9" width="21" style="72" customWidth="1"/>
    <col min="10" max="10" width="19" style="72" customWidth="1"/>
    <col min="11" max="11" width="21.42578125" style="72" customWidth="1"/>
    <col min="12" max="12" width="27.42578125" style="8" customWidth="1"/>
    <col min="13" max="13" width="62.85546875" style="4" customWidth="1"/>
    <col min="14" max="14" width="90.140625" style="4" customWidth="1"/>
    <col min="15" max="15" width="84.140625" style="4" customWidth="1"/>
    <col min="16" max="16" width="46.7109375" style="231" customWidth="1"/>
    <col min="17" max="17" width="27.5703125" style="4" customWidth="1"/>
    <col min="18" max="18" width="51.42578125" style="231" customWidth="1"/>
    <col min="19" max="19" width="27.5703125" style="4" customWidth="1"/>
    <col min="20" max="20" width="51.42578125" style="231" customWidth="1"/>
    <col min="21" max="21" width="27.5703125" style="4" customWidth="1"/>
    <col min="22" max="16384" width="11.42578125" style="4"/>
  </cols>
  <sheetData>
    <row r="1" spans="1:22" s="35" customFormat="1" ht="36.75" customHeight="1" thickBot="1" x14ac:dyDescent="0.3">
      <c r="A1" s="401" t="s">
        <v>129</v>
      </c>
      <c r="B1" s="402"/>
      <c r="C1" s="402"/>
      <c r="D1" s="402"/>
      <c r="E1" s="402"/>
      <c r="F1" s="402"/>
      <c r="G1" s="402"/>
      <c r="H1" s="402"/>
      <c r="I1" s="402"/>
      <c r="J1" s="402"/>
      <c r="K1" s="402"/>
      <c r="L1" s="402"/>
      <c r="M1" s="402"/>
      <c r="P1" s="403" t="s">
        <v>202</v>
      </c>
      <c r="Q1" s="403"/>
      <c r="R1" s="403" t="s">
        <v>266</v>
      </c>
      <c r="S1" s="403"/>
      <c r="T1" s="403" t="s">
        <v>344</v>
      </c>
      <c r="U1" s="403"/>
    </row>
    <row r="2" spans="1:22" s="35" customFormat="1" ht="84" customHeight="1" thickBot="1" x14ac:dyDescent="0.3">
      <c r="A2" s="37" t="s">
        <v>110</v>
      </c>
      <c r="B2" s="73" t="s">
        <v>75</v>
      </c>
      <c r="C2" s="131" t="s">
        <v>130</v>
      </c>
      <c r="D2" s="133" t="s">
        <v>160</v>
      </c>
      <c r="E2" s="74" t="s">
        <v>161</v>
      </c>
      <c r="F2" s="75" t="s">
        <v>162</v>
      </c>
      <c r="G2" s="74" t="s">
        <v>163</v>
      </c>
      <c r="H2" s="131" t="s">
        <v>132</v>
      </c>
      <c r="I2" s="161" t="s">
        <v>164</v>
      </c>
      <c r="J2" s="75" t="s">
        <v>165</v>
      </c>
      <c r="K2" s="74" t="s">
        <v>166</v>
      </c>
      <c r="L2" s="134" t="s">
        <v>72</v>
      </c>
      <c r="M2" s="289" t="s">
        <v>147</v>
      </c>
      <c r="N2" s="289" t="s">
        <v>276</v>
      </c>
      <c r="O2" s="350" t="s">
        <v>339</v>
      </c>
      <c r="P2" s="230" t="s">
        <v>203</v>
      </c>
      <c r="Q2" s="247" t="s">
        <v>204</v>
      </c>
      <c r="R2" s="230" t="s">
        <v>203</v>
      </c>
      <c r="S2" s="247" t="s">
        <v>204</v>
      </c>
      <c r="T2" s="230" t="s">
        <v>203</v>
      </c>
      <c r="U2" s="247" t="s">
        <v>204</v>
      </c>
    </row>
    <row r="3" spans="1:22" s="11" customFormat="1" ht="191.25" customHeight="1" x14ac:dyDescent="0.25">
      <c r="A3" s="132" t="s">
        <v>114</v>
      </c>
      <c r="B3" s="146" t="s">
        <v>127</v>
      </c>
      <c r="C3" s="149" t="s">
        <v>193</v>
      </c>
      <c r="D3" s="154"/>
      <c r="E3" s="25" t="s">
        <v>86</v>
      </c>
      <c r="F3" s="25"/>
      <c r="G3" s="49"/>
      <c r="H3" s="53" t="s">
        <v>32</v>
      </c>
      <c r="I3" s="162"/>
      <c r="J3" s="64" t="s">
        <v>101</v>
      </c>
      <c r="K3" s="65"/>
      <c r="L3" s="155" t="s">
        <v>139</v>
      </c>
      <c r="M3" s="232" t="s">
        <v>201</v>
      </c>
      <c r="N3" s="331" t="s">
        <v>277</v>
      </c>
      <c r="O3" s="351" t="s">
        <v>345</v>
      </c>
      <c r="P3" s="235" t="s">
        <v>251</v>
      </c>
      <c r="Q3" s="248">
        <v>0.2</v>
      </c>
      <c r="R3" s="291" t="s">
        <v>308</v>
      </c>
      <c r="S3" s="315">
        <v>1</v>
      </c>
      <c r="T3" s="291" t="s">
        <v>308</v>
      </c>
      <c r="U3" s="315">
        <v>1</v>
      </c>
    </row>
    <row r="4" spans="1:22" s="11" customFormat="1" ht="176.25" customHeight="1" x14ac:dyDescent="0.25">
      <c r="A4" s="343" t="s">
        <v>113</v>
      </c>
      <c r="B4" s="341" t="s">
        <v>91</v>
      </c>
      <c r="C4" s="344" t="s">
        <v>194</v>
      </c>
      <c r="D4" s="43" t="s">
        <v>86</v>
      </c>
      <c r="E4" s="26"/>
      <c r="F4" s="26"/>
      <c r="G4" s="44"/>
      <c r="H4" s="52" t="s">
        <v>32</v>
      </c>
      <c r="I4" s="163"/>
      <c r="J4" s="66" t="s">
        <v>101</v>
      </c>
      <c r="K4" s="67"/>
      <c r="L4" s="156" t="s">
        <v>139</v>
      </c>
      <c r="M4" s="233" t="s">
        <v>192</v>
      </c>
      <c r="N4" s="334" t="s">
        <v>192</v>
      </c>
      <c r="O4" s="352" t="s">
        <v>192</v>
      </c>
      <c r="P4" s="235" t="s">
        <v>309</v>
      </c>
      <c r="Q4" s="248">
        <v>0.5</v>
      </c>
      <c r="R4" s="304" t="s">
        <v>322</v>
      </c>
      <c r="S4" s="248">
        <v>0.8</v>
      </c>
      <c r="T4" s="304" t="s">
        <v>386</v>
      </c>
      <c r="U4" s="248">
        <v>0.8</v>
      </c>
      <c r="V4" s="367"/>
    </row>
    <row r="5" spans="1:22" ht="103.5" customHeight="1" x14ac:dyDescent="0.25">
      <c r="A5" s="345" t="s">
        <v>111</v>
      </c>
      <c r="B5" s="346" t="s">
        <v>78</v>
      </c>
      <c r="C5" s="344" t="s">
        <v>117</v>
      </c>
      <c r="D5" s="45" t="s">
        <v>86</v>
      </c>
      <c r="E5" s="26"/>
      <c r="F5" s="26"/>
      <c r="G5" s="44"/>
      <c r="H5" s="52" t="s">
        <v>32</v>
      </c>
      <c r="I5" s="163"/>
      <c r="J5" s="66" t="s">
        <v>101</v>
      </c>
      <c r="K5" s="67"/>
      <c r="L5" s="156" t="s">
        <v>139</v>
      </c>
      <c r="M5" s="234" t="s">
        <v>181</v>
      </c>
      <c r="N5" s="332" t="s">
        <v>278</v>
      </c>
      <c r="O5" s="351" t="s">
        <v>346</v>
      </c>
      <c r="P5" s="235" t="s">
        <v>239</v>
      </c>
      <c r="Q5" s="249">
        <v>0</v>
      </c>
      <c r="R5" s="304" t="s">
        <v>326</v>
      </c>
      <c r="S5" s="248">
        <v>0.5</v>
      </c>
      <c r="T5" s="304" t="s">
        <v>373</v>
      </c>
      <c r="U5" s="248">
        <v>1</v>
      </c>
    </row>
    <row r="6" spans="1:22" ht="153" customHeight="1" x14ac:dyDescent="0.25">
      <c r="A6" s="347" t="s">
        <v>115</v>
      </c>
      <c r="B6" s="342" t="s">
        <v>128</v>
      </c>
      <c r="C6" s="348" t="s">
        <v>333</v>
      </c>
      <c r="D6" s="45" t="s">
        <v>86</v>
      </c>
      <c r="E6" s="26"/>
      <c r="F6" s="26"/>
      <c r="G6" s="44"/>
      <c r="H6" s="52" t="s">
        <v>189</v>
      </c>
      <c r="I6" s="163"/>
      <c r="J6" s="66" t="s">
        <v>101</v>
      </c>
      <c r="K6" s="68"/>
      <c r="L6" s="157" t="s">
        <v>94</v>
      </c>
      <c r="M6" s="277" t="s">
        <v>153</v>
      </c>
      <c r="N6" s="333" t="s">
        <v>311</v>
      </c>
      <c r="O6" s="351" t="s">
        <v>345</v>
      </c>
      <c r="P6" s="291" t="s">
        <v>252</v>
      </c>
      <c r="Q6" s="315">
        <v>0.5</v>
      </c>
      <c r="R6" s="360" t="s">
        <v>334</v>
      </c>
      <c r="S6" s="315">
        <v>1</v>
      </c>
      <c r="T6" s="360" t="s">
        <v>334</v>
      </c>
      <c r="U6" s="315">
        <v>1</v>
      </c>
    </row>
    <row r="7" spans="1:22" ht="71.25" customHeight="1" x14ac:dyDescent="0.25">
      <c r="A7" s="38" t="s">
        <v>112</v>
      </c>
      <c r="B7" s="58" t="s">
        <v>87</v>
      </c>
      <c r="C7" s="56" t="s">
        <v>95</v>
      </c>
      <c r="D7" s="45"/>
      <c r="E7" s="26" t="s">
        <v>86</v>
      </c>
      <c r="F7" s="26"/>
      <c r="G7" s="44"/>
      <c r="H7" s="52" t="s">
        <v>32</v>
      </c>
      <c r="I7" s="164" t="s">
        <v>101</v>
      </c>
      <c r="J7" s="67"/>
      <c r="K7" s="67"/>
      <c r="L7" s="144" t="s">
        <v>140</v>
      </c>
      <c r="M7" s="233" t="s">
        <v>148</v>
      </c>
      <c r="N7" s="334" t="s">
        <v>279</v>
      </c>
      <c r="O7" s="352" t="s">
        <v>347</v>
      </c>
      <c r="P7" s="306" t="s">
        <v>240</v>
      </c>
      <c r="Q7" s="315">
        <v>1</v>
      </c>
      <c r="R7" s="306" t="s">
        <v>240</v>
      </c>
      <c r="S7" s="315">
        <v>1</v>
      </c>
      <c r="T7" s="306" t="s">
        <v>240</v>
      </c>
      <c r="U7" s="315">
        <v>1</v>
      </c>
    </row>
    <row r="8" spans="1:22" ht="215.25" customHeight="1" x14ac:dyDescent="0.25">
      <c r="A8" s="39" t="s">
        <v>118</v>
      </c>
      <c r="B8" s="59" t="s">
        <v>119</v>
      </c>
      <c r="C8" s="150" t="s">
        <v>120</v>
      </c>
      <c r="D8" s="45"/>
      <c r="E8" s="26" t="s">
        <v>86</v>
      </c>
      <c r="F8" s="26" t="s">
        <v>86</v>
      </c>
      <c r="G8" s="44"/>
      <c r="H8" s="52" t="s">
        <v>32</v>
      </c>
      <c r="I8" s="163"/>
      <c r="J8" s="66" t="s">
        <v>101</v>
      </c>
      <c r="K8" s="67"/>
      <c r="L8" s="144" t="s">
        <v>139</v>
      </c>
      <c r="M8" s="277" t="s">
        <v>150</v>
      </c>
      <c r="N8" s="335" t="s">
        <v>280</v>
      </c>
      <c r="O8" s="351" t="s">
        <v>345</v>
      </c>
      <c r="P8" s="361" t="s">
        <v>237</v>
      </c>
      <c r="Q8" s="362">
        <v>0</v>
      </c>
      <c r="R8" s="306" t="s">
        <v>312</v>
      </c>
      <c r="S8" s="315">
        <v>1</v>
      </c>
      <c r="T8" s="306" t="s">
        <v>312</v>
      </c>
      <c r="U8" s="315">
        <v>1</v>
      </c>
    </row>
    <row r="9" spans="1:22" ht="123" customHeight="1" x14ac:dyDescent="0.25">
      <c r="A9" s="39" t="s">
        <v>112</v>
      </c>
      <c r="B9" s="60" t="s">
        <v>88</v>
      </c>
      <c r="C9" s="151" t="s">
        <v>121</v>
      </c>
      <c r="D9" s="45"/>
      <c r="E9" s="26"/>
      <c r="F9" s="26" t="s">
        <v>86</v>
      </c>
      <c r="G9" s="44"/>
      <c r="H9" s="52" t="s">
        <v>32</v>
      </c>
      <c r="I9" s="163"/>
      <c r="J9" s="66" t="s">
        <v>101</v>
      </c>
      <c r="K9" s="66" t="s">
        <v>101</v>
      </c>
      <c r="L9" s="158" t="s">
        <v>93</v>
      </c>
      <c r="M9" s="278" t="s">
        <v>149</v>
      </c>
      <c r="N9" s="335" t="s">
        <v>281</v>
      </c>
      <c r="O9" s="353" t="s">
        <v>348</v>
      </c>
      <c r="P9" s="361" t="s">
        <v>236</v>
      </c>
      <c r="Q9" s="362">
        <v>0</v>
      </c>
      <c r="R9" s="306" t="s">
        <v>335</v>
      </c>
      <c r="S9" s="315">
        <v>0.7</v>
      </c>
      <c r="T9" s="306" t="s">
        <v>378</v>
      </c>
      <c r="U9" s="315">
        <v>1</v>
      </c>
    </row>
    <row r="10" spans="1:22" ht="136.5" customHeight="1" thickBot="1" x14ac:dyDescent="0.3">
      <c r="A10" s="40" t="s">
        <v>116</v>
      </c>
      <c r="B10" s="147" t="s">
        <v>89</v>
      </c>
      <c r="C10" s="152" t="s">
        <v>96</v>
      </c>
      <c r="D10" s="46"/>
      <c r="E10" s="28" t="s">
        <v>86</v>
      </c>
      <c r="F10" s="28"/>
      <c r="G10" s="47"/>
      <c r="H10" s="167" t="s">
        <v>32</v>
      </c>
      <c r="I10" s="165"/>
      <c r="J10" s="69" t="s">
        <v>101</v>
      </c>
      <c r="K10" s="70"/>
      <c r="L10" s="159" t="s">
        <v>139</v>
      </c>
      <c r="M10" s="279" t="s">
        <v>151</v>
      </c>
      <c r="N10" s="336" t="s">
        <v>282</v>
      </c>
      <c r="O10" s="351" t="s">
        <v>345</v>
      </c>
      <c r="P10" s="361" t="s">
        <v>237</v>
      </c>
      <c r="Q10" s="362">
        <v>0</v>
      </c>
      <c r="R10" s="306" t="s">
        <v>327</v>
      </c>
      <c r="S10" s="315">
        <v>1</v>
      </c>
      <c r="T10" s="306" t="s">
        <v>327</v>
      </c>
      <c r="U10" s="315">
        <v>1</v>
      </c>
    </row>
    <row r="11" spans="1:22" ht="82.5" customHeight="1" x14ac:dyDescent="0.25">
      <c r="A11" s="41" t="s">
        <v>113</v>
      </c>
      <c r="B11" s="148" t="s">
        <v>90</v>
      </c>
      <c r="C11" s="153" t="s">
        <v>97</v>
      </c>
      <c r="D11" s="48"/>
      <c r="E11" s="25"/>
      <c r="F11" s="25" t="s">
        <v>86</v>
      </c>
      <c r="G11" s="49"/>
      <c r="H11" s="53" t="s">
        <v>32</v>
      </c>
      <c r="I11" s="166"/>
      <c r="J11" s="71" t="s">
        <v>101</v>
      </c>
      <c r="K11" s="71" t="s">
        <v>101</v>
      </c>
      <c r="L11" s="160" t="s">
        <v>93</v>
      </c>
      <c r="M11" s="280" t="s">
        <v>152</v>
      </c>
      <c r="N11" s="336" t="s">
        <v>283</v>
      </c>
      <c r="O11" s="351" t="s">
        <v>345</v>
      </c>
      <c r="P11" s="361" t="s">
        <v>236</v>
      </c>
      <c r="Q11" s="362">
        <v>0</v>
      </c>
      <c r="R11" s="363" t="s">
        <v>304</v>
      </c>
      <c r="S11" s="315">
        <v>1</v>
      </c>
      <c r="T11" s="363" t="s">
        <v>304</v>
      </c>
      <c r="U11" s="315">
        <v>1</v>
      </c>
      <c r="V11" s="349"/>
    </row>
    <row r="12" spans="1:22" ht="174.75" customHeight="1" x14ac:dyDescent="0.25">
      <c r="A12" s="38" t="s">
        <v>113</v>
      </c>
      <c r="B12" s="61" t="s">
        <v>92</v>
      </c>
      <c r="C12" s="150" t="s">
        <v>98</v>
      </c>
      <c r="D12" s="45"/>
      <c r="E12" s="26" t="s">
        <v>86</v>
      </c>
      <c r="F12" s="26"/>
      <c r="G12" s="44"/>
      <c r="H12" s="52" t="s">
        <v>32</v>
      </c>
      <c r="I12" s="163"/>
      <c r="J12" s="71" t="s">
        <v>101</v>
      </c>
      <c r="K12" s="67"/>
      <c r="L12" s="144" t="s">
        <v>139</v>
      </c>
      <c r="M12" s="280" t="s">
        <v>154</v>
      </c>
      <c r="N12" s="336" t="s">
        <v>155</v>
      </c>
      <c r="O12" s="351" t="s">
        <v>349</v>
      </c>
      <c r="P12" s="361" t="s">
        <v>209</v>
      </c>
      <c r="Q12" s="364">
        <v>1</v>
      </c>
      <c r="R12" s="361" t="s">
        <v>209</v>
      </c>
      <c r="S12" s="364">
        <v>1</v>
      </c>
      <c r="T12" s="361" t="s">
        <v>209</v>
      </c>
      <c r="U12" s="364">
        <v>1</v>
      </c>
    </row>
    <row r="13" spans="1:22" ht="285" x14ac:dyDescent="0.25">
      <c r="A13" s="38" t="s">
        <v>113</v>
      </c>
      <c r="B13" s="61" t="s">
        <v>104</v>
      </c>
      <c r="C13" s="56" t="s">
        <v>100</v>
      </c>
      <c r="D13" s="45"/>
      <c r="E13" s="26"/>
      <c r="F13" s="26"/>
      <c r="G13" s="44" t="s">
        <v>101</v>
      </c>
      <c r="H13" s="52" t="s">
        <v>32</v>
      </c>
      <c r="I13" s="163"/>
      <c r="J13" s="68"/>
      <c r="K13" s="66" t="s">
        <v>101</v>
      </c>
      <c r="L13" s="144" t="s">
        <v>93</v>
      </c>
      <c r="M13" s="279" t="s">
        <v>155</v>
      </c>
      <c r="N13" s="337" t="s">
        <v>155</v>
      </c>
      <c r="O13" s="354" t="s">
        <v>350</v>
      </c>
      <c r="P13" s="361" t="s">
        <v>238</v>
      </c>
      <c r="Q13" s="362">
        <v>0</v>
      </c>
      <c r="R13" s="361" t="s">
        <v>238</v>
      </c>
      <c r="S13" s="362">
        <v>0</v>
      </c>
      <c r="T13" s="361" t="s">
        <v>369</v>
      </c>
      <c r="U13" s="364">
        <v>1</v>
      </c>
    </row>
    <row r="14" spans="1:22" ht="126.75" customHeight="1" thickBot="1" x14ac:dyDescent="0.3">
      <c r="A14" s="42" t="s">
        <v>113</v>
      </c>
      <c r="B14" s="62" t="s">
        <v>190</v>
      </c>
      <c r="C14" s="57" t="s">
        <v>99</v>
      </c>
      <c r="D14" s="50"/>
      <c r="E14" s="27"/>
      <c r="F14" s="27"/>
      <c r="G14" s="51" t="s">
        <v>101</v>
      </c>
      <c r="H14" s="42" t="s">
        <v>187</v>
      </c>
      <c r="I14" s="165"/>
      <c r="J14" s="69" t="s">
        <v>101</v>
      </c>
      <c r="K14" s="69" t="s">
        <v>101</v>
      </c>
      <c r="L14" s="145" t="s">
        <v>93</v>
      </c>
      <c r="M14" s="290" t="s">
        <v>191</v>
      </c>
      <c r="N14" s="338" t="s">
        <v>284</v>
      </c>
      <c r="O14" s="355" t="s">
        <v>351</v>
      </c>
      <c r="P14" s="361" t="s">
        <v>210</v>
      </c>
      <c r="Q14" s="364">
        <v>1</v>
      </c>
      <c r="R14" s="361" t="s">
        <v>269</v>
      </c>
      <c r="S14" s="364">
        <v>1</v>
      </c>
      <c r="T14" s="361" t="s">
        <v>384</v>
      </c>
      <c r="U14" s="364">
        <v>1</v>
      </c>
    </row>
    <row r="15" spans="1:22" ht="30.75" customHeight="1" x14ac:dyDescent="0.25">
      <c r="A15" s="89" t="s">
        <v>172</v>
      </c>
      <c r="L15" s="4"/>
      <c r="P15" s="365" t="s">
        <v>208</v>
      </c>
      <c r="Q15" s="330">
        <f>AVERAGE(Q3:Q14)</f>
        <v>0.35000000000000003</v>
      </c>
      <c r="R15" s="366" t="s">
        <v>208</v>
      </c>
      <c r="S15" s="330">
        <f>AVERAGE(S3:S14)</f>
        <v>0.83333333333333337</v>
      </c>
      <c r="T15" s="316" t="s">
        <v>208</v>
      </c>
      <c r="U15" s="317">
        <f>AVERAGE(U3:U14)</f>
        <v>0.98333333333333339</v>
      </c>
    </row>
    <row r="16" spans="1:22" x14ac:dyDescent="0.25">
      <c r="L16" s="4"/>
      <c r="U16" s="367"/>
    </row>
    <row r="17" spans="12:12" x14ac:dyDescent="0.25">
      <c r="L17" s="4"/>
    </row>
    <row r="18" spans="12:12" x14ac:dyDescent="0.25">
      <c r="L18" s="4"/>
    </row>
    <row r="19" spans="12:12" x14ac:dyDescent="0.25">
      <c r="L19" s="4"/>
    </row>
    <row r="20" spans="12:12" x14ac:dyDescent="0.25">
      <c r="L20" s="4"/>
    </row>
    <row r="21" spans="12:12" x14ac:dyDescent="0.25">
      <c r="L21" s="4"/>
    </row>
  </sheetData>
  <autoFilter ref="A2:U15"/>
  <mergeCells count="4">
    <mergeCell ref="A1:M1"/>
    <mergeCell ref="P1:Q1"/>
    <mergeCell ref="R1:S1"/>
    <mergeCell ref="T1:U1"/>
  </mergeCell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24"/>
  <sheetViews>
    <sheetView showGridLines="0" topLeftCell="I5" zoomScale="95" zoomScaleNormal="95" workbookViewId="0">
      <selection activeCell="N6" sqref="N6"/>
    </sheetView>
  </sheetViews>
  <sheetFormatPr baseColWidth="10" defaultColWidth="11.42578125" defaultRowHeight="15" x14ac:dyDescent="0.25"/>
  <cols>
    <col min="1" max="1" width="5.28515625" style="22" customWidth="1"/>
    <col min="2" max="2" width="31.28515625" style="2" customWidth="1"/>
    <col min="3" max="3" width="49.5703125" style="2" customWidth="1"/>
    <col min="4" max="4" width="34.7109375" style="2" customWidth="1"/>
    <col min="5" max="5" width="23.85546875" style="2" customWidth="1"/>
    <col min="6" max="6" width="25.5703125" style="3" bestFit="1" customWidth="1"/>
    <col min="7" max="8" width="55.5703125" style="2" customWidth="1"/>
    <col min="9" max="9" width="43.28515625" style="2" customWidth="1"/>
    <col min="10" max="10" width="48.7109375" style="33" customWidth="1"/>
    <col min="11" max="11" width="16.42578125" style="2" customWidth="1"/>
    <col min="12" max="12" width="48.85546875" style="2" customWidth="1"/>
    <col min="13" max="13" width="11.42578125" style="2"/>
    <col min="14" max="14" width="48.85546875" style="2" customWidth="1"/>
    <col min="15" max="16384" width="11.42578125" style="2"/>
  </cols>
  <sheetData>
    <row r="1" spans="1:16" s="6" customFormat="1" ht="21.75" customHeight="1" thickBot="1" x14ac:dyDescent="0.3">
      <c r="A1" s="404" t="s">
        <v>7</v>
      </c>
      <c r="B1" s="405"/>
      <c r="C1" s="405"/>
      <c r="D1" s="405"/>
      <c r="E1" s="405"/>
      <c r="F1" s="405"/>
      <c r="G1" s="405"/>
      <c r="H1" s="255"/>
      <c r="J1" s="403" t="s">
        <v>202</v>
      </c>
      <c r="K1" s="403"/>
      <c r="L1" s="403" t="s">
        <v>341</v>
      </c>
      <c r="M1" s="403"/>
      <c r="N1" s="403" t="s">
        <v>343</v>
      </c>
      <c r="O1" s="403"/>
    </row>
    <row r="2" spans="1:16" s="5" customFormat="1" ht="56.25" customHeight="1" thickBot="1" x14ac:dyDescent="0.4">
      <c r="A2" s="83" t="s">
        <v>158</v>
      </c>
      <c r="B2" s="84" t="s">
        <v>1</v>
      </c>
      <c r="C2" s="85" t="s">
        <v>3</v>
      </c>
      <c r="D2" s="85" t="s">
        <v>4</v>
      </c>
      <c r="E2" s="85" t="s">
        <v>5</v>
      </c>
      <c r="F2" s="86" t="s">
        <v>6</v>
      </c>
      <c r="G2" s="87" t="s">
        <v>142</v>
      </c>
      <c r="H2" s="87" t="s">
        <v>285</v>
      </c>
      <c r="I2" s="87" t="s">
        <v>356</v>
      </c>
      <c r="J2" s="198" t="s">
        <v>203</v>
      </c>
      <c r="K2" s="198" t="s">
        <v>204</v>
      </c>
      <c r="L2" s="198" t="s">
        <v>203</v>
      </c>
      <c r="M2" s="198" t="s">
        <v>204</v>
      </c>
      <c r="N2" s="198" t="s">
        <v>203</v>
      </c>
      <c r="O2" s="198" t="s">
        <v>204</v>
      </c>
    </row>
    <row r="3" spans="1:16" s="5" customFormat="1" ht="88.5" customHeight="1" x14ac:dyDescent="0.25">
      <c r="A3" s="76">
        <v>1</v>
      </c>
      <c r="B3" s="1" t="s">
        <v>50</v>
      </c>
      <c r="C3" s="1" t="s">
        <v>63</v>
      </c>
      <c r="D3" s="1" t="s">
        <v>137</v>
      </c>
      <c r="E3" s="1" t="s">
        <v>61</v>
      </c>
      <c r="F3" s="19" t="s">
        <v>45</v>
      </c>
      <c r="G3" s="78" t="s">
        <v>157</v>
      </c>
      <c r="H3" s="281" t="s">
        <v>286</v>
      </c>
      <c r="I3" s="281" t="s">
        <v>357</v>
      </c>
      <c r="J3" s="243" t="s">
        <v>262</v>
      </c>
      <c r="K3" s="236">
        <v>0</v>
      </c>
      <c r="L3" s="306" t="s">
        <v>323</v>
      </c>
      <c r="M3" s="307">
        <v>0.7</v>
      </c>
      <c r="N3" s="306" t="s">
        <v>323</v>
      </c>
      <c r="O3" s="307">
        <v>1</v>
      </c>
    </row>
    <row r="4" spans="1:16" ht="150.75" customHeight="1" x14ac:dyDescent="0.25">
      <c r="A4" s="77">
        <v>2</v>
      </c>
      <c r="B4" s="1" t="s">
        <v>50</v>
      </c>
      <c r="C4" s="1" t="s">
        <v>51</v>
      </c>
      <c r="D4" s="1" t="s">
        <v>64</v>
      </c>
      <c r="E4" s="1" t="s">
        <v>61</v>
      </c>
      <c r="F4" s="19" t="s">
        <v>65</v>
      </c>
      <c r="G4" s="78" t="s">
        <v>167</v>
      </c>
      <c r="H4" s="291" t="s">
        <v>287</v>
      </c>
      <c r="I4" s="235" t="s">
        <v>358</v>
      </c>
      <c r="J4" s="242" t="s">
        <v>247</v>
      </c>
      <c r="K4" s="201">
        <v>1</v>
      </c>
      <c r="L4" s="368" t="s">
        <v>310</v>
      </c>
      <c r="M4" s="364">
        <v>1</v>
      </c>
      <c r="N4" s="368" t="s">
        <v>310</v>
      </c>
      <c r="O4" s="364">
        <v>1</v>
      </c>
    </row>
    <row r="5" spans="1:16" ht="92.25" customHeight="1" x14ac:dyDescent="0.25">
      <c r="A5" s="77">
        <v>3</v>
      </c>
      <c r="B5" s="1" t="s">
        <v>14</v>
      </c>
      <c r="C5" s="1" t="s">
        <v>59</v>
      </c>
      <c r="D5" s="1" t="s">
        <v>68</v>
      </c>
      <c r="E5" s="1" t="s">
        <v>61</v>
      </c>
      <c r="F5" s="19" t="s">
        <v>45</v>
      </c>
      <c r="G5" s="78" t="s">
        <v>168</v>
      </c>
      <c r="H5" s="292" t="s">
        <v>288</v>
      </c>
      <c r="I5" s="235" t="s">
        <v>359</v>
      </c>
      <c r="J5" s="252" t="s">
        <v>259</v>
      </c>
      <c r="K5" s="251">
        <v>1</v>
      </c>
      <c r="L5" s="360" t="s">
        <v>317</v>
      </c>
      <c r="M5" s="364">
        <v>1</v>
      </c>
      <c r="N5" s="360" t="s">
        <v>317</v>
      </c>
      <c r="O5" s="364">
        <v>1</v>
      </c>
    </row>
    <row r="6" spans="1:16" ht="117.75" customHeight="1" x14ac:dyDescent="0.25">
      <c r="A6" s="77">
        <v>4</v>
      </c>
      <c r="B6" s="1" t="s">
        <v>14</v>
      </c>
      <c r="C6" s="1" t="s">
        <v>58</v>
      </c>
      <c r="D6" s="1" t="s">
        <v>62</v>
      </c>
      <c r="E6" s="1" t="s">
        <v>61</v>
      </c>
      <c r="F6" s="19" t="s">
        <v>45</v>
      </c>
      <c r="G6" s="78" t="s">
        <v>169</v>
      </c>
      <c r="H6" s="235" t="s">
        <v>289</v>
      </c>
      <c r="I6" s="418" t="s">
        <v>360</v>
      </c>
      <c r="J6" s="252" t="s">
        <v>260</v>
      </c>
      <c r="K6" s="250">
        <v>0</v>
      </c>
      <c r="L6" s="252" t="s">
        <v>325</v>
      </c>
      <c r="M6" s="250">
        <v>0.3</v>
      </c>
      <c r="N6" s="252" t="s">
        <v>387</v>
      </c>
      <c r="O6" s="250">
        <v>1</v>
      </c>
      <c r="P6" s="393"/>
    </row>
    <row r="7" spans="1:16" ht="76.5" customHeight="1" x14ac:dyDescent="0.25">
      <c r="A7" s="77">
        <v>5</v>
      </c>
      <c r="B7" s="1" t="s">
        <v>15</v>
      </c>
      <c r="C7" s="1" t="s">
        <v>60</v>
      </c>
      <c r="D7" s="1" t="s">
        <v>66</v>
      </c>
      <c r="E7" s="1" t="s">
        <v>138</v>
      </c>
      <c r="F7" s="19" t="s">
        <v>45</v>
      </c>
      <c r="G7" s="78" t="s">
        <v>173</v>
      </c>
      <c r="H7" s="291" t="s">
        <v>290</v>
      </c>
      <c r="I7" s="291" t="s">
        <v>361</v>
      </c>
      <c r="J7" s="242" t="s">
        <v>241</v>
      </c>
      <c r="K7" s="136">
        <v>0</v>
      </c>
      <c r="L7" s="360" t="s">
        <v>321</v>
      </c>
      <c r="M7" s="315">
        <v>1</v>
      </c>
      <c r="N7" s="360" t="s">
        <v>381</v>
      </c>
      <c r="O7" s="315">
        <v>1</v>
      </c>
    </row>
    <row r="8" spans="1:16" ht="90" x14ac:dyDescent="0.25">
      <c r="A8" s="79">
        <v>6</v>
      </c>
      <c r="B8" s="80" t="s">
        <v>16</v>
      </c>
      <c r="C8" s="80" t="s">
        <v>170</v>
      </c>
      <c r="D8" s="80" t="s">
        <v>67</v>
      </c>
      <c r="E8" s="80" t="s">
        <v>61</v>
      </c>
      <c r="F8" s="81" t="s">
        <v>45</v>
      </c>
      <c r="G8" s="82" t="s">
        <v>171</v>
      </c>
      <c r="H8" s="282" t="s">
        <v>291</v>
      </c>
      <c r="I8" s="282" t="s">
        <v>291</v>
      </c>
      <c r="J8" s="242" t="s">
        <v>241</v>
      </c>
      <c r="K8" s="136">
        <v>0</v>
      </c>
      <c r="L8" s="360" t="s">
        <v>313</v>
      </c>
      <c r="M8" s="315">
        <v>1</v>
      </c>
      <c r="N8" s="360" t="s">
        <v>383</v>
      </c>
      <c r="O8" s="315">
        <v>1</v>
      </c>
    </row>
    <row r="9" spans="1:16" ht="30" x14ac:dyDescent="0.25">
      <c r="A9" s="88" t="s">
        <v>159</v>
      </c>
      <c r="F9" s="2"/>
      <c r="J9" s="197" t="s">
        <v>208</v>
      </c>
      <c r="K9" s="228">
        <f>AVERAGE(K3:K8)</f>
        <v>0.33333333333333331</v>
      </c>
      <c r="L9" s="369" t="s">
        <v>208</v>
      </c>
      <c r="M9" s="370">
        <f>AVERAGE(M3:M8)</f>
        <v>0.83333333333333337</v>
      </c>
      <c r="N9" s="318" t="s">
        <v>208</v>
      </c>
      <c r="O9" s="319">
        <f>AVERAGE(O3:O8)</f>
        <v>1</v>
      </c>
    </row>
    <row r="10" spans="1:16" x14ac:dyDescent="0.25">
      <c r="F10" s="2"/>
    </row>
    <row r="11" spans="1:16" x14ac:dyDescent="0.25">
      <c r="F11" s="2"/>
    </row>
    <row r="12" spans="1:16" x14ac:dyDescent="0.25">
      <c r="F12" s="2"/>
    </row>
    <row r="13" spans="1:16" x14ac:dyDescent="0.25">
      <c r="F13" s="2"/>
    </row>
    <row r="14" spans="1:16" x14ac:dyDescent="0.25">
      <c r="F14" s="2"/>
    </row>
    <row r="15" spans="1:16" x14ac:dyDescent="0.25">
      <c r="F15" s="2"/>
    </row>
    <row r="16" spans="1:16" x14ac:dyDescent="0.25">
      <c r="F16" s="2"/>
    </row>
    <row r="17" spans="6:6" x14ac:dyDescent="0.25">
      <c r="F17" s="2"/>
    </row>
    <row r="18" spans="6:6" x14ac:dyDescent="0.25">
      <c r="F18" s="2"/>
    </row>
    <row r="19" spans="6:6" x14ac:dyDescent="0.25">
      <c r="F19" s="2"/>
    </row>
    <row r="20" spans="6:6" x14ac:dyDescent="0.25">
      <c r="F20" s="2"/>
    </row>
    <row r="21" spans="6:6" x14ac:dyDescent="0.25">
      <c r="F21" s="2"/>
    </row>
    <row r="22" spans="6:6" x14ac:dyDescent="0.25">
      <c r="F22" s="2"/>
    </row>
    <row r="23" spans="6:6" x14ac:dyDescent="0.25">
      <c r="F23" s="2"/>
    </row>
    <row r="24" spans="6:6" x14ac:dyDescent="0.25">
      <c r="F24" s="2"/>
    </row>
  </sheetData>
  <mergeCells count="4">
    <mergeCell ref="A1:G1"/>
    <mergeCell ref="J1:K1"/>
    <mergeCell ref="L1:M1"/>
    <mergeCell ref="N1:O1"/>
  </mergeCells>
  <dataValidations disablePrompts="1" count="1">
    <dataValidation type="list" allowBlank="1" showInputMessage="1" showErrorMessage="1" sqref="B3:B24">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30"/>
  <sheetViews>
    <sheetView showGridLines="0" topLeftCell="H6" zoomScale="91" zoomScaleNormal="91" zoomScaleSheetLayoutView="106" workbookViewId="0">
      <selection activeCell="N5" sqref="N5"/>
    </sheetView>
  </sheetViews>
  <sheetFormatPr baseColWidth="10" defaultColWidth="11.42578125" defaultRowHeight="15" x14ac:dyDescent="0.25"/>
  <cols>
    <col min="1" max="1" width="5.7109375" style="4" customWidth="1"/>
    <col min="2" max="2" width="31.28515625" style="4" customWidth="1"/>
    <col min="3" max="3" width="33.42578125" style="4" customWidth="1"/>
    <col min="4" max="4" width="35.5703125" style="4" customWidth="1"/>
    <col min="5" max="5" width="23.85546875" style="4" customWidth="1"/>
    <col min="6" max="6" width="29.140625" style="8" customWidth="1"/>
    <col min="7" max="8" width="40.7109375" style="4" customWidth="1"/>
    <col min="9" max="9" width="44.5703125" style="4" customWidth="1"/>
    <col min="10" max="10" width="52.28515625" style="4" customWidth="1"/>
    <col min="11" max="11" width="19.7109375" style="36" customWidth="1"/>
    <col min="12" max="12" width="41.7109375" style="4" customWidth="1"/>
    <col min="13" max="13" width="15.5703125" style="4" customWidth="1"/>
    <col min="14" max="14" width="43.42578125" style="4" customWidth="1"/>
    <col min="15" max="15" width="15.5703125" style="4" customWidth="1"/>
    <col min="16" max="16384" width="11.42578125" style="4"/>
  </cols>
  <sheetData>
    <row r="1" spans="1:16" s="7" customFormat="1" ht="32.25" customHeight="1" x14ac:dyDescent="0.25">
      <c r="A1" s="406" t="s">
        <v>8</v>
      </c>
      <c r="B1" s="407"/>
      <c r="C1" s="407"/>
      <c r="D1" s="407"/>
      <c r="E1" s="407"/>
      <c r="F1" s="407"/>
      <c r="G1" s="407"/>
      <c r="H1" s="256"/>
      <c r="J1" s="408" t="s">
        <v>202</v>
      </c>
      <c r="K1" s="408"/>
      <c r="L1" s="408" t="s">
        <v>341</v>
      </c>
      <c r="M1" s="408"/>
      <c r="N1" s="408" t="s">
        <v>343</v>
      </c>
      <c r="O1" s="408"/>
    </row>
    <row r="2" spans="1:16" s="5" customFormat="1" ht="39.75" customHeight="1" x14ac:dyDescent="0.25">
      <c r="A2" s="95" t="s">
        <v>158</v>
      </c>
      <c r="B2" s="96" t="s">
        <v>1</v>
      </c>
      <c r="C2" s="96" t="s">
        <v>3</v>
      </c>
      <c r="D2" s="96" t="s">
        <v>4</v>
      </c>
      <c r="E2" s="96" t="s">
        <v>5</v>
      </c>
      <c r="F2" s="97" t="s">
        <v>6</v>
      </c>
      <c r="G2" s="98" t="s">
        <v>174</v>
      </c>
      <c r="H2" s="98" t="s">
        <v>292</v>
      </c>
      <c r="I2" s="98" t="s">
        <v>340</v>
      </c>
      <c r="J2" s="198" t="s">
        <v>203</v>
      </c>
      <c r="K2" s="198" t="s">
        <v>204</v>
      </c>
      <c r="L2" s="198" t="s">
        <v>203</v>
      </c>
      <c r="M2" s="198" t="s">
        <v>204</v>
      </c>
      <c r="N2" s="198" t="s">
        <v>203</v>
      </c>
      <c r="O2" s="198" t="s">
        <v>204</v>
      </c>
    </row>
    <row r="3" spans="1:16" s="5" customFormat="1" ht="110.25" x14ac:dyDescent="0.25">
      <c r="A3" s="90">
        <v>1</v>
      </c>
      <c r="B3" s="14" t="s">
        <v>31</v>
      </c>
      <c r="C3" s="15" t="s">
        <v>30</v>
      </c>
      <c r="D3" s="14" t="s">
        <v>39</v>
      </c>
      <c r="E3" s="14" t="s">
        <v>32</v>
      </c>
      <c r="F3" s="13" t="s">
        <v>47</v>
      </c>
      <c r="G3" s="92" t="s">
        <v>195</v>
      </c>
      <c r="H3" s="92" t="s">
        <v>195</v>
      </c>
      <c r="I3" s="92" t="s">
        <v>195</v>
      </c>
      <c r="J3" s="199" t="s">
        <v>248</v>
      </c>
      <c r="K3" s="200">
        <v>1</v>
      </c>
      <c r="L3" s="227" t="s">
        <v>318</v>
      </c>
      <c r="M3" s="200">
        <v>0.7</v>
      </c>
      <c r="N3" s="227" t="s">
        <v>370</v>
      </c>
      <c r="O3" s="200">
        <v>1</v>
      </c>
    </row>
    <row r="4" spans="1:16" s="5" customFormat="1" ht="144" customHeight="1" x14ac:dyDescent="0.25">
      <c r="A4" s="90">
        <v>2</v>
      </c>
      <c r="B4" s="12" t="s">
        <v>34</v>
      </c>
      <c r="C4" s="12" t="s">
        <v>33</v>
      </c>
      <c r="D4" s="30" t="s">
        <v>40</v>
      </c>
      <c r="E4" s="12" t="s">
        <v>35</v>
      </c>
      <c r="F4" s="18" t="s">
        <v>48</v>
      </c>
      <c r="G4" s="93" t="s">
        <v>175</v>
      </c>
      <c r="H4" s="93" t="s">
        <v>175</v>
      </c>
      <c r="I4" s="93" t="s">
        <v>362</v>
      </c>
      <c r="J4" s="199" t="s">
        <v>242</v>
      </c>
      <c r="K4" s="236">
        <v>0</v>
      </c>
      <c r="L4" s="227" t="s">
        <v>336</v>
      </c>
      <c r="M4" s="322">
        <v>0.3</v>
      </c>
      <c r="N4" s="419" t="s">
        <v>382</v>
      </c>
      <c r="O4" s="322">
        <v>0.5</v>
      </c>
    </row>
    <row r="5" spans="1:16" s="5" customFormat="1" ht="174" customHeight="1" x14ac:dyDescent="0.25">
      <c r="A5" s="90">
        <v>3</v>
      </c>
      <c r="B5" s="12" t="s">
        <v>34</v>
      </c>
      <c r="C5" s="14" t="s">
        <v>135</v>
      </c>
      <c r="D5" s="14" t="s">
        <v>134</v>
      </c>
      <c r="E5" s="14" t="s">
        <v>196</v>
      </c>
      <c r="F5" s="21" t="s">
        <v>53</v>
      </c>
      <c r="G5" s="94" t="s">
        <v>176</v>
      </c>
      <c r="H5" s="94" t="s">
        <v>176</v>
      </c>
      <c r="I5" s="94" t="s">
        <v>176</v>
      </c>
      <c r="J5" s="199" t="s">
        <v>242</v>
      </c>
      <c r="K5" s="236">
        <v>0</v>
      </c>
      <c r="L5" s="227" t="s">
        <v>329</v>
      </c>
      <c r="M5" s="322">
        <v>0.3</v>
      </c>
      <c r="N5" s="419" t="s">
        <v>388</v>
      </c>
      <c r="O5" s="322">
        <v>0.5</v>
      </c>
    </row>
    <row r="6" spans="1:16" s="5" customFormat="1" ht="283.5" x14ac:dyDescent="0.25">
      <c r="A6" s="90">
        <v>4</v>
      </c>
      <c r="B6" s="20" t="s">
        <v>52</v>
      </c>
      <c r="C6" s="14" t="s">
        <v>54</v>
      </c>
      <c r="D6" s="14" t="s">
        <v>136</v>
      </c>
      <c r="E6" s="14" t="s">
        <v>197</v>
      </c>
      <c r="F6" s="21" t="s">
        <v>46</v>
      </c>
      <c r="G6" s="94" t="s">
        <v>177</v>
      </c>
      <c r="H6" s="94" t="s">
        <v>177</v>
      </c>
      <c r="I6" s="94" t="s">
        <v>363</v>
      </c>
      <c r="J6" s="227" t="s">
        <v>263</v>
      </c>
      <c r="K6" s="236">
        <v>0.32</v>
      </c>
      <c r="L6" s="227" t="s">
        <v>320</v>
      </c>
      <c r="M6" s="322">
        <v>0.8</v>
      </c>
      <c r="N6" s="227" t="s">
        <v>371</v>
      </c>
      <c r="O6" s="322">
        <v>1</v>
      </c>
    </row>
    <row r="7" spans="1:16" ht="78.75" x14ac:dyDescent="0.25">
      <c r="A7" s="168">
        <v>5</v>
      </c>
      <c r="B7" s="169" t="s">
        <v>28</v>
      </c>
      <c r="C7" s="170" t="s">
        <v>38</v>
      </c>
      <c r="D7" s="170" t="s">
        <v>37</v>
      </c>
      <c r="E7" s="170" t="s">
        <v>198</v>
      </c>
      <c r="F7" s="171" t="s">
        <v>49</v>
      </c>
      <c r="G7" s="172" t="s">
        <v>178</v>
      </c>
      <c r="H7" s="283" t="s">
        <v>293</v>
      </c>
      <c r="I7" s="283" t="s">
        <v>364</v>
      </c>
      <c r="J7" s="199" t="s">
        <v>246</v>
      </c>
      <c r="K7" s="237">
        <v>0</v>
      </c>
      <c r="L7" s="371" t="s">
        <v>319</v>
      </c>
      <c r="M7" s="364">
        <v>1</v>
      </c>
      <c r="N7" s="371" t="s">
        <v>319</v>
      </c>
      <c r="O7" s="364">
        <v>1</v>
      </c>
      <c r="P7" s="367"/>
    </row>
    <row r="8" spans="1:16" ht="15.75" x14ac:dyDescent="0.25">
      <c r="F8" s="4"/>
      <c r="J8" s="311" t="s">
        <v>208</v>
      </c>
      <c r="K8" s="236">
        <f>AVERAGE(K3:K7)</f>
        <v>0.26400000000000001</v>
      </c>
      <c r="L8" s="312" t="s">
        <v>208</v>
      </c>
      <c r="M8" s="313">
        <f>AVERAGE(M3:M7)</f>
        <v>0.62</v>
      </c>
      <c r="N8" s="395" t="s">
        <v>208</v>
      </c>
      <c r="O8" s="319">
        <f>AVERAGE(O3:O7)</f>
        <v>0.8</v>
      </c>
    </row>
    <row r="9" spans="1:16" x14ac:dyDescent="0.25">
      <c r="F9" s="4"/>
    </row>
    <row r="10" spans="1:16" x14ac:dyDescent="0.25">
      <c r="F10" s="4"/>
    </row>
    <row r="11" spans="1:16" x14ac:dyDescent="0.25">
      <c r="F11" s="4"/>
    </row>
    <row r="12" spans="1:16" x14ac:dyDescent="0.25">
      <c r="F12" s="4"/>
    </row>
    <row r="13" spans="1:16" x14ac:dyDescent="0.25">
      <c r="F13" s="4"/>
    </row>
    <row r="14" spans="1:16" x14ac:dyDescent="0.25">
      <c r="F14" s="4"/>
    </row>
    <row r="15" spans="1:16" x14ac:dyDescent="0.25">
      <c r="F15" s="4"/>
    </row>
    <row r="16" spans="1:16" x14ac:dyDescent="0.25">
      <c r="F16" s="4"/>
    </row>
    <row r="17" spans="6:6" x14ac:dyDescent="0.25">
      <c r="F17" s="4"/>
    </row>
    <row r="18" spans="6:6" x14ac:dyDescent="0.25">
      <c r="F18" s="4"/>
    </row>
    <row r="19" spans="6:6" x14ac:dyDescent="0.25">
      <c r="F19" s="4"/>
    </row>
    <row r="20" spans="6:6" x14ac:dyDescent="0.25">
      <c r="F20" s="4"/>
    </row>
    <row r="21" spans="6:6" x14ac:dyDescent="0.25">
      <c r="F21" s="4"/>
    </row>
    <row r="22" spans="6:6" x14ac:dyDescent="0.25">
      <c r="F22" s="4"/>
    </row>
    <row r="23" spans="6:6" x14ac:dyDescent="0.25">
      <c r="F23" s="4"/>
    </row>
    <row r="24" spans="6:6" x14ac:dyDescent="0.25">
      <c r="F24" s="4"/>
    </row>
    <row r="25" spans="6:6" x14ac:dyDescent="0.25">
      <c r="F25" s="4"/>
    </row>
    <row r="26" spans="6:6" x14ac:dyDescent="0.25">
      <c r="F26" s="4"/>
    </row>
    <row r="27" spans="6:6" x14ac:dyDescent="0.25">
      <c r="F27" s="4"/>
    </row>
    <row r="28" spans="6:6" x14ac:dyDescent="0.25">
      <c r="F28" s="4"/>
    </row>
    <row r="29" spans="6:6" x14ac:dyDescent="0.25">
      <c r="F29" s="4"/>
    </row>
    <row r="30" spans="6:6" x14ac:dyDescent="0.25">
      <c r="F30" s="4"/>
    </row>
  </sheetData>
  <mergeCells count="4">
    <mergeCell ref="A1:G1"/>
    <mergeCell ref="J1:K1"/>
    <mergeCell ref="L1:M1"/>
    <mergeCell ref="N1:O1"/>
  </mergeCells>
  <dataValidations disablePrompts="1" count="1">
    <dataValidation type="list" allowBlank="1" showInputMessage="1" showErrorMessage="1" sqref="B8:B27">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0"/>
  <sheetViews>
    <sheetView topLeftCell="K7" zoomScale="60" zoomScaleNormal="60" workbookViewId="0">
      <selection activeCell="K8" sqref="K8"/>
    </sheetView>
  </sheetViews>
  <sheetFormatPr baseColWidth="10" defaultColWidth="46.7109375" defaultRowHeight="15" x14ac:dyDescent="0.25"/>
  <cols>
    <col min="1" max="1" width="42.140625" style="16" customWidth="1"/>
    <col min="2" max="2" width="67.42578125" style="16" customWidth="1"/>
    <col min="3" max="3" width="74.140625" style="16" customWidth="1"/>
    <col min="4" max="4" width="43.42578125" style="16" customWidth="1"/>
    <col min="5" max="5" width="22.85546875" style="23" customWidth="1"/>
    <col min="6" max="6" width="25" style="16" customWidth="1"/>
    <col min="7" max="7" width="22.5703125" style="16" customWidth="1"/>
    <col min="8" max="8" width="38.140625" style="16" customWidth="1"/>
    <col min="9" max="10" width="76" style="224" customWidth="1"/>
    <col min="11" max="11" width="88.140625" style="16" customWidth="1"/>
    <col min="12" max="12" width="46.7109375" style="224"/>
    <col min="13" max="15" width="46.7109375" style="16"/>
    <col min="16" max="16" width="56.7109375" style="16" customWidth="1"/>
    <col min="17" max="16384" width="46.7109375" style="16"/>
  </cols>
  <sheetData>
    <row r="1" spans="1:17" ht="26.25" customHeight="1" thickBot="1" x14ac:dyDescent="0.3">
      <c r="A1" s="409" t="s">
        <v>57</v>
      </c>
      <c r="B1" s="409"/>
      <c r="C1" s="409"/>
      <c r="D1" s="409"/>
      <c r="E1" s="409"/>
      <c r="F1" s="409"/>
      <c r="G1" s="409"/>
      <c r="H1" s="409"/>
      <c r="I1" s="409"/>
      <c r="J1" s="257"/>
      <c r="L1" s="410" t="s">
        <v>202</v>
      </c>
      <c r="M1" s="410"/>
      <c r="N1" s="410" t="s">
        <v>341</v>
      </c>
      <c r="O1" s="410"/>
      <c r="P1" s="410" t="s">
        <v>343</v>
      </c>
      <c r="Q1" s="410"/>
    </row>
    <row r="2" spans="1:17" ht="43.5" customHeight="1" thickBot="1" x14ac:dyDescent="0.3">
      <c r="A2" s="122" t="s">
        <v>131</v>
      </c>
      <c r="B2" s="55" t="s">
        <v>75</v>
      </c>
      <c r="C2" s="54" t="s">
        <v>76</v>
      </c>
      <c r="D2" s="55" t="s">
        <v>132</v>
      </c>
      <c r="E2" s="123" t="s">
        <v>164</v>
      </c>
      <c r="F2" s="124" t="s">
        <v>165</v>
      </c>
      <c r="G2" s="124" t="s">
        <v>166</v>
      </c>
      <c r="H2" s="125" t="s">
        <v>72</v>
      </c>
      <c r="I2" s="238" t="s">
        <v>179</v>
      </c>
      <c r="J2" s="284" t="s">
        <v>294</v>
      </c>
      <c r="K2" s="284" t="s">
        <v>340</v>
      </c>
      <c r="L2" s="222" t="s">
        <v>203</v>
      </c>
      <c r="M2" s="202" t="s">
        <v>204</v>
      </c>
      <c r="N2" s="222" t="s">
        <v>203</v>
      </c>
      <c r="O2" s="202" t="s">
        <v>204</v>
      </c>
      <c r="P2" s="222" t="s">
        <v>203</v>
      </c>
      <c r="Q2" s="202" t="s">
        <v>204</v>
      </c>
    </row>
    <row r="3" spans="1:17" s="17" customFormat="1" ht="130.5" customHeight="1" x14ac:dyDescent="0.25">
      <c r="A3" s="137" t="s">
        <v>77</v>
      </c>
      <c r="B3" s="117" t="s">
        <v>79</v>
      </c>
      <c r="C3" s="138" t="s">
        <v>80</v>
      </c>
      <c r="D3" s="117" t="s">
        <v>32</v>
      </c>
      <c r="E3" s="118"/>
      <c r="F3" s="173" t="s">
        <v>86</v>
      </c>
      <c r="G3" s="174"/>
      <c r="H3" s="139" t="s">
        <v>94</v>
      </c>
      <c r="I3" s="239" t="s">
        <v>180</v>
      </c>
      <c r="J3" s="239" t="s">
        <v>306</v>
      </c>
      <c r="K3" s="351" t="s">
        <v>345</v>
      </c>
      <c r="L3" s="235" t="s">
        <v>252</v>
      </c>
      <c r="M3" s="204">
        <v>0.2</v>
      </c>
      <c r="N3" s="360" t="s">
        <v>314</v>
      </c>
      <c r="O3" s="374">
        <v>1</v>
      </c>
      <c r="P3" s="360" t="s">
        <v>314</v>
      </c>
      <c r="Q3" s="374">
        <v>1</v>
      </c>
    </row>
    <row r="4" spans="1:17" s="17" customFormat="1" ht="159.75" customHeight="1" x14ac:dyDescent="0.25">
      <c r="A4" s="140" t="s">
        <v>77</v>
      </c>
      <c r="B4" s="115" t="s">
        <v>78</v>
      </c>
      <c r="C4" s="115" t="s">
        <v>123</v>
      </c>
      <c r="D4" s="115" t="s">
        <v>32</v>
      </c>
      <c r="E4" s="24"/>
      <c r="F4" s="175" t="s">
        <v>86</v>
      </c>
      <c r="G4" s="176"/>
      <c r="H4" s="135" t="s">
        <v>139</v>
      </c>
      <c r="I4" s="240" t="s">
        <v>181</v>
      </c>
      <c r="J4" s="240" t="s">
        <v>295</v>
      </c>
      <c r="K4" s="351" t="s">
        <v>345</v>
      </c>
      <c r="L4" s="116" t="s">
        <v>244</v>
      </c>
      <c r="M4" s="203">
        <v>0</v>
      </c>
      <c r="N4" s="368" t="s">
        <v>326</v>
      </c>
      <c r="O4" s="374">
        <v>0.5</v>
      </c>
      <c r="P4" s="368" t="s">
        <v>373</v>
      </c>
      <c r="Q4" s="374">
        <v>1</v>
      </c>
    </row>
    <row r="5" spans="1:17" s="17" customFormat="1" ht="244.5" customHeight="1" x14ac:dyDescent="0.25">
      <c r="A5" s="140" t="s">
        <v>77</v>
      </c>
      <c r="B5" s="115" t="s">
        <v>81</v>
      </c>
      <c r="C5" s="116" t="s">
        <v>124</v>
      </c>
      <c r="D5" s="115" t="s">
        <v>32</v>
      </c>
      <c r="E5" s="24"/>
      <c r="F5" s="175" t="s">
        <v>86</v>
      </c>
      <c r="G5" s="176"/>
      <c r="H5" s="136" t="s">
        <v>141</v>
      </c>
      <c r="I5" s="240" t="s">
        <v>184</v>
      </c>
      <c r="J5" s="240" t="s">
        <v>296</v>
      </c>
      <c r="K5" s="351" t="s">
        <v>345</v>
      </c>
      <c r="L5" s="116" t="s">
        <v>244</v>
      </c>
      <c r="M5" s="203">
        <v>0</v>
      </c>
      <c r="N5" s="375" t="s">
        <v>302</v>
      </c>
      <c r="O5" s="374">
        <v>1</v>
      </c>
      <c r="P5" s="375" t="s">
        <v>302</v>
      </c>
      <c r="Q5" s="374">
        <v>1</v>
      </c>
    </row>
    <row r="6" spans="1:17" s="17" customFormat="1" ht="287.25" customHeight="1" x14ac:dyDescent="0.25">
      <c r="A6" s="141" t="s">
        <v>82</v>
      </c>
      <c r="B6" s="115" t="s">
        <v>83</v>
      </c>
      <c r="C6" s="116" t="s">
        <v>133</v>
      </c>
      <c r="D6" s="115" t="s">
        <v>32</v>
      </c>
      <c r="E6" s="24"/>
      <c r="F6" s="177" t="s">
        <v>86</v>
      </c>
      <c r="G6" s="177" t="s">
        <v>86</v>
      </c>
      <c r="H6" s="136" t="s">
        <v>93</v>
      </c>
      <c r="I6" s="240" t="s">
        <v>185</v>
      </c>
      <c r="J6" s="240" t="s">
        <v>297</v>
      </c>
      <c r="K6" s="285" t="s">
        <v>365</v>
      </c>
      <c r="L6" s="116" t="s">
        <v>253</v>
      </c>
      <c r="M6" s="204">
        <v>0.1</v>
      </c>
      <c r="N6" s="375" t="s">
        <v>302</v>
      </c>
      <c r="O6" s="374">
        <v>1</v>
      </c>
      <c r="P6" s="375" t="s">
        <v>302</v>
      </c>
      <c r="Q6" s="374">
        <v>1</v>
      </c>
    </row>
    <row r="7" spans="1:17" s="17" customFormat="1" ht="165" customHeight="1" x14ac:dyDescent="0.25">
      <c r="A7" s="141" t="s">
        <v>82</v>
      </c>
      <c r="B7" s="115" t="s">
        <v>84</v>
      </c>
      <c r="C7" s="121" t="s">
        <v>122</v>
      </c>
      <c r="D7" s="115" t="s">
        <v>32</v>
      </c>
      <c r="E7" s="24"/>
      <c r="F7" s="177" t="s">
        <v>86</v>
      </c>
      <c r="G7" s="178"/>
      <c r="H7" s="136" t="s">
        <v>139</v>
      </c>
      <c r="I7" s="240" t="s">
        <v>186</v>
      </c>
      <c r="J7" s="285" t="s">
        <v>186</v>
      </c>
      <c r="K7" s="285" t="s">
        <v>366</v>
      </c>
      <c r="L7" s="375" t="s">
        <v>254</v>
      </c>
      <c r="M7" s="374">
        <v>1</v>
      </c>
      <c r="N7" s="375" t="s">
        <v>254</v>
      </c>
      <c r="O7" s="374">
        <v>1</v>
      </c>
      <c r="P7" s="375" t="s">
        <v>374</v>
      </c>
      <c r="Q7" s="374">
        <v>1</v>
      </c>
    </row>
    <row r="8" spans="1:17" s="17" customFormat="1" ht="195" x14ac:dyDescent="0.25">
      <c r="A8" s="141" t="s">
        <v>82</v>
      </c>
      <c r="B8" s="115" t="s">
        <v>85</v>
      </c>
      <c r="C8" s="121" t="s">
        <v>126</v>
      </c>
      <c r="D8" s="115" t="s">
        <v>32</v>
      </c>
      <c r="E8" s="24"/>
      <c r="F8" s="177" t="s">
        <v>86</v>
      </c>
      <c r="G8" s="177" t="s">
        <v>86</v>
      </c>
      <c r="H8" s="136" t="s">
        <v>93</v>
      </c>
      <c r="I8" s="240" t="s">
        <v>183</v>
      </c>
      <c r="J8" s="285" t="s">
        <v>183</v>
      </c>
      <c r="K8" s="359" t="s">
        <v>367</v>
      </c>
      <c r="L8" s="375" t="s">
        <v>245</v>
      </c>
      <c r="M8" s="376">
        <v>0</v>
      </c>
      <c r="N8" s="375" t="s">
        <v>328</v>
      </c>
      <c r="O8" s="376">
        <v>0</v>
      </c>
      <c r="P8" s="375" t="s">
        <v>376</v>
      </c>
      <c r="Q8" s="374">
        <v>1</v>
      </c>
    </row>
    <row r="9" spans="1:17" s="17" customFormat="1" ht="81.75" customHeight="1" thickBot="1" x14ac:dyDescent="0.3">
      <c r="A9" s="142" t="s">
        <v>82</v>
      </c>
      <c r="B9" s="119" t="s">
        <v>199</v>
      </c>
      <c r="C9" s="119" t="s">
        <v>125</v>
      </c>
      <c r="D9" s="119" t="s">
        <v>187</v>
      </c>
      <c r="E9" s="120"/>
      <c r="F9" s="179" t="s">
        <v>86</v>
      </c>
      <c r="G9" s="179" t="s">
        <v>86</v>
      </c>
      <c r="H9" s="143" t="s">
        <v>93</v>
      </c>
      <c r="I9" s="241" t="s">
        <v>156</v>
      </c>
      <c r="J9" s="286" t="s">
        <v>298</v>
      </c>
      <c r="K9" s="286" t="s">
        <v>368</v>
      </c>
      <c r="L9" s="375" t="s">
        <v>211</v>
      </c>
      <c r="M9" s="374">
        <v>1</v>
      </c>
      <c r="N9" s="375" t="s">
        <v>303</v>
      </c>
      <c r="O9" s="374">
        <v>1</v>
      </c>
      <c r="P9" s="375" t="s">
        <v>303</v>
      </c>
      <c r="Q9" s="374">
        <v>1</v>
      </c>
    </row>
    <row r="10" spans="1:17" ht="27" customHeight="1" x14ac:dyDescent="0.25">
      <c r="L10" s="223" t="s">
        <v>208</v>
      </c>
      <c r="M10" s="205">
        <f>AVERAGE(M3:M9)</f>
        <v>0.32857142857142857</v>
      </c>
      <c r="N10" s="309" t="s">
        <v>208</v>
      </c>
      <c r="O10" s="310">
        <f>AVERAGE(O3:O9)</f>
        <v>0.7857142857142857</v>
      </c>
      <c r="P10" s="384" t="s">
        <v>208</v>
      </c>
      <c r="Q10" s="385">
        <f>AVERAGE(Q3:Q9)</f>
        <v>1</v>
      </c>
    </row>
  </sheetData>
  <mergeCells count="4">
    <mergeCell ref="A1:I1"/>
    <mergeCell ref="L1:M1"/>
    <mergeCell ref="N1:O1"/>
    <mergeCell ref="P1:Q1"/>
  </mergeCells>
  <pageMargins left="0.7" right="0.7" top="0.75" bottom="0.75" header="0.3" footer="0.3"/>
  <pageSetup paperSize="9" scale="2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28"/>
  <sheetViews>
    <sheetView showGridLines="0" topLeftCell="H1" zoomScaleNormal="100" zoomScaleSheetLayoutView="100" workbookViewId="0">
      <selection activeCell="M11" sqref="M11"/>
    </sheetView>
  </sheetViews>
  <sheetFormatPr baseColWidth="10" defaultColWidth="11.42578125" defaultRowHeight="15" x14ac:dyDescent="0.25"/>
  <cols>
    <col min="1" max="1" width="5.42578125" style="4" customWidth="1"/>
    <col min="2" max="2" width="31.28515625" style="4" customWidth="1"/>
    <col min="3" max="3" width="5.85546875" style="4" customWidth="1"/>
    <col min="4" max="4" width="25.85546875" style="4" customWidth="1"/>
    <col min="5" max="5" width="21.42578125" style="4" customWidth="1"/>
    <col min="6" max="6" width="23.85546875" style="4" customWidth="1"/>
    <col min="7" max="7" width="21.85546875" style="8" customWidth="1"/>
    <col min="8" max="10" width="28.28515625" style="4" customWidth="1"/>
    <col min="11" max="11" width="24" style="4" customWidth="1"/>
    <col min="12" max="12" width="20.42578125" style="4" customWidth="1"/>
    <col min="13" max="13" width="28.5703125" style="4" customWidth="1"/>
    <col min="14" max="14" width="18.5703125" style="4" customWidth="1"/>
    <col min="15" max="15" width="28.5703125" style="4" customWidth="1"/>
    <col min="16" max="16" width="18.5703125" style="4" customWidth="1"/>
    <col min="17" max="16384" width="11.42578125" style="4"/>
  </cols>
  <sheetData>
    <row r="1" spans="1:16" s="7" customFormat="1" ht="21.75" customHeight="1" thickBot="1" x14ac:dyDescent="0.3">
      <c r="A1" s="404" t="s">
        <v>29</v>
      </c>
      <c r="B1" s="405"/>
      <c r="C1" s="405"/>
      <c r="D1" s="405"/>
      <c r="E1" s="405"/>
      <c r="F1" s="405"/>
      <c r="G1" s="405"/>
      <c r="H1" s="405"/>
      <c r="I1" s="255"/>
      <c r="J1" s="321"/>
      <c r="K1" s="411" t="s">
        <v>202</v>
      </c>
      <c r="L1" s="411"/>
      <c r="M1" s="411" t="s">
        <v>266</v>
      </c>
      <c r="N1" s="411"/>
      <c r="O1" s="411" t="s">
        <v>343</v>
      </c>
      <c r="P1" s="411"/>
    </row>
    <row r="2" spans="1:16" s="5" customFormat="1" ht="37.5" customHeight="1" thickBot="1" x14ac:dyDescent="0.3">
      <c r="A2" s="126" t="s">
        <v>158</v>
      </c>
      <c r="B2" s="127" t="s">
        <v>1</v>
      </c>
      <c r="C2" s="128" t="s">
        <v>2</v>
      </c>
      <c r="D2" s="128" t="s">
        <v>3</v>
      </c>
      <c r="E2" s="128" t="s">
        <v>4</v>
      </c>
      <c r="F2" s="128" t="s">
        <v>5</v>
      </c>
      <c r="G2" s="129" t="s">
        <v>6</v>
      </c>
      <c r="H2" s="130" t="s">
        <v>179</v>
      </c>
      <c r="I2" s="130" t="s">
        <v>292</v>
      </c>
      <c r="J2" s="130" t="s">
        <v>340</v>
      </c>
      <c r="K2" s="207" t="s">
        <v>203</v>
      </c>
      <c r="L2" s="207" t="s">
        <v>204</v>
      </c>
      <c r="M2" s="207" t="s">
        <v>203</v>
      </c>
      <c r="N2" s="207" t="s">
        <v>204</v>
      </c>
      <c r="O2" s="207" t="s">
        <v>203</v>
      </c>
      <c r="P2" s="207" t="s">
        <v>204</v>
      </c>
    </row>
    <row r="3" spans="1:16" ht="150.75" thickBot="1" x14ac:dyDescent="0.3">
      <c r="A3" s="91">
        <v>1</v>
      </c>
      <c r="B3" s="9" t="s">
        <v>36</v>
      </c>
      <c r="C3" s="10">
        <v>1</v>
      </c>
      <c r="D3" s="10" t="s">
        <v>55</v>
      </c>
      <c r="E3" s="10" t="s">
        <v>69</v>
      </c>
      <c r="F3" s="10" t="s">
        <v>200</v>
      </c>
      <c r="G3" s="206" t="s">
        <v>56</v>
      </c>
      <c r="H3" s="136" t="s">
        <v>182</v>
      </c>
      <c r="I3" s="287" t="s">
        <v>299</v>
      </c>
      <c r="J3" s="339"/>
      <c r="K3" s="305" t="s">
        <v>315</v>
      </c>
      <c r="L3" s="305">
        <v>0</v>
      </c>
      <c r="M3" s="305" t="s">
        <v>316</v>
      </c>
      <c r="N3" s="305">
        <v>0</v>
      </c>
      <c r="O3" s="305" t="s">
        <v>375</v>
      </c>
      <c r="P3" s="251">
        <v>0.5</v>
      </c>
    </row>
    <row r="4" spans="1:16" s="367" customFormat="1" x14ac:dyDescent="0.25">
      <c r="K4" s="416" t="s">
        <v>208</v>
      </c>
      <c r="L4" s="416">
        <f>AVERAGE(L3)</f>
        <v>0</v>
      </c>
      <c r="M4" s="416" t="s">
        <v>208</v>
      </c>
      <c r="N4" s="416">
        <f>AVERAGE(N3)</f>
        <v>0</v>
      </c>
      <c r="O4" s="416" t="s">
        <v>208</v>
      </c>
      <c r="P4" s="417">
        <f>AVERAGE(P3)</f>
        <v>0.5</v>
      </c>
    </row>
    <row r="5" spans="1:16" x14ac:dyDescent="0.25">
      <c r="G5" s="4"/>
    </row>
    <row r="6" spans="1:16" x14ac:dyDescent="0.25">
      <c r="G6" s="4"/>
    </row>
    <row r="7" spans="1:16" x14ac:dyDescent="0.25">
      <c r="G7" s="4"/>
    </row>
    <row r="8" spans="1:16" x14ac:dyDescent="0.25">
      <c r="G8" s="4"/>
    </row>
    <row r="9" spans="1:16" x14ac:dyDescent="0.25">
      <c r="G9" s="4"/>
    </row>
    <row r="10" spans="1:16" x14ac:dyDescent="0.25">
      <c r="G10" s="4"/>
    </row>
    <row r="11" spans="1:16" x14ac:dyDescent="0.25">
      <c r="G11" s="4"/>
    </row>
    <row r="12" spans="1:16" x14ac:dyDescent="0.25">
      <c r="G12" s="4"/>
    </row>
    <row r="13" spans="1:16" x14ac:dyDescent="0.25">
      <c r="G13" s="4"/>
    </row>
    <row r="14" spans="1:16" x14ac:dyDescent="0.25">
      <c r="G14" s="4"/>
    </row>
    <row r="15" spans="1:16" x14ac:dyDescent="0.25">
      <c r="G15" s="4"/>
    </row>
    <row r="16" spans="1:16" x14ac:dyDescent="0.25">
      <c r="G16" s="4"/>
    </row>
    <row r="17" spans="7:7" x14ac:dyDescent="0.25">
      <c r="G17" s="4"/>
    </row>
    <row r="18" spans="7:7" x14ac:dyDescent="0.25">
      <c r="G18" s="4"/>
    </row>
    <row r="19" spans="7:7" x14ac:dyDescent="0.25">
      <c r="G19" s="4"/>
    </row>
    <row r="20" spans="7:7" x14ac:dyDescent="0.25">
      <c r="G20" s="4"/>
    </row>
    <row r="21" spans="7:7" x14ac:dyDescent="0.25">
      <c r="G21" s="4"/>
    </row>
    <row r="22" spans="7:7" x14ac:dyDescent="0.25">
      <c r="G22" s="4"/>
    </row>
    <row r="23" spans="7:7" x14ac:dyDescent="0.25">
      <c r="G23" s="4"/>
    </row>
    <row r="24" spans="7:7" x14ac:dyDescent="0.25">
      <c r="G24" s="4"/>
    </row>
    <row r="25" spans="7:7" x14ac:dyDescent="0.25">
      <c r="G25" s="4"/>
    </row>
    <row r="26" spans="7:7" x14ac:dyDescent="0.25">
      <c r="G26" s="4"/>
    </row>
    <row r="27" spans="7:7" x14ac:dyDescent="0.25">
      <c r="G27" s="4"/>
    </row>
    <row r="28" spans="7:7" x14ac:dyDescent="0.25">
      <c r="G28" s="4"/>
    </row>
  </sheetData>
  <mergeCells count="4">
    <mergeCell ref="A1:H1"/>
    <mergeCell ref="K1:L1"/>
    <mergeCell ref="M1:N1"/>
    <mergeCell ref="O1:P1"/>
  </mergeCells>
  <pageMargins left="0.7" right="0.7" top="0.75" bottom="0.75" header="0.3" footer="0.3"/>
  <pageSetup scale="52"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3"/>
  <sheetViews>
    <sheetView tabSelected="1" workbookViewId="0">
      <selection activeCell="T14" sqref="T14"/>
    </sheetView>
  </sheetViews>
  <sheetFormatPr baseColWidth="10" defaultRowHeight="15" x14ac:dyDescent="0.25"/>
  <cols>
    <col min="1" max="1" width="33.42578125" customWidth="1"/>
    <col min="2" max="2" width="11.85546875" hidden="1" customWidth="1"/>
    <col min="3" max="3" width="13.140625" hidden="1" customWidth="1"/>
    <col min="4" max="4" width="9.5703125" hidden="1" customWidth="1"/>
    <col min="5" max="5" width="29.140625" hidden="1" customWidth="1"/>
    <col min="6" max="6" width="11.85546875" hidden="1" customWidth="1"/>
    <col min="7" max="7" width="12.5703125" hidden="1" customWidth="1"/>
    <col min="8" max="8" width="8.85546875" hidden="1" customWidth="1"/>
    <col min="9" max="9" width="31" hidden="1" customWidth="1"/>
    <col min="10" max="10" width="15" customWidth="1"/>
    <col min="11" max="11" width="12.5703125" customWidth="1"/>
    <col min="12" max="12" width="8.85546875" customWidth="1"/>
    <col min="13" max="13" width="25.42578125" customWidth="1"/>
  </cols>
  <sheetData>
    <row r="1" spans="1:13" x14ac:dyDescent="0.25">
      <c r="A1" s="208" t="s">
        <v>212</v>
      </c>
    </row>
    <row r="2" spans="1:13" x14ac:dyDescent="0.25">
      <c r="A2" s="208" t="s">
        <v>213</v>
      </c>
    </row>
    <row r="3" spans="1:13" x14ac:dyDescent="0.25">
      <c r="A3" s="208" t="s">
        <v>214</v>
      </c>
      <c r="B3" s="209" t="s">
        <v>264</v>
      </c>
      <c r="F3" t="s">
        <v>264</v>
      </c>
      <c r="J3" t="s">
        <v>337</v>
      </c>
    </row>
    <row r="4" spans="1:13" x14ac:dyDescent="0.25">
      <c r="A4" s="208" t="s">
        <v>215</v>
      </c>
      <c r="B4" s="209" t="s">
        <v>265</v>
      </c>
      <c r="F4" t="s">
        <v>331</v>
      </c>
      <c r="J4" t="s">
        <v>338</v>
      </c>
    </row>
    <row r="5" spans="1:13" ht="15.75" thickBot="1" x14ac:dyDescent="0.3">
      <c r="A5" s="208" t="s">
        <v>216</v>
      </c>
      <c r="B5" s="209" t="s">
        <v>217</v>
      </c>
      <c r="F5" t="s">
        <v>332</v>
      </c>
      <c r="J5" t="s">
        <v>332</v>
      </c>
    </row>
    <row r="6" spans="1:13" ht="15.75" thickBot="1" x14ac:dyDescent="0.3">
      <c r="A6" s="210"/>
      <c r="D6" s="412" t="s">
        <v>324</v>
      </c>
      <c r="E6" s="414"/>
      <c r="F6" s="412" t="s">
        <v>267</v>
      </c>
      <c r="G6" s="413"/>
      <c r="H6" s="413"/>
      <c r="I6" s="414"/>
      <c r="J6" s="412" t="s">
        <v>377</v>
      </c>
      <c r="K6" s="413"/>
      <c r="L6" s="413"/>
      <c r="M6" s="414"/>
    </row>
    <row r="7" spans="1:13" ht="72" customHeight="1" thickBot="1" x14ac:dyDescent="0.3">
      <c r="A7" s="211" t="s">
        <v>218</v>
      </c>
      <c r="B7" s="212" t="s">
        <v>219</v>
      </c>
      <c r="C7" s="212" t="s">
        <v>261</v>
      </c>
      <c r="D7" s="314" t="s">
        <v>220</v>
      </c>
      <c r="E7" s="308" t="s">
        <v>203</v>
      </c>
      <c r="F7" s="268" t="s">
        <v>219</v>
      </c>
      <c r="G7" s="269" t="s">
        <v>261</v>
      </c>
      <c r="H7" s="269" t="s">
        <v>220</v>
      </c>
      <c r="I7" s="270" t="s">
        <v>203</v>
      </c>
      <c r="J7" s="268" t="s">
        <v>219</v>
      </c>
      <c r="K7" s="269" t="s">
        <v>261</v>
      </c>
      <c r="L7" s="269" t="s">
        <v>220</v>
      </c>
      <c r="M7" s="270" t="s">
        <v>203</v>
      </c>
    </row>
    <row r="8" spans="1:13" ht="45" x14ac:dyDescent="0.25">
      <c r="A8" s="1" t="s">
        <v>221</v>
      </c>
      <c r="B8" s="213">
        <v>4</v>
      </c>
      <c r="C8" s="214">
        <v>4</v>
      </c>
      <c r="D8" s="246">
        <v>1</v>
      </c>
      <c r="E8" s="259"/>
      <c r="F8" s="264">
        <v>4</v>
      </c>
      <c r="G8" s="265">
        <v>4</v>
      </c>
      <c r="H8" s="266">
        <v>1</v>
      </c>
      <c r="I8" s="267"/>
      <c r="J8" s="264">
        <v>4</v>
      </c>
      <c r="K8" s="265">
        <v>4</v>
      </c>
      <c r="L8" s="372">
        <v>1</v>
      </c>
      <c r="M8" s="267"/>
    </row>
    <row r="9" spans="1:13" ht="42" customHeight="1" x14ac:dyDescent="0.25">
      <c r="A9" s="1" t="s">
        <v>222</v>
      </c>
      <c r="B9" s="213">
        <v>1</v>
      </c>
      <c r="C9" s="215">
        <v>0.3</v>
      </c>
      <c r="D9" s="226">
        <f>+C9/B9</f>
        <v>0.3</v>
      </c>
      <c r="E9" s="260" t="s">
        <v>256</v>
      </c>
      <c r="F9" s="262">
        <v>1</v>
      </c>
      <c r="G9" s="215">
        <v>0.3</v>
      </c>
      <c r="H9" s="226">
        <f>+G9/F9</f>
        <v>0.3</v>
      </c>
      <c r="I9" s="263" t="s">
        <v>330</v>
      </c>
      <c r="J9" s="262">
        <v>1</v>
      </c>
      <c r="K9" s="265">
        <v>1</v>
      </c>
      <c r="L9" s="372">
        <v>1</v>
      </c>
      <c r="M9" s="267"/>
    </row>
    <row r="10" spans="1:13" ht="33" customHeight="1" x14ac:dyDescent="0.25">
      <c r="A10" s="1" t="s">
        <v>223</v>
      </c>
      <c r="B10" s="213">
        <v>12</v>
      </c>
      <c r="C10" s="215">
        <v>4.2</v>
      </c>
      <c r="D10" s="226">
        <f t="shared" ref="D10:D13" si="0">+C10/B10</f>
        <v>0.35000000000000003</v>
      </c>
      <c r="E10" s="259" t="s">
        <v>255</v>
      </c>
      <c r="F10" s="262">
        <v>12</v>
      </c>
      <c r="G10" s="215">
        <v>10</v>
      </c>
      <c r="H10" s="246">
        <f>+G10/F10</f>
        <v>0.83333333333333337</v>
      </c>
      <c r="I10" s="263" t="s">
        <v>257</v>
      </c>
      <c r="J10" s="262">
        <v>12</v>
      </c>
      <c r="K10" s="373">
        <v>11.8</v>
      </c>
      <c r="L10" s="340">
        <f t="shared" ref="L10:L15" si="1">+K10/J10</f>
        <v>0.98333333333333339</v>
      </c>
      <c r="M10" s="392" t="s">
        <v>379</v>
      </c>
    </row>
    <row r="11" spans="1:13" ht="45" customHeight="1" thickBot="1" x14ac:dyDescent="0.3">
      <c r="A11" s="1" t="s">
        <v>224</v>
      </c>
      <c r="B11" s="213">
        <v>6</v>
      </c>
      <c r="C11" s="215">
        <v>2</v>
      </c>
      <c r="D11" s="226">
        <f t="shared" si="0"/>
        <v>0.33333333333333331</v>
      </c>
      <c r="E11" s="259" t="s">
        <v>257</v>
      </c>
      <c r="F11" s="262">
        <v>6</v>
      </c>
      <c r="G11" s="215">
        <v>5</v>
      </c>
      <c r="H11" s="246">
        <f>+G11/F11</f>
        <v>0.83333333333333337</v>
      </c>
      <c r="I11" s="263" t="s">
        <v>257</v>
      </c>
      <c r="J11" s="262">
        <v>6</v>
      </c>
      <c r="K11" s="214">
        <v>6</v>
      </c>
      <c r="L11" s="340">
        <f t="shared" si="1"/>
        <v>1</v>
      </c>
      <c r="M11" s="394"/>
    </row>
    <row r="12" spans="1:13" ht="51" customHeight="1" x14ac:dyDescent="0.25">
      <c r="A12" s="1" t="s">
        <v>225</v>
      </c>
      <c r="B12" s="213">
        <v>5</v>
      </c>
      <c r="C12" s="216">
        <v>1.32</v>
      </c>
      <c r="D12" s="226">
        <f t="shared" si="0"/>
        <v>0.26400000000000001</v>
      </c>
      <c r="E12" s="261" t="s">
        <v>258</v>
      </c>
      <c r="F12" s="262">
        <v>5</v>
      </c>
      <c r="G12" s="216">
        <v>3.1</v>
      </c>
      <c r="H12" s="293">
        <f>+G12/F12</f>
        <v>0.62</v>
      </c>
      <c r="I12" s="263" t="s">
        <v>257</v>
      </c>
      <c r="J12" s="262">
        <v>5</v>
      </c>
      <c r="K12" s="216">
        <v>4</v>
      </c>
      <c r="L12" s="340">
        <f t="shared" si="1"/>
        <v>0.8</v>
      </c>
      <c r="M12" s="392" t="s">
        <v>385</v>
      </c>
    </row>
    <row r="13" spans="1:13" ht="38.25" customHeight="1" x14ac:dyDescent="0.25">
      <c r="A13" s="1" t="s">
        <v>243</v>
      </c>
      <c r="B13" s="213">
        <v>7</v>
      </c>
      <c r="C13" s="215">
        <v>2.2999999999999998</v>
      </c>
      <c r="D13" s="226">
        <f t="shared" si="0"/>
        <v>0.32857142857142857</v>
      </c>
      <c r="E13" s="259" t="s">
        <v>255</v>
      </c>
      <c r="F13" s="262">
        <v>7</v>
      </c>
      <c r="G13" s="215">
        <v>5.5</v>
      </c>
      <c r="H13" s="293">
        <f>+G13/F13</f>
        <v>0.7857142857142857</v>
      </c>
      <c r="I13" s="263" t="s">
        <v>257</v>
      </c>
      <c r="J13" s="262">
        <v>7</v>
      </c>
      <c r="K13" s="215">
        <v>7</v>
      </c>
      <c r="L13" s="340">
        <f t="shared" si="1"/>
        <v>1</v>
      </c>
      <c r="M13" s="263"/>
    </row>
    <row r="14" spans="1:13" ht="51.75" thickBot="1" x14ac:dyDescent="0.3">
      <c r="A14" s="1" t="s">
        <v>226</v>
      </c>
      <c r="B14" s="213">
        <v>1</v>
      </c>
      <c r="C14" s="214">
        <v>0</v>
      </c>
      <c r="D14" s="226">
        <v>0</v>
      </c>
      <c r="E14" s="259" t="s">
        <v>233</v>
      </c>
      <c r="F14" s="298">
        <v>1</v>
      </c>
      <c r="G14" s="299">
        <v>0</v>
      </c>
      <c r="H14" s="300">
        <v>0</v>
      </c>
      <c r="I14" s="301" t="s">
        <v>305</v>
      </c>
      <c r="J14" s="298">
        <v>1</v>
      </c>
      <c r="K14" s="386">
        <v>0.5</v>
      </c>
      <c r="L14" s="388">
        <f t="shared" si="1"/>
        <v>0.5</v>
      </c>
      <c r="M14" s="394" t="s">
        <v>380</v>
      </c>
    </row>
    <row r="15" spans="1:13" ht="15.75" thickBot="1" x14ac:dyDescent="0.3">
      <c r="A15" s="183" t="s">
        <v>235</v>
      </c>
      <c r="B15" s="211">
        <f>SUM(B8:B14)</f>
        <v>36</v>
      </c>
      <c r="C15" s="217">
        <f>SUM(C8:C14)</f>
        <v>14.120000000000001</v>
      </c>
      <c r="D15" s="229">
        <f>AVERAGE(D8:D14)</f>
        <v>0.36798639455782317</v>
      </c>
      <c r="E15" s="258" t="s">
        <v>234</v>
      </c>
      <c r="F15" s="294">
        <f>SUM(F8:F14)</f>
        <v>36</v>
      </c>
      <c r="G15" s="295">
        <f>SUM(G8:G14)</f>
        <v>27.900000000000002</v>
      </c>
      <c r="H15" s="296">
        <f>+G15/F15</f>
        <v>0.77500000000000002</v>
      </c>
      <c r="I15" s="297" t="s">
        <v>307</v>
      </c>
      <c r="J15" s="390">
        <f>SUM(J8:J14)</f>
        <v>36</v>
      </c>
      <c r="K15" s="391">
        <f>SUM(K8:K14)</f>
        <v>34.299999999999997</v>
      </c>
      <c r="L15" s="389">
        <f t="shared" si="1"/>
        <v>0.95277777777777772</v>
      </c>
      <c r="M15" s="387" t="s">
        <v>372</v>
      </c>
    </row>
    <row r="16" spans="1:13" ht="24" customHeight="1" x14ac:dyDescent="0.25">
      <c r="A16" s="415" t="s">
        <v>227</v>
      </c>
      <c r="B16" s="415"/>
      <c r="C16" s="415"/>
      <c r="D16" s="415"/>
      <c r="E16" s="415"/>
      <c r="F16" s="415"/>
      <c r="G16" s="415"/>
      <c r="H16" s="415"/>
      <c r="I16" s="415"/>
      <c r="J16" s="415"/>
      <c r="K16" s="415"/>
      <c r="L16" s="415"/>
      <c r="M16" s="415"/>
    </row>
    <row r="17" spans="1:2" x14ac:dyDescent="0.25">
      <c r="A17" s="218"/>
    </row>
    <row r="18" spans="1:2" x14ac:dyDescent="0.25">
      <c r="A18" s="208" t="s">
        <v>228</v>
      </c>
    </row>
    <row r="19" spans="1:2" x14ac:dyDescent="0.25">
      <c r="A19" s="377" t="s">
        <v>229</v>
      </c>
      <c r="B19" s="219"/>
    </row>
    <row r="20" spans="1:2" x14ac:dyDescent="0.25">
      <c r="A20" s="378" t="s">
        <v>230</v>
      </c>
      <c r="B20" s="220"/>
    </row>
    <row r="21" spans="1:2" x14ac:dyDescent="0.25">
      <c r="A21" s="379" t="s">
        <v>231</v>
      </c>
      <c r="B21" s="221"/>
    </row>
    <row r="22" spans="1:2" x14ac:dyDescent="0.25">
      <c r="A22" s="210"/>
    </row>
    <row r="23" spans="1:2" x14ac:dyDescent="0.25">
      <c r="A23" s="208" t="s">
        <v>232</v>
      </c>
    </row>
  </sheetData>
  <mergeCells count="4">
    <mergeCell ref="F6:I6"/>
    <mergeCell ref="D6:E6"/>
    <mergeCell ref="J6:M6"/>
    <mergeCell ref="A16:M16"/>
  </mergeCells>
  <printOptions horizontalCentered="1" verticalCentered="1"/>
  <pageMargins left="0.70866141732283472" right="0.11811023622047245" top="0" bottom="0.15748031496062992" header="0" footer="0.31496062992125984"/>
  <pageSetup scale="90" orientation="landscape" blackAndWhite="1" horizontalDpi="4294967295" verticalDpi="4294967295"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P29" sqref="P2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C1 Gestión del Riesgo </vt:lpstr>
      <vt:lpstr>C2 Racionalización de Tramites</vt:lpstr>
      <vt:lpstr>C3 Rendición cuentas</vt:lpstr>
      <vt:lpstr>C4 Mejora atención al ciudadano</vt:lpstr>
      <vt:lpstr>C5 Transparencia y acceso Info</vt:lpstr>
      <vt:lpstr>C6 Participación ciudadana</vt:lpstr>
      <vt:lpstr>C7 Iniciativas Adicionales</vt:lpstr>
      <vt:lpstr>consolidado</vt:lpstr>
      <vt:lpstr>Hoja2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Chaves</dc:creator>
  <cp:lastModifiedBy>Magdalena Pedraza Daza</cp:lastModifiedBy>
  <cp:lastPrinted>2019-05-22T16:55:30Z</cp:lastPrinted>
  <dcterms:created xsi:type="dcterms:W3CDTF">2016-01-18T19:13:57Z</dcterms:created>
  <dcterms:modified xsi:type="dcterms:W3CDTF">2020-01-16T16:11:30Z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