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Mcruz\Desktop\INCI\Publicacion pagina web\Financiera\"/>
    </mc:Choice>
  </mc:AlternateContent>
  <xr:revisionPtr revIDLastSave="0" documentId="13_ncr:1_{10F1200B-F4BA-493D-8E21-F8A8E1DFB2AF}" xr6:coauthVersionLast="36" xr6:coauthVersionMax="36" xr10:uidLastSave="{00000000-0000-0000-0000-000000000000}"/>
  <bookViews>
    <workbookView xWindow="0" yWindow="0" windowWidth="24000" windowHeight="9225" xr2:uid="{00000000-000D-0000-FFFF-FFFF00000000}"/>
  </bookViews>
  <sheets>
    <sheet name="Hoja1"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 i="2" l="1"/>
  <c r="M7" i="2"/>
  <c r="M8" i="2"/>
  <c r="M9" i="2"/>
  <c r="M11" i="2"/>
  <c r="M13" i="2"/>
  <c r="M14" i="2"/>
  <c r="M15" i="2"/>
  <c r="M16" i="2"/>
  <c r="K7" i="2"/>
  <c r="J14" i="2" l="1"/>
  <c r="K16" i="2" l="1"/>
  <c r="K17" i="2"/>
  <c r="K15" i="2"/>
  <c r="K11" i="2"/>
  <c r="K9" i="2"/>
  <c r="K8" i="2"/>
  <c r="K13" i="2"/>
  <c r="K14" i="2"/>
</calcChain>
</file>

<file path=xl/sharedStrings.xml><?xml version="1.0" encoding="utf-8"?>
<sst xmlns="http://schemas.openxmlformats.org/spreadsheetml/2006/main" count="111" uniqueCount="87">
  <si>
    <t>#</t>
  </si>
  <si>
    <t>ACTIVIDAD</t>
  </si>
  <si>
    <t>RESPONSABLE ACTIVIDAD</t>
  </si>
  <si>
    <t>FECHA INICIO</t>
  </si>
  <si>
    <t>FECHA FINAL</t>
  </si>
  <si>
    <t>META</t>
  </si>
  <si>
    <t>Contratación de personal  para prestación  de servicios profesionales y de apoyo a la gestión debidamente justificada</t>
  </si>
  <si>
    <t>Administrativa y Financiera</t>
  </si>
  <si>
    <t>Subdirección General</t>
  </si>
  <si>
    <t>Subdirección  y Comunicaciones</t>
  </si>
  <si>
    <t>Racionalizar y hacer seguimiento al  consumo de combustible.</t>
  </si>
  <si>
    <t>Gestion Humana</t>
  </si>
  <si>
    <t>Comunicaciones</t>
  </si>
  <si>
    <t>Oficina Asesora de Planeación- Secretaría General</t>
  </si>
  <si>
    <t>Implementar sistemas de reciclaje de agua y consumo mínimo de agua e instalación de  ahorradores</t>
  </si>
  <si>
    <t>Sensibilización mediante comunicaciones alusivas al uso racional de agua  en medios internos de comunicación</t>
  </si>
  <si>
    <t>Comunicaciones -Administrativa y Financiera</t>
  </si>
  <si>
    <t>Fomentar una cultura de ahorro de  energía en la entidad</t>
  </si>
  <si>
    <t>Sensibilización mediante comunicaciones alusivas al uso racional de energía   en medios internos de comunicación</t>
  </si>
  <si>
    <t>Hacer seguimiento al consumo  de combustible del vehículo del INCI</t>
  </si>
  <si>
    <t xml:space="preserve">Hacer seguimiento al gasto en Horas extras  </t>
  </si>
  <si>
    <t>Racionalizar las horas extras de todo el personal, ajustandolas a las estrictamente necesarias.</t>
  </si>
  <si>
    <t>INDEMNIZACION POR VACACIONES</t>
  </si>
  <si>
    <t>Las vacaciones no deben ser acumuladas, ni interrumpidas, solo por necesidades del servicio o retiro podrán ser compensadas en dinero.</t>
  </si>
  <si>
    <t>Gestión Humana</t>
  </si>
  <si>
    <t xml:space="preserve">PAPELERIA </t>
  </si>
  <si>
    <t>TELEFONIA</t>
  </si>
  <si>
    <t>% EJECUTADO RESPECTO AÑO BASE</t>
  </si>
  <si>
    <t>TERCER TRIMESTRE</t>
  </si>
  <si>
    <t xml:space="preserve">SEGUNDO TRIMESTRE </t>
  </si>
  <si>
    <t xml:space="preserve">PRIMER TRIMESTRE </t>
  </si>
  <si>
    <t>CUARTO TRIMESTRE</t>
  </si>
  <si>
    <t>OBSERVACIONES</t>
  </si>
  <si>
    <t>SERVICIOS PUBLICOS - ENERGÍA</t>
  </si>
  <si>
    <t>VALOR EJECUTADO ACUMULADO</t>
  </si>
  <si>
    <t xml:space="preserve">Realizar seguimiento al gasto por indemnización de vacaciones </t>
  </si>
  <si>
    <t xml:space="preserve">CONTRATACION DE PERSONAL PARA LA PRESTACION DE SERVICIOS PROFESIONALES Y DE APOYO A LA GESTION </t>
  </si>
  <si>
    <t xml:space="preserve">LINEAMIENTOS DECRETO </t>
  </si>
  <si>
    <t>Revisar la debida justificación de todos los contratos que se celebren  relacionados con prestación de servicios  profesionales y de Apoyo. Celebrar solo los contratos que sean estrictamente necesarios para el cumplimiento de las funciones y fines de la entidad.</t>
  </si>
  <si>
    <t xml:space="preserve">HORAS EXTRAS </t>
  </si>
  <si>
    <t>SUMINISTRO  DE  TIQUETES</t>
  </si>
  <si>
    <t>Todos los viajes aéreos nacionales e internacionales de funcionarios , deberán hacerse en clase económica,</t>
  </si>
  <si>
    <t>RECONOCIMIENTO DE VIÁTICOS</t>
  </si>
  <si>
    <t>Adoptar medidas  para garantizar la austeridad de los gastos que generen las comisiones al interior o al exterior del país por concepto de viáticos,</t>
  </si>
  <si>
    <t>EVENTOS</t>
  </si>
  <si>
    <t xml:space="preserve"> VEHICULOS OFICIALES</t>
  </si>
  <si>
    <t>Racionalizar llamadas telefónicas internacionales, nacionales y a celulares y privilegiar sistemas basados en protocolo de internet.</t>
  </si>
  <si>
    <t>Hacer uso de la impresión utilizando papel por ambas caras para documentos definitivos. Para  realizar las revisiones de documentos  hacerlo sobre  archivos digitales, o de ser necesario la impresión reutilizar el papel. Sensibilizar mediante  campañas  internas de comunicación , reutilizar y reciclar implementos de oficina.</t>
  </si>
  <si>
    <t>Oficina Asesora Juridica- Procesos que presentan los Estudios previos</t>
  </si>
  <si>
    <t>Solicitar expedición a la empresa contratada para expedición de tiquetes  unicamente  clase económica</t>
  </si>
  <si>
    <t>Reducir el número de comisiones  de servicio sin dejar de atender las necesidades de las regiones.</t>
  </si>
  <si>
    <t>100% de los contratos celebrados que sean estrictamente necesarios para coadyuvar al cumplimiento de las funciones de la entidad y se encuentren debidamente justificados.</t>
  </si>
  <si>
    <t>Reconocimiento y pago de horas extras, ajustándolas a las estrictamente necesarias.</t>
  </si>
  <si>
    <t xml:space="preserve">Expedición del 100% de tiquetes en clase económica. </t>
  </si>
  <si>
    <t>El vehículo solo podrá ser utilizado de lunes a viernes, y su uso en fines de semana y festivos deberá ser justificado en necesidades del servicio.</t>
  </si>
  <si>
    <t>Reducir el 2% el gasto en indemnización de vacaciones respecto al año anterior</t>
  </si>
  <si>
    <t xml:space="preserve">SERVICIOS PUBLICOS - ACUEDUCTO  </t>
  </si>
  <si>
    <t>Fomentar una cultura de ahorro de agua a través del establecimiento de programas pedagógicos.</t>
  </si>
  <si>
    <t>TEMAS  DECRETO  PRESIDENCIAL 371  DEL 08 ABRIL 2021</t>
  </si>
  <si>
    <t>Reducción del 1%  el valor de los viáticos de comisiones  en comparación con el año anterior</t>
  </si>
  <si>
    <t>Realizar únicamente los eventos que sean estrictamente necesarios para la entidad y privilegiar, en la organización y desarrollo, el uso de auditorios o espacios  institucionales . Privilegiar la virtualidad en la organización y desarrollo de eventos.</t>
  </si>
  <si>
    <t>Utilizar medios digitales, de manera preferente y evitar impresiones. Racionalizar el uso de papel y de tinta. Reducir el consumo, reutilizar y reciclar implementos de oficina. Las publicaciones de toda entidad deberán hacerse en su espacio web.</t>
  </si>
  <si>
    <t>Reducir en el 1%el número de resmas de papel consumidas respecto al año anterior</t>
  </si>
  <si>
    <t>Contratar planes corporativos de telefonía móvil o conmutada que permitan lograr ahorros del 1%, respecto del consumo del año anterior. No se podrán adquirir nuevos equipos de telefonía celular, salvo  las reposiciones de los equipos .</t>
  </si>
  <si>
    <t>Reducir el  1% del gasto en telefonia con respecto al año anterior</t>
  </si>
  <si>
    <t>Reducir el 1% del costo del servicio de energía respecto al año anterior</t>
  </si>
  <si>
    <t>Realizar  en el  INCI de acuerdo al aforo permitido  todos los eventos o capacitaciones que cuenten con la asistencia de hasta 60 personas.</t>
  </si>
  <si>
    <t>100% de los eventos c realizados en el INCI</t>
  </si>
  <si>
    <t>Diciembre 30 de 2022</t>
  </si>
  <si>
    <t>Enero 05 de 2022</t>
  </si>
  <si>
    <t>Febrero 1 de 2022</t>
  </si>
  <si>
    <t>Enero 2 de 2022</t>
  </si>
  <si>
    <t>AÑO BASE 2021</t>
  </si>
  <si>
    <t xml:space="preserve">% EJECUTADO RESPECTO AÑO BASE (Para el calculo de ejecucion % se toma  la cuarta parte del valor del año base esto es  promedio del gasto trimestral 2021) </t>
  </si>
  <si>
    <t>No se han realizado eventos  hasta la fecha</t>
  </si>
  <si>
    <t>No se han gastado horas extras  hasta la fecha</t>
  </si>
  <si>
    <t xml:space="preserve">% EJECUTADO RESPECTO AÑO BASE(Para el calculo de ejecucion % se toma la mitad del valor del año base, esto es  el valor promedio del gasto semestral  2021) </t>
  </si>
  <si>
    <t xml:space="preserve">Para el primer semestre del año 2022, se ha ejecutado en gastos de personal a través de contratos de prestación de servicios  el 32% del gasto en que se incurrio por este concepto en el año 2021. El comparativo aquí se hace tomando como medida el  gasto del año 2021 .Los contratos celebrados obedecen extrictamente a necesidades Institucionales. </t>
  </si>
  <si>
    <t xml:space="preserve">Se ha  ejecutado en Gastos por concepto de tiquetes aéreos el 48% en relación con el valor ejecutado en el primer semestre del año 2021. El valor odedece al reinicio de la actividad presencial en las regiones, lo que se habia restringido por la Pandemia por COVID 19 </t>
  </si>
  <si>
    <t>En comparación con el año 2021 al primer semestre se ha ejecutado por concepto de gastos de viaticos de los servidores del area misional el 147% tomamdo como base  el  gasto del año 2021, Este aumento  debido a que en el año 2021 hubo restriccion a la movilizacion por la declataria de emergenca sanitaria ante la pandemia por COVID 19</t>
  </si>
  <si>
    <t>El gasto de combustible del primer semestre del año  2022, es del  79% de lo que se ejecutó en el primer semestre  del año 2021, esto debido a que el vehículo volvió a ser utilizado  con el regreso a la normalidad,</t>
  </si>
  <si>
    <t>El gasto  por concepto de indemnización de vacaciones se viene acrecentando debido al retiro voluntario de varios funcionarios de la entidad que se encontraban vinculados en provisionalidad y algunos pensionados. El porcentaje de ejecucion comparado al mismo periodo de tiempo del año 2021 es del 151%</t>
  </si>
  <si>
    <t>El consumo de papel en el primer semestre corresponde al 49% de lo gastado en el año 2021, por este concepto , esto se debe a que al volver a la normalidad se han adelantado jornadas de actualización documental impresa para los procedimentos que exigen tener soportes documentales impresos dentro de la entidad.</t>
  </si>
  <si>
    <t xml:space="preserve">El gasto del primer semestre del año 2022 por telefonia fue del 42% del total gastado en el año 2021, un comportamiento adecuado del gasto por este concepto </t>
  </si>
  <si>
    <t xml:space="preserve">La ejecución semestral  del  gasto por concepto de servicio publico AGUA en el  año 2022 es del 146%  de lo que se ejecutó en el  año 2021 . Este aumento se da por el regreso de los servidores del INCI a las instalaciones fisicas de la entidad debido a la finalización del confinamiento y la normalizacion del trabajo presencial  </t>
  </si>
  <si>
    <t>En el primer semestre del año 2022 la ejecucion del gasto por concepto de servicio de servicio de energia electrica es del 39% del total del gasto por energia del año 2021 .Esta es una cifra favorable teniendo en cuenta que la ocupación  del INCI aumentó con la alternancia en la presencialidad.</t>
  </si>
  <si>
    <r>
      <rPr>
        <b/>
        <sz val="48"/>
        <color theme="1"/>
        <rFont val="Arial Narrow"/>
        <family val="2"/>
      </rPr>
      <t>Segundo Trimestre Seguimiento Plan de Austeridad del Gasto 2022</t>
    </r>
    <r>
      <rPr>
        <b/>
        <sz val="26"/>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</si>
</sst>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0_ ;\-#,##0\ "/>
  </numFmts>
  <fonts count="9"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color theme="1"/>
      <name val="Arial Narrow"/>
      <family val="2"/>
    </font>
    <font>
      <sz val="12"/>
      <name val="Arial Narrow"/>
      <family val="2"/>
    </font>
    <font>
      <b/>
      <sz val="12"/>
      <color theme="1"/>
      <name val="Arial Narrow"/>
      <family val="2"/>
    </font>
    <font>
      <b/>
      <sz val="26"/>
      <color theme="1"/>
      <name val="Arial Narrow"/>
      <family val="2"/>
    </font>
    <font>
      <b/>
      <sz val="48"/>
      <color theme="1"/>
      <name val="Arial Narrow"/>
      <family val="2"/>
    </font>
  </fonts>
  <fills count="9">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00FF99"/>
        <bgColor indexed="64"/>
      </patternFill>
    </fill>
    <fill>
      <patternFill patternType="solid">
        <fgColor rgb="FF99FFCC"/>
        <bgColor indexed="64"/>
      </patternFill>
    </fill>
    <fill>
      <patternFill patternType="solid">
        <fgColor rgb="FF99FF99"/>
        <bgColor indexed="64"/>
      </patternFill>
    </fill>
    <fill>
      <patternFill patternType="solid">
        <fgColor rgb="FFCCFFFF"/>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thin">
        <color indexed="64"/>
      </right>
      <top/>
      <bottom/>
      <diagonal/>
    </border>
    <border>
      <left/>
      <right style="thin">
        <color indexed="64"/>
      </right>
      <top/>
      <bottom style="medium">
        <color indexed="64"/>
      </bottom>
      <diagonal/>
    </border>
  </borders>
  <cellStyleXfs count="5">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61">
    <xf numFmtId="0" fontId="0" fillId="0" borderId="0" xfId="0"/>
    <xf numFmtId="0" fontId="1" fillId="0" borderId="0" xfId="0" applyFont="1"/>
    <xf numFmtId="0" fontId="1" fillId="0" borderId="0" xfId="0" applyFont="1" applyAlignment="1">
      <alignment horizontal="center" vertical="center" wrapText="1"/>
    </xf>
    <xf numFmtId="0" fontId="1" fillId="2" borderId="0" xfId="0" applyFont="1" applyFill="1"/>
    <xf numFmtId="0" fontId="1" fillId="0" borderId="1" xfId="0" applyFont="1" applyBorder="1" applyAlignment="1">
      <alignment horizontal="center" vertical="center" wrapText="1"/>
    </xf>
    <xf numFmtId="0" fontId="2" fillId="3" borderId="0" xfId="0" applyFont="1" applyFill="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2" borderId="11" xfId="0" applyFont="1" applyFill="1" applyBorder="1" applyAlignment="1">
      <alignment horizontal="left" vertical="top" wrapText="1"/>
    </xf>
    <xf numFmtId="0" fontId="1" fillId="2" borderId="11" xfId="0" applyFont="1" applyFill="1" applyBorder="1" applyAlignment="1">
      <alignment horizontal="left" vertical="center" wrapText="1"/>
    </xf>
    <xf numFmtId="0" fontId="1" fillId="2" borderId="11" xfId="0" applyFont="1" applyFill="1" applyBorder="1" applyAlignment="1">
      <alignment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41" fontId="1" fillId="5" borderId="5" xfId="1"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41" fontId="1" fillId="6" borderId="5" xfId="1" applyFont="1" applyFill="1" applyBorder="1" applyAlignment="1">
      <alignment horizontal="center" vertical="center" wrapText="1"/>
    </xf>
    <xf numFmtId="9" fontId="1" fillId="6" borderId="6" xfId="2" applyFont="1" applyFill="1" applyBorder="1" applyAlignment="1">
      <alignment horizontal="center" vertical="center" wrapText="1"/>
    </xf>
    <xf numFmtId="0" fontId="1" fillId="6"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41" fontId="1" fillId="8" borderId="6" xfId="1" applyFont="1" applyFill="1" applyBorder="1" applyAlignment="1">
      <alignment horizontal="center" vertical="center" wrapText="1"/>
    </xf>
    <xf numFmtId="41" fontId="1" fillId="8" borderId="6"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 fillId="2" borderId="13" xfId="0" applyFont="1" applyFill="1" applyBorder="1" applyAlignment="1">
      <alignment horizontal="center" vertical="center" wrapText="1"/>
    </xf>
    <xf numFmtId="3" fontId="1" fillId="5" borderId="5" xfId="0" applyNumberFormat="1" applyFont="1" applyFill="1" applyBorder="1" applyAlignment="1">
      <alignment horizontal="center" vertical="center" wrapText="1"/>
    </xf>
    <xf numFmtId="43" fontId="1" fillId="0" borderId="1" xfId="3" applyFont="1" applyBorder="1" applyAlignment="1">
      <alignment horizontal="center" vertical="center" wrapText="1"/>
    </xf>
    <xf numFmtId="9" fontId="1" fillId="5" borderId="6" xfId="2" applyFont="1" applyFill="1" applyBorder="1" applyAlignment="1">
      <alignment horizontal="center" vertical="center" wrapText="1"/>
    </xf>
    <xf numFmtId="164" fontId="1" fillId="0" borderId="1" xfId="3" applyNumberFormat="1" applyFont="1" applyBorder="1" applyAlignment="1">
      <alignment horizontal="center" vertical="center" wrapText="1"/>
    </xf>
    <xf numFmtId="0" fontId="2" fillId="8" borderId="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 fillId="2" borderId="11" xfId="0" applyFont="1" applyFill="1" applyBorder="1" applyAlignment="1">
      <alignment horizontal="center" vertical="center" wrapText="1"/>
    </xf>
  </cellXfs>
  <cellStyles count="5">
    <cellStyle name="Millares" xfId="3" builtinId="3"/>
    <cellStyle name="Millares [0]" xfId="1" builtinId="6"/>
    <cellStyle name="Moneda 6" xfId="4" xr:uid="{00000000-0005-0000-0000-000002000000}"/>
    <cellStyle name="Normal" xfId="0" builtinId="0"/>
    <cellStyle name="Porcentaje" xfId="2" builtinId="5"/>
  </cellStyles>
  <dxfs count="0"/>
  <tableStyles count="0" defaultTableStyle="TableStyleMedium2" defaultPivotStyle="PivotStyleLight16"/>
  <colors>
    <mruColors>
      <color rgb="FF99FFCC"/>
      <color rgb="FFCCFF99"/>
      <color rgb="FF00CC00"/>
      <color rgb="FFCCFFFF"/>
      <color rgb="FF99FF99"/>
      <color rgb="FF66FF99"/>
      <color rgb="FF99FF66"/>
      <color rgb="FF00FF99"/>
      <color rgb="FFCCFF66"/>
      <color rgb="FFCCE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575582</xdr:colOff>
      <xdr:row>0</xdr:row>
      <xdr:rowOff>78921</xdr:rowOff>
    </xdr:from>
    <xdr:to>
      <xdr:col>2</xdr:col>
      <xdr:colOff>1143000</xdr:colOff>
      <xdr:row>3</xdr:row>
      <xdr:rowOff>333376</xdr:rowOff>
    </xdr:to>
    <xdr:pic>
      <xdr:nvPicPr>
        <xdr:cNvPr id="2" name="Imagen 1" descr="C:\Users\inci6.INCI\AppData\Local\Microsoft\Windows\Temporary Internet Files\Content.Outlook\N8JGCM0T\Logo-INCI-siglas-para-formatos.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957" y="78921"/>
          <a:ext cx="3005818" cy="85453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7"/>
  <sheetViews>
    <sheetView tabSelected="1" zoomScaleNormal="100" workbookViewId="0">
      <selection activeCell="D7" sqref="D7"/>
    </sheetView>
  </sheetViews>
  <sheetFormatPr baseColWidth="10" defaultColWidth="0" defaultRowHeight="15.75" zeroHeight="1" x14ac:dyDescent="0.25"/>
  <cols>
    <col min="1" max="1" width="5" style="1" customWidth="1"/>
    <col min="2" max="2" width="36.5703125" style="1" customWidth="1"/>
    <col min="3" max="3" width="42.28515625" style="1" customWidth="1"/>
    <col min="4" max="4" width="47.28515625" style="1" customWidth="1"/>
    <col min="5" max="5" width="19.85546875" style="1" customWidth="1"/>
    <col min="6" max="7" width="18.7109375" style="1" customWidth="1"/>
    <col min="8" max="8" width="27.85546875" style="1" customWidth="1"/>
    <col min="9" max="10" width="20.85546875" style="1" customWidth="1"/>
    <col min="11" max="11" width="29" style="1" customWidth="1"/>
    <col min="12" max="12" width="20.85546875" style="1" customWidth="1"/>
    <col min="13" max="13" width="27" style="1" customWidth="1"/>
    <col min="14" max="16" width="20.85546875" style="1" customWidth="1"/>
    <col min="17" max="17" width="24" style="3" customWidth="1"/>
    <col min="18" max="18" width="46.5703125" style="3" customWidth="1"/>
    <col min="19" max="82" width="0" style="1" hidden="1"/>
    <col min="83" max="16384" width="5" style="1" hidden="1"/>
  </cols>
  <sheetData>
    <row r="1" spans="1:18" ht="15.75" customHeight="1" x14ac:dyDescent="0.25">
      <c r="A1" s="54" t="s">
        <v>86</v>
      </c>
      <c r="B1" s="55"/>
      <c r="C1" s="55"/>
      <c r="D1" s="55"/>
      <c r="E1" s="55"/>
      <c r="F1" s="55"/>
      <c r="G1" s="55"/>
      <c r="H1" s="55"/>
      <c r="I1" s="55"/>
      <c r="J1" s="55"/>
      <c r="K1" s="55"/>
      <c r="L1" s="55"/>
      <c r="M1" s="55"/>
      <c r="N1" s="55"/>
      <c r="O1" s="55"/>
      <c r="P1" s="55"/>
      <c r="Q1" s="55"/>
      <c r="R1" s="58"/>
    </row>
    <row r="2" spans="1:18" ht="15.75" customHeight="1" x14ac:dyDescent="0.25">
      <c r="A2" s="54"/>
      <c r="B2" s="55"/>
      <c r="C2" s="55"/>
      <c r="D2" s="55"/>
      <c r="E2" s="55"/>
      <c r="F2" s="55"/>
      <c r="G2" s="55"/>
      <c r="H2" s="55"/>
      <c r="I2" s="55"/>
      <c r="J2" s="55"/>
      <c r="K2" s="55"/>
      <c r="L2" s="55"/>
      <c r="M2" s="55"/>
      <c r="N2" s="55"/>
      <c r="O2" s="55"/>
      <c r="P2" s="55"/>
      <c r="Q2" s="55"/>
      <c r="R2" s="58"/>
    </row>
    <row r="3" spans="1:18" ht="15.75" customHeight="1" x14ac:dyDescent="0.25">
      <c r="A3" s="54"/>
      <c r="B3" s="55"/>
      <c r="C3" s="55"/>
      <c r="D3" s="55"/>
      <c r="E3" s="55"/>
      <c r="F3" s="55"/>
      <c r="G3" s="55"/>
      <c r="H3" s="55"/>
      <c r="I3" s="55"/>
      <c r="J3" s="55"/>
      <c r="K3" s="55"/>
      <c r="L3" s="55"/>
      <c r="M3" s="55"/>
      <c r="N3" s="55"/>
      <c r="O3" s="55"/>
      <c r="P3" s="55"/>
      <c r="Q3" s="55"/>
      <c r="R3" s="58"/>
    </row>
    <row r="4" spans="1:18" ht="57" customHeight="1" thickBot="1" x14ac:dyDescent="0.3">
      <c r="A4" s="56"/>
      <c r="B4" s="57"/>
      <c r="C4" s="57"/>
      <c r="D4" s="57"/>
      <c r="E4" s="57"/>
      <c r="F4" s="57"/>
      <c r="G4" s="57"/>
      <c r="H4" s="57"/>
      <c r="I4" s="57"/>
      <c r="J4" s="57"/>
      <c r="K4" s="57"/>
      <c r="L4" s="57"/>
      <c r="M4" s="57"/>
      <c r="N4" s="57"/>
      <c r="O4" s="57"/>
      <c r="P4" s="57"/>
      <c r="Q4" s="57"/>
      <c r="R4" s="59"/>
    </row>
    <row r="5" spans="1:18" s="5" customFormat="1" ht="36" customHeight="1" x14ac:dyDescent="0.25">
      <c r="A5" s="50" t="s">
        <v>0</v>
      </c>
      <c r="B5" s="52" t="s">
        <v>58</v>
      </c>
      <c r="C5" s="42" t="s">
        <v>37</v>
      </c>
      <c r="D5" s="42" t="s">
        <v>1</v>
      </c>
      <c r="E5" s="42" t="s">
        <v>2</v>
      </c>
      <c r="F5" s="42" t="s">
        <v>3</v>
      </c>
      <c r="G5" s="42" t="s">
        <v>4</v>
      </c>
      <c r="H5" s="42" t="s">
        <v>72</v>
      </c>
      <c r="I5" s="42" t="s">
        <v>5</v>
      </c>
      <c r="J5" s="44" t="s">
        <v>30</v>
      </c>
      <c r="K5" s="45"/>
      <c r="L5" s="46" t="s">
        <v>29</v>
      </c>
      <c r="M5" s="47"/>
      <c r="N5" s="48" t="s">
        <v>28</v>
      </c>
      <c r="O5" s="49"/>
      <c r="P5" s="38" t="s">
        <v>31</v>
      </c>
      <c r="Q5" s="39"/>
      <c r="R5" s="40" t="s">
        <v>32</v>
      </c>
    </row>
    <row r="6" spans="1:18" s="5" customFormat="1" ht="146.25" customHeight="1" x14ac:dyDescent="0.25">
      <c r="A6" s="51"/>
      <c r="B6" s="53"/>
      <c r="C6" s="43"/>
      <c r="D6" s="43"/>
      <c r="E6" s="43"/>
      <c r="F6" s="43"/>
      <c r="G6" s="43"/>
      <c r="H6" s="43"/>
      <c r="I6" s="43"/>
      <c r="J6" s="13" t="s">
        <v>34</v>
      </c>
      <c r="K6" s="14" t="s">
        <v>73</v>
      </c>
      <c r="L6" s="17" t="s">
        <v>34</v>
      </c>
      <c r="M6" s="18" t="s">
        <v>76</v>
      </c>
      <c r="N6" s="22" t="s">
        <v>34</v>
      </c>
      <c r="O6" s="23" t="s">
        <v>27</v>
      </c>
      <c r="P6" s="26" t="s">
        <v>34</v>
      </c>
      <c r="Q6" s="27" t="s">
        <v>27</v>
      </c>
      <c r="R6" s="41"/>
    </row>
    <row r="7" spans="1:18" s="2" customFormat="1" ht="176.25" customHeight="1" x14ac:dyDescent="0.25">
      <c r="A7" s="33">
        <v>1</v>
      </c>
      <c r="B7" s="32" t="s">
        <v>36</v>
      </c>
      <c r="C7" s="4" t="s">
        <v>6</v>
      </c>
      <c r="D7" s="4" t="s">
        <v>38</v>
      </c>
      <c r="E7" s="4" t="s">
        <v>48</v>
      </c>
      <c r="F7" s="4" t="s">
        <v>69</v>
      </c>
      <c r="G7" s="4" t="s">
        <v>68</v>
      </c>
      <c r="H7" s="35">
        <v>1355896222</v>
      </c>
      <c r="I7" s="4" t="s">
        <v>51</v>
      </c>
      <c r="J7" s="15">
        <v>134705666</v>
      </c>
      <c r="K7" s="36">
        <f>+J7/(H7/4)</f>
        <v>0.39739226001029448</v>
      </c>
      <c r="L7" s="19">
        <v>439964052</v>
      </c>
      <c r="M7" s="20">
        <f>+L7/H7</f>
        <v>0.32448209889620888</v>
      </c>
      <c r="N7" s="24"/>
      <c r="O7" s="25"/>
      <c r="P7" s="28"/>
      <c r="Q7" s="29"/>
      <c r="R7" s="10" t="s">
        <v>77</v>
      </c>
    </row>
    <row r="8" spans="1:18" s="2" customFormat="1" ht="118.5" customHeight="1" x14ac:dyDescent="0.25">
      <c r="A8" s="33">
        <v>2</v>
      </c>
      <c r="B8" s="32" t="s">
        <v>40</v>
      </c>
      <c r="C8" s="7" t="s">
        <v>41</v>
      </c>
      <c r="D8" s="4" t="s">
        <v>49</v>
      </c>
      <c r="E8" s="4" t="s">
        <v>7</v>
      </c>
      <c r="F8" s="4" t="s">
        <v>70</v>
      </c>
      <c r="G8" s="4" t="s">
        <v>68</v>
      </c>
      <c r="H8" s="35">
        <v>25361960</v>
      </c>
      <c r="I8" s="4" t="s">
        <v>53</v>
      </c>
      <c r="J8" s="34">
        <v>0</v>
      </c>
      <c r="K8" s="36">
        <f>+J8/(H8/4)</f>
        <v>0</v>
      </c>
      <c r="L8" s="19">
        <v>12298767</v>
      </c>
      <c r="M8" s="20">
        <f t="shared" ref="M8:M16" si="0">+L8/H8</f>
        <v>0.48492967420499045</v>
      </c>
      <c r="N8" s="24"/>
      <c r="O8" s="25"/>
      <c r="P8" s="28"/>
      <c r="Q8" s="30"/>
      <c r="R8" s="11" t="s">
        <v>78</v>
      </c>
    </row>
    <row r="9" spans="1:18" s="2" customFormat="1" ht="113.25" customHeight="1" x14ac:dyDescent="0.25">
      <c r="A9" s="33">
        <v>3</v>
      </c>
      <c r="B9" s="32" t="s">
        <v>42</v>
      </c>
      <c r="C9" s="7" t="s">
        <v>43</v>
      </c>
      <c r="D9" s="7" t="s">
        <v>50</v>
      </c>
      <c r="E9" s="4" t="s">
        <v>8</v>
      </c>
      <c r="F9" s="4" t="s">
        <v>70</v>
      </c>
      <c r="G9" s="4" t="s">
        <v>68</v>
      </c>
      <c r="H9" s="35">
        <v>15722738</v>
      </c>
      <c r="I9" s="4" t="s">
        <v>59</v>
      </c>
      <c r="J9" s="34">
        <v>0</v>
      </c>
      <c r="K9" s="36">
        <f>+J9/(H9/4)</f>
        <v>0</v>
      </c>
      <c r="L9" s="19">
        <v>23074270</v>
      </c>
      <c r="M9" s="20">
        <f t="shared" si="0"/>
        <v>1.4675732687271135</v>
      </c>
      <c r="N9" s="24"/>
      <c r="O9" s="25"/>
      <c r="P9" s="28"/>
      <c r="Q9" s="31"/>
      <c r="R9" s="11" t="s">
        <v>79</v>
      </c>
    </row>
    <row r="10" spans="1:18" s="2" customFormat="1" ht="152.25" customHeight="1" x14ac:dyDescent="0.25">
      <c r="A10" s="33">
        <v>4</v>
      </c>
      <c r="B10" s="32" t="s">
        <v>44</v>
      </c>
      <c r="C10" s="7" t="s">
        <v>60</v>
      </c>
      <c r="D10" s="7" t="s">
        <v>66</v>
      </c>
      <c r="E10" s="4" t="s">
        <v>9</v>
      </c>
      <c r="F10" s="4" t="s">
        <v>70</v>
      </c>
      <c r="G10" s="4" t="s">
        <v>68</v>
      </c>
      <c r="H10" s="37">
        <v>0</v>
      </c>
      <c r="I10" s="4" t="s">
        <v>67</v>
      </c>
      <c r="J10" s="16">
        <v>0</v>
      </c>
      <c r="K10" s="36">
        <v>0</v>
      </c>
      <c r="L10" s="21">
        <v>0</v>
      </c>
      <c r="M10" s="20">
        <v>0</v>
      </c>
      <c r="N10" s="24"/>
      <c r="O10" s="25"/>
      <c r="P10" s="28"/>
      <c r="Q10" s="31"/>
      <c r="R10" s="11" t="s">
        <v>74</v>
      </c>
    </row>
    <row r="11" spans="1:18" s="2" customFormat="1" ht="155.25" customHeight="1" x14ac:dyDescent="0.25">
      <c r="A11" s="33">
        <v>5</v>
      </c>
      <c r="B11" s="32" t="s">
        <v>45</v>
      </c>
      <c r="C11" s="4" t="s">
        <v>10</v>
      </c>
      <c r="D11" s="7" t="s">
        <v>19</v>
      </c>
      <c r="E11" s="4" t="s">
        <v>7</v>
      </c>
      <c r="F11" s="4" t="s">
        <v>71</v>
      </c>
      <c r="G11" s="4" t="s">
        <v>68</v>
      </c>
      <c r="H11" s="35">
        <v>1026665</v>
      </c>
      <c r="I11" s="4" t="s">
        <v>54</v>
      </c>
      <c r="J11" s="15">
        <v>494872</v>
      </c>
      <c r="K11" s="36">
        <f>+J11/(H11/4)</f>
        <v>1.9280758572660019</v>
      </c>
      <c r="L11" s="19">
        <v>806050</v>
      </c>
      <c r="M11" s="20">
        <f t="shared" si="0"/>
        <v>0.78511491090082941</v>
      </c>
      <c r="N11" s="24"/>
      <c r="O11" s="25"/>
      <c r="P11" s="28"/>
      <c r="Q11" s="31"/>
      <c r="R11" s="11" t="s">
        <v>80</v>
      </c>
    </row>
    <row r="12" spans="1:18" s="2" customFormat="1" ht="95.1" customHeight="1" x14ac:dyDescent="0.25">
      <c r="A12" s="33">
        <v>6</v>
      </c>
      <c r="B12" s="32" t="s">
        <v>39</v>
      </c>
      <c r="C12" s="4" t="s">
        <v>21</v>
      </c>
      <c r="D12" s="7" t="s">
        <v>20</v>
      </c>
      <c r="E12" s="4" t="s">
        <v>11</v>
      </c>
      <c r="F12" s="4" t="s">
        <v>71</v>
      </c>
      <c r="G12" s="4" t="s">
        <v>68</v>
      </c>
      <c r="H12" s="35">
        <v>0</v>
      </c>
      <c r="I12" s="4" t="s">
        <v>52</v>
      </c>
      <c r="J12" s="16">
        <v>0</v>
      </c>
      <c r="K12" s="36">
        <v>0</v>
      </c>
      <c r="L12" s="19">
        <v>0</v>
      </c>
      <c r="M12" s="20">
        <v>0</v>
      </c>
      <c r="N12" s="24"/>
      <c r="O12" s="25"/>
      <c r="P12" s="28"/>
      <c r="Q12" s="31"/>
      <c r="R12" s="11" t="s">
        <v>75</v>
      </c>
    </row>
    <row r="13" spans="1:18" s="2" customFormat="1" ht="107.25" customHeight="1" x14ac:dyDescent="0.25">
      <c r="A13" s="33">
        <v>7</v>
      </c>
      <c r="B13" s="32" t="s">
        <v>22</v>
      </c>
      <c r="C13" s="7" t="s">
        <v>23</v>
      </c>
      <c r="D13" s="9" t="s">
        <v>35</v>
      </c>
      <c r="E13" s="4" t="s">
        <v>24</v>
      </c>
      <c r="F13" s="4" t="s">
        <v>71</v>
      </c>
      <c r="G13" s="4" t="s">
        <v>68</v>
      </c>
      <c r="H13" s="35">
        <v>25777279</v>
      </c>
      <c r="I13" s="4" t="s">
        <v>55</v>
      </c>
      <c r="J13" s="16">
        <v>0</v>
      </c>
      <c r="K13" s="36">
        <f>+J13/H13</f>
        <v>0</v>
      </c>
      <c r="L13" s="19">
        <v>38817713</v>
      </c>
      <c r="M13" s="20">
        <f t="shared" si="0"/>
        <v>1.5058886936825255</v>
      </c>
      <c r="N13" s="24"/>
      <c r="O13" s="25"/>
      <c r="P13" s="28"/>
      <c r="Q13" s="31"/>
      <c r="R13" s="11" t="s">
        <v>81</v>
      </c>
    </row>
    <row r="14" spans="1:18" s="2" customFormat="1" ht="186.75" customHeight="1" x14ac:dyDescent="0.25">
      <c r="A14" s="33">
        <v>8</v>
      </c>
      <c r="B14" s="32" t="s">
        <v>25</v>
      </c>
      <c r="C14" s="7" t="s">
        <v>61</v>
      </c>
      <c r="D14" s="7" t="s">
        <v>47</v>
      </c>
      <c r="E14" s="4" t="s">
        <v>12</v>
      </c>
      <c r="F14" s="4" t="s">
        <v>71</v>
      </c>
      <c r="G14" s="4" t="s">
        <v>68</v>
      </c>
      <c r="H14" s="35">
        <v>241</v>
      </c>
      <c r="I14" s="4" t="s">
        <v>62</v>
      </c>
      <c r="J14" s="16">
        <f>35+17</f>
        <v>52</v>
      </c>
      <c r="K14" s="36">
        <f t="shared" ref="K14" si="1">+J14/H14</f>
        <v>0.21576763485477179</v>
      </c>
      <c r="L14" s="21">
        <v>117</v>
      </c>
      <c r="M14" s="20">
        <f t="shared" si="0"/>
        <v>0.48547717842323651</v>
      </c>
      <c r="N14" s="24"/>
      <c r="O14" s="25"/>
      <c r="P14" s="28"/>
      <c r="Q14" s="31"/>
      <c r="R14" s="12" t="s">
        <v>82</v>
      </c>
    </row>
    <row r="15" spans="1:18" s="2" customFormat="1" ht="159.75" customHeight="1" x14ac:dyDescent="0.25">
      <c r="A15" s="33">
        <v>9</v>
      </c>
      <c r="B15" s="32" t="s">
        <v>26</v>
      </c>
      <c r="C15" s="7" t="s">
        <v>46</v>
      </c>
      <c r="D15" s="7" t="s">
        <v>63</v>
      </c>
      <c r="E15" s="4" t="s">
        <v>13</v>
      </c>
      <c r="F15" s="4" t="s">
        <v>71</v>
      </c>
      <c r="G15" s="4" t="s">
        <v>68</v>
      </c>
      <c r="H15" s="35">
        <v>15613954.9</v>
      </c>
      <c r="I15" s="4" t="s">
        <v>64</v>
      </c>
      <c r="J15" s="15">
        <v>3555205</v>
      </c>
      <c r="K15" s="36">
        <f>+J15/(H15/4)</f>
        <v>0.91077629537664406</v>
      </c>
      <c r="L15" s="19">
        <v>6566899</v>
      </c>
      <c r="M15" s="20">
        <f t="shared" si="0"/>
        <v>0.42057883746032848</v>
      </c>
      <c r="N15" s="24"/>
      <c r="O15" s="25"/>
      <c r="P15" s="28"/>
      <c r="Q15" s="31"/>
      <c r="R15" s="11" t="s">
        <v>83</v>
      </c>
    </row>
    <row r="16" spans="1:18" s="2" customFormat="1" ht="180.75" customHeight="1" x14ac:dyDescent="0.25">
      <c r="A16" s="33">
        <v>10</v>
      </c>
      <c r="B16" s="32" t="s">
        <v>56</v>
      </c>
      <c r="C16" s="7" t="s">
        <v>14</v>
      </c>
      <c r="D16" s="7" t="s">
        <v>15</v>
      </c>
      <c r="E16" s="6" t="s">
        <v>16</v>
      </c>
      <c r="F16" s="4" t="s">
        <v>71</v>
      </c>
      <c r="G16" s="4" t="s">
        <v>68</v>
      </c>
      <c r="H16" s="35">
        <v>1454875</v>
      </c>
      <c r="I16" s="4" t="s">
        <v>57</v>
      </c>
      <c r="J16" s="15">
        <v>1221349</v>
      </c>
      <c r="K16" s="36">
        <f>+J16/(H16/4)</f>
        <v>3.3579489646876879</v>
      </c>
      <c r="L16" s="19">
        <v>2130879</v>
      </c>
      <c r="M16" s="20">
        <f t="shared" si="0"/>
        <v>1.4646474783056964</v>
      </c>
      <c r="N16" s="24"/>
      <c r="O16" s="25"/>
      <c r="P16" s="28"/>
      <c r="Q16" s="31"/>
      <c r="R16" s="11" t="s">
        <v>84</v>
      </c>
    </row>
    <row r="17" spans="1:18" s="2" customFormat="1" ht="138.75" customHeight="1" x14ac:dyDescent="0.25">
      <c r="A17" s="60">
        <v>11</v>
      </c>
      <c r="B17" s="32" t="s">
        <v>33</v>
      </c>
      <c r="C17" s="7" t="s">
        <v>17</v>
      </c>
      <c r="D17" s="8" t="s">
        <v>18</v>
      </c>
      <c r="E17" s="8" t="s">
        <v>16</v>
      </c>
      <c r="F17" s="4" t="s">
        <v>71</v>
      </c>
      <c r="G17" s="4" t="s">
        <v>68</v>
      </c>
      <c r="H17" s="35">
        <v>29383639</v>
      </c>
      <c r="I17" s="4" t="s">
        <v>65</v>
      </c>
      <c r="J17" s="15">
        <v>2831690</v>
      </c>
      <c r="K17" s="36">
        <f t="shared" ref="K17" si="2">+J17/(H17/4)</f>
        <v>0.38547846303175726</v>
      </c>
      <c r="L17" s="19">
        <v>11528390</v>
      </c>
      <c r="M17" s="20">
        <f>+L17/H17</f>
        <v>0.39234044496667003</v>
      </c>
      <c r="N17" s="24"/>
      <c r="O17" s="25"/>
      <c r="P17" s="28"/>
      <c r="Q17" s="31"/>
      <c r="R17" s="11" t="s">
        <v>85</v>
      </c>
    </row>
  </sheetData>
  <mergeCells count="15">
    <mergeCell ref="P5:Q5"/>
    <mergeCell ref="R5:R6"/>
    <mergeCell ref="G5:G6"/>
    <mergeCell ref="I5:I6"/>
    <mergeCell ref="J5:K5"/>
    <mergeCell ref="L5:M5"/>
    <mergeCell ref="N5:O5"/>
    <mergeCell ref="A5:A6"/>
    <mergeCell ref="B5:B6"/>
    <mergeCell ref="C5:C6"/>
    <mergeCell ref="D5:D6"/>
    <mergeCell ref="E5:E6"/>
    <mergeCell ref="F5:F6"/>
    <mergeCell ref="H5:H6"/>
    <mergeCell ref="A1:R4"/>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Maria Angelica Cruz Herrera</cp:lastModifiedBy>
  <cp:lastPrinted>2020-04-20T22:47:38Z</cp:lastPrinted>
  <dcterms:created xsi:type="dcterms:W3CDTF">2019-05-15T13:17:41Z</dcterms:created>
  <dcterms:modified xsi:type="dcterms:W3CDTF">2022-07-28T19:07:29Z</dcterms:modified>
</cp:coreProperties>
</file>