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USUARIO\Desktop\INCI\2024\PAAC\"/>
    </mc:Choice>
  </mc:AlternateContent>
  <xr:revisionPtr revIDLastSave="0" documentId="13_ncr:1_{B0C6E609-4209-4A51-8BB5-2382AEED7A8F}" xr6:coauthVersionLast="47" xr6:coauthVersionMax="47" xr10:uidLastSave="{00000000-0000-0000-0000-000000000000}"/>
  <bookViews>
    <workbookView xWindow="-120" yWindow="-120" windowWidth="20730" windowHeight="11040" xr2:uid="{00000000-000D-0000-FFFF-FFFF00000000}"/>
  </bookViews>
  <sheets>
    <sheet name="RIESGOS DE CORRUPCIÓN 2023" sheetId="7" r:id="rId1"/>
    <sheet name="Hoja1" sheetId="4" r:id="rId2"/>
    <sheet name="Listas" sheetId="5" state="hidden" r:id="rId3"/>
    <sheet name="resumen" sheetId="6" state="hidden" r:id="rId4"/>
  </sheets>
  <externalReferences>
    <externalReference r:id="rId5"/>
    <externalReference r:id="rId6"/>
  </externalReferences>
  <definedNames>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1" i="7" l="1"/>
  <c r="BG32" i="7"/>
  <c r="BG33" i="7"/>
  <c r="BG38" i="7"/>
  <c r="BG41" i="7"/>
  <c r="BG28" i="7"/>
  <c r="BG25" i="7"/>
  <c r="BG23" i="7"/>
  <c r="BG21" i="7"/>
  <c r="BG18" i="7"/>
  <c r="BG16" i="7"/>
  <c r="BG14" i="7"/>
  <c r="BG13" i="7"/>
  <c r="BG12" i="7"/>
  <c r="BG10" i="7"/>
  <c r="BG8" i="7"/>
  <c r="AY41" i="7"/>
  <c r="AY16" i="7"/>
  <c r="AY12" i="7"/>
  <c r="AY10" i="7"/>
  <c r="AU40" i="7"/>
  <c r="AU41" i="7"/>
  <c r="AU38" i="7"/>
  <c r="AU39" i="7"/>
  <c r="AU34" i="7"/>
  <c r="AU35" i="7"/>
  <c r="AU36" i="7"/>
  <c r="AU37" i="7"/>
  <c r="AU33" i="7"/>
  <c r="AU10" i="7"/>
  <c r="AU8" i="7"/>
  <c r="AK18" i="7"/>
  <c r="AK16" i="7"/>
  <c r="AK41" i="7"/>
  <c r="AK38" i="7"/>
  <c r="AK33" i="7"/>
  <c r="AK32" i="7"/>
  <c r="AK31" i="7"/>
  <c r="AK28" i="7"/>
  <c r="AK25" i="7"/>
  <c r="AK23" i="7"/>
  <c r="AK21" i="7"/>
  <c r="AK13" i="7"/>
  <c r="AK12" i="7"/>
  <c r="AK10" i="7"/>
  <c r="AK8" i="7"/>
  <c r="AY18" i="7"/>
  <c r="AY38" i="7"/>
  <c r="AY33" i="7"/>
  <c r="AY32" i="7"/>
  <c r="AY25" i="7"/>
  <c r="AY23" i="7"/>
  <c r="AU14" i="7"/>
  <c r="AH41" i="7" l="1"/>
  <c r="AH25" i="7"/>
  <c r="AH28" i="7"/>
  <c r="AU25" i="7"/>
  <c r="AU13" i="7" l="1"/>
  <c r="AH13" i="7"/>
  <c r="AH10" i="7"/>
  <c r="AI10" i="7" s="1"/>
  <c r="AH18" i="7" l="1"/>
  <c r="AH8" i="7"/>
  <c r="AH33" i="7"/>
  <c r="AH23" i="7"/>
  <c r="AH21" i="7"/>
  <c r="AH16" i="7"/>
  <c r="AU19" i="7" l="1"/>
  <c r="AH12" i="7"/>
  <c r="AH38" i="7"/>
  <c r="AU22" i="7" l="1"/>
  <c r="AI12" i="7" l="1"/>
  <c r="AU12" i="7"/>
  <c r="AU32" i="7" l="1"/>
  <c r="AH32" i="7"/>
  <c r="AY31" i="7"/>
  <c r="AU31" i="7"/>
  <c r="AH31" i="7"/>
  <c r="AU28" i="7"/>
  <c r="AU24" i="7"/>
  <c r="AU23" i="7"/>
  <c r="AU21" i="7"/>
  <c r="AU20" i="7"/>
  <c r="AU18" i="7"/>
  <c r="AU17" i="7"/>
  <c r="AU16" i="7"/>
  <c r="AY8" i="7"/>
  <c r="AI8" i="7"/>
  <c r="AA4" i="6" l="1"/>
  <c r="AB4" i="6" s="1"/>
  <c r="AD4" i="6"/>
  <c r="AN4" i="6"/>
  <c r="AR4" i="6"/>
  <c r="AZ4" i="6"/>
  <c r="AN5" i="6"/>
  <c r="AA6" i="6"/>
  <c r="AB6" i="6" s="1"/>
  <c r="AD6" i="6"/>
  <c r="AR6" i="6"/>
  <c r="AZ6" i="6"/>
  <c r="AA8" i="6"/>
  <c r="AB8" i="6" s="1"/>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0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000-000002000000}">
      <text>
        <r>
          <rPr>
            <b/>
            <sz val="9"/>
            <color indexed="81"/>
            <rFont val="Tahoma"/>
            <family val="2"/>
          </rPr>
          <t>OAP:</t>
        </r>
        <r>
          <rPr>
            <sz val="9"/>
            <color indexed="81"/>
            <rFont val="Tahoma"/>
            <family val="2"/>
          </rPr>
          <t xml:space="preserve">
Registrar el objetivo del Proceso</t>
        </r>
      </text>
    </comment>
    <comment ref="C6" authorId="0" shapeId="0" xr:uid="{00000000-0006-0000-0000-000003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000-000004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000-000005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xr:uid="{00000000-0006-0000-0000-000006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xr:uid="{00000000-0006-0000-0000-000007000000}">
      <text>
        <r>
          <rPr>
            <sz val="8"/>
            <color indexed="81"/>
            <rFont val="Tahoma"/>
            <family val="2"/>
          </rPr>
          <t>OAP: Enuncie las consecuencias más importantes de la materialización del riesgo.
¿que pasa si se materializa el riesgo?</t>
        </r>
      </text>
    </comment>
    <comment ref="AL6" authorId="0" shapeId="0" xr:uid="{00000000-0006-0000-0000-000008000000}">
      <text>
        <r>
          <rPr>
            <b/>
            <sz val="11"/>
            <color indexed="81"/>
            <rFont val="Tahoma"/>
            <family val="2"/>
          </rPr>
          <t>OAP:</t>
        </r>
        <r>
          <rPr>
            <sz val="11"/>
            <color indexed="81"/>
            <rFont val="Tahoma"/>
            <family val="2"/>
          </rPr>
          <t xml:space="preserve">
Si el riesgo tiene más controles, adicionar líneas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000-000009000000}">
      <text>
        <r>
          <rPr>
            <b/>
            <sz val="9"/>
            <color indexed="81"/>
            <rFont val="Tahoma"/>
            <family val="2"/>
          </rPr>
          <t>OAP:</t>
        </r>
        <r>
          <rPr>
            <sz val="9"/>
            <color indexed="81"/>
            <rFont val="Tahoma"/>
            <family val="2"/>
          </rPr>
          <t xml:space="preserve">
Seleccionar
</t>
        </r>
      </text>
    </comment>
    <comment ref="AN6" authorId="0" shapeId="0" xr:uid="{00000000-0006-0000-0000-00000A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000-00000B000000}">
      <text>
        <r>
          <rPr>
            <sz val="9"/>
            <color indexed="81"/>
            <rFont val="Tahoma"/>
            <family val="2"/>
          </rPr>
          <t>OAP
Dato automático.
Calcula el promedio para los controles</t>
        </r>
      </text>
    </comment>
    <comment ref="AZ6" authorId="0" shapeId="0" xr:uid="{00000000-0006-0000-0000-00000C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BA6" authorId="0" shapeId="0" xr:uid="{00000000-0006-0000-00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0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000-00000F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000-000010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000-000011000000}">
      <text>
        <r>
          <rPr>
            <b/>
            <sz val="9"/>
            <color indexed="81"/>
            <rFont val="Tahoma"/>
            <family val="2"/>
          </rPr>
          <t>OAP:</t>
        </r>
        <r>
          <rPr>
            <sz val="9"/>
            <color indexed="81"/>
            <rFont val="Tahoma"/>
            <family val="2"/>
          </rPr>
          <t xml:space="preserve">
no es necesario modificarlo,.
Cambia automáticamente con las respuestas dadas a las 19
 preguntas.</t>
        </r>
      </text>
    </comment>
    <comment ref="AJ7" authorId="0" shapeId="0" xr:uid="{00000000-0006-0000-0000-000012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0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000-000014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BD7" authorId="0" shapeId="0" xr:uid="{00000000-0006-0000-0000-000015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000-000016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000-000017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000-000018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000-000019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000-00001A000000}">
      <text>
        <r>
          <rPr>
            <b/>
            <sz val="12"/>
            <color indexed="81"/>
            <rFont val="Tahoma"/>
            <family val="2"/>
          </rPr>
          <t>OAP:</t>
        </r>
        <r>
          <rPr>
            <sz val="12"/>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000-00001B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000-00001C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5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500-000002000000}">
      <text>
        <r>
          <rPr>
            <sz val="8"/>
            <color indexed="81"/>
            <rFont val="Tahoma"/>
            <family val="2"/>
          </rPr>
          <t>OAP: Enuncie las consecuencias más importantes de la materialización del riesgo.
¿que pasa si se materializa el riesgo?</t>
        </r>
      </text>
    </comment>
    <comment ref="AE2" authorId="0" shapeId="0" xr:uid="{00000000-0006-0000-05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500-000004000000}">
      <text>
        <r>
          <rPr>
            <b/>
            <sz val="9"/>
            <color indexed="81"/>
            <rFont val="Tahoma"/>
            <family val="2"/>
          </rPr>
          <t>OAP:</t>
        </r>
        <r>
          <rPr>
            <sz val="9"/>
            <color indexed="81"/>
            <rFont val="Tahoma"/>
            <family val="2"/>
          </rPr>
          <t xml:space="preserve">
Seleccionar
</t>
        </r>
      </text>
    </comment>
    <comment ref="AG2" authorId="0" shapeId="0" xr:uid="{00000000-0006-0000-05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500-000006000000}">
      <text>
        <r>
          <rPr>
            <sz val="9"/>
            <color indexed="81"/>
            <rFont val="Tahoma"/>
            <family val="2"/>
          </rPr>
          <t>OAP
Dato automático.
Calcula el promedio para los controles</t>
        </r>
      </text>
    </comment>
    <comment ref="AS2" authorId="0" shapeId="0" xr:uid="{00000000-0006-0000-05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5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5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5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5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5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5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5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5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5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5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5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5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5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5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5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5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5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5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500-00001A000000}">
      <text>
        <r>
          <rPr>
            <sz val="9"/>
            <color indexed="81"/>
            <rFont val="Tahoma"/>
            <family val="2"/>
          </rPr>
          <t>OAP: El responsable del monitoreo es el líder o coordinador del proceso (cargo)</t>
        </r>
      </text>
    </comment>
    <comment ref="BL3" authorId="0" shapeId="0" xr:uid="{00000000-0006-0000-05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<sst xmlns="http://schemas.openxmlformats.org/spreadsheetml/2006/main" count="1506" uniqueCount="706">
  <si>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</si>
  <si>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</si>
  <si>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</si>
  <si>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</si>
  <si>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</si>
  <si>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</si>
  <si>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</si>
  <si>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</si>
  <si>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</si>
  <si>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</si>
  <si>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</si>
  <si>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</si>
  <si>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</si>
  <si>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</si>
  <si>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</si>
  <si>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Contexto
Externo</t>
  </si>
  <si>
    <t>Contexto
Interno</t>
  </si>
  <si>
    <t>Contexto de proceso</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</si>
  <si>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</si>
  <si>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</si>
  <si>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</si>
  <si>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</si>
  <si>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</si>
  <si>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</si>
  <si>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</si>
  <si>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</si>
  <si>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</si>
  <si>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</si>
  <si>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</si>
  <si>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</si>
  <si>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</si>
  <si>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</si>
  <si>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</si>
  <si>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</si>
  <si>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</si>
  <si>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</si>
  <si>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</si>
  <si>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</si>
  <si>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</si>
  <si>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</si>
  <si>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</si>
  <si>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</si>
  <si>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</si>
  <si>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</si>
  <si>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</si>
  <si>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</si>
  <si>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</si>
  <si>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</si>
  <si>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</si>
  <si>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</si>
  <si>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</si>
  <si>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</si>
  <si>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</si>
  <si>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</si>
  <si>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</si>
  <si>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</si>
  <si>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N.A.</t>
  </si>
  <si>
    <t>Personal</t>
  </si>
  <si>
    <t>Interacciones con otros procesos</t>
  </si>
  <si>
    <t>R1</t>
  </si>
  <si>
    <t>Estratégico</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</si>
  <si>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</si>
  <si>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</si>
  <si>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</si>
  <si>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</si>
  <si>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</si>
  <si>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</si>
  <si>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</si>
  <si>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</si>
  <si>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Reducir el riesgo</t>
  </si>
  <si>
    <t>Procesos</t>
  </si>
  <si>
    <t>Marzo de 2020</t>
  </si>
  <si>
    <t>Procedimientos asociados</t>
  </si>
  <si>
    <t>Detectivo</t>
  </si>
  <si>
    <t>Moderado</t>
  </si>
  <si>
    <t>Junio de 2020</t>
  </si>
  <si>
    <t>R2</t>
  </si>
  <si>
    <t>Imagen / Reputacional</t>
  </si>
  <si>
    <t>2. Improbable</t>
  </si>
  <si>
    <t>4. Credibilidad o imagen / Imagen institucional afectada en el orden nacional o regional por incumplimientos en la prestación del servicio a los usuarios o ciudadanos.</t>
  </si>
  <si>
    <t>4. Mayor</t>
  </si>
  <si>
    <t>Transversalidad</t>
  </si>
  <si>
    <t>Tecnología</t>
  </si>
  <si>
    <t>Activos de seguridad digital del proceso</t>
  </si>
  <si>
    <t>R3</t>
  </si>
  <si>
    <t>Cumplimiento</t>
  </si>
  <si>
    <t>4. Incumplimiento en las metas y objetivos institucionales afectando el cumplimiento en las metas de gobierno.</t>
  </si>
  <si>
    <t>3. Moderado</t>
  </si>
  <si>
    <t>Social y Cultural</t>
  </si>
  <si>
    <t>Responsables del proceso</t>
  </si>
  <si>
    <t>Estratégicos</t>
  </si>
  <si>
    <t>Comunicación entre procesos</t>
  </si>
  <si>
    <t>Tecnológico</t>
  </si>
  <si>
    <t>R5</t>
  </si>
  <si>
    <t>R6</t>
  </si>
  <si>
    <t>5. Incumplimiento en las metas y objetivos institucionales afectando de forma grave la ejecución presupuestal.</t>
  </si>
  <si>
    <t>1. Rara vez</t>
  </si>
  <si>
    <t>R7</t>
  </si>
  <si>
    <t>Operativo</t>
  </si>
  <si>
    <t>Asegurar la adecuada administración de los bienes muebles, inmuebles y de consumo y la prestación de los servicios generales.</t>
  </si>
  <si>
    <t>R9</t>
  </si>
  <si>
    <t>4. Probable</t>
  </si>
  <si>
    <t>R10</t>
  </si>
  <si>
    <t>R11</t>
  </si>
  <si>
    <t>Financiero</t>
  </si>
  <si>
    <t>Económico y Financiero</t>
  </si>
  <si>
    <t>R12</t>
  </si>
  <si>
    <t xml:space="preserve"> Asesorar, asistir y representar al Instituto Nacional para Ciegos en todas las actuaciones judiciales y extra judiciales, procurando el cumplimiento y la aplicación de la normatividad legal vigente.</t>
  </si>
  <si>
    <t>Diseño del proceso</t>
  </si>
  <si>
    <t>R13</t>
  </si>
  <si>
    <t>Gerencial</t>
  </si>
  <si>
    <t>Jefe Oficina Asesora Jurídica</t>
  </si>
  <si>
    <t>Aplicar los procedimientos legales para contratar bienes, servicios y obras con el fin de satisfacer las necesidades del Instituto</t>
  </si>
  <si>
    <t>Promover el desarrollo del talento humano mediante acciones que generen un ambiente laboral propicio e impacten positivamente la productividad y mejoren la calidad de la vida laboral.</t>
  </si>
  <si>
    <t>Financieros</t>
  </si>
  <si>
    <t>4. Integridad Información/Mayor</t>
  </si>
  <si>
    <t>Legal y Reglamentario</t>
  </si>
  <si>
    <t>5. Legal / Intervención por parte de un ente de control u otro ente regulador.</t>
  </si>
  <si>
    <t>Seguridad Digital</t>
  </si>
  <si>
    <t>Procedimiento documentado</t>
  </si>
  <si>
    <t>3. Legal / Investigaciones penales, fiscales o disciplinarias.</t>
  </si>
  <si>
    <t>Asesor de control interno</t>
  </si>
  <si>
    <t>Mapa de riesgos Institucional</t>
  </si>
  <si>
    <t>Código:DG-100-FM-284</t>
  </si>
  <si>
    <t>Proceso: Direccionamiento Estratégico</t>
  </si>
  <si>
    <t>Vigencia: 18/10/2019</t>
  </si>
  <si>
    <t>ANALISIS DE RIESGO INHERENTE</t>
  </si>
  <si>
    <t xml:space="preserve">Solidez Individual del control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</si>
  <si>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</si>
  <si>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</si>
  <si>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</si>
  <si>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</si>
  <si>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</si>
  <si>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</si>
  <si>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</si>
  <si>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</si>
  <si>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</si>
  <si>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</si>
  <si>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</si>
  <si>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</si>
  <si>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</si>
  <si>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</si>
  <si>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</si>
  <si>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</si>
  <si>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</si>
  <si>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</si>
  <si>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</si>
  <si>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</si>
  <si>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</si>
  <si>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</si>
  <si>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</si>
  <si>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Actividades</t>
  </si>
  <si>
    <t>Gestionar las políticas institucionales, los planes y proyectos para la inclusión social de la población con discapacidad visual.</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</si>
  <si>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</si>
  <si>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</si>
  <si>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</si>
  <si>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</si>
  <si>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</si>
  <si>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</si>
  <si>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</si>
  <si>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</si>
  <si>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</si>
  <si>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</si>
  <si>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</si>
  <si>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</si>
  <si>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</si>
  <si>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</si>
  <si>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</si>
  <si>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</si>
  <si>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</si>
  <si>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</si>
  <si>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</si>
  <si>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</si>
  <si>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</si>
  <si>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</si>
  <si>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</si>
  <si>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</si>
  <si>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</si>
  <si>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Oficina asesora Jurídica</t>
  </si>
  <si>
    <t>No se ha iniciado</t>
  </si>
  <si>
    <t>SIIF
WEB SAFI</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</si>
  <si>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</si>
  <si>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</si>
  <si>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</si>
  <si>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</si>
  <si>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</si>
  <si>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</si>
  <si>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</si>
  <si>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</si>
  <si>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</si>
  <si>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</si>
  <si>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</si>
  <si>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t>(1) Correo electrónico
(1) Formato de creación de usuario SIIF</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</si>
  <si>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</si>
  <si>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</si>
  <si>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 xml:space="preserve">1. Investigaciones disciplinarias; fiscales y/o penales.
2. Afectación de la imagen institucional
</t>
  </si>
  <si>
    <t>4.Mayor</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</si>
  <si>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</si>
  <si>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</si>
  <si>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</si>
  <si>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</si>
  <si>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</si>
  <si>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</si>
  <si>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</si>
  <si>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</si>
  <si>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</si>
  <si>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</si>
  <si>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</si>
  <si>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</si>
  <si>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</si>
  <si>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</si>
  <si>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</si>
  <si>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Unidades Productivas</t>
  </si>
  <si>
    <t>WEB SAFI</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</si>
  <si>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</si>
  <si>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</si>
  <si>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</si>
  <si>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</si>
  <si>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</si>
  <si>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</si>
  <si>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</si>
  <si>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</si>
  <si>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</si>
  <si>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</si>
  <si>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</si>
  <si>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</si>
  <si>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</si>
  <si>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</si>
  <si>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</si>
  <si>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</si>
  <si>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</si>
  <si>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</si>
  <si>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</si>
  <si>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Informática y Tecnología</t>
  </si>
  <si>
    <t>Accesibilidad a los sistemas de información por parte de personas no autorizadas</t>
  </si>
  <si>
    <t>Bases de datos</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</si>
  <si>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</si>
  <si>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</si>
  <si>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</si>
  <si>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</si>
  <si>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</si>
  <si>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</si>
  <si>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Falta de verificación de vulnerabilidades de la plataforma TICs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</si>
  <si>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</si>
  <si>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</si>
  <si>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</si>
  <si>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Gestión humana</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</si>
  <si>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</si>
  <si>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</si>
  <si>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</si>
  <si>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</si>
  <si>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Alto</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</si>
  <si>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</si>
  <si>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</si>
  <si>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</si>
  <si>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</si>
  <si>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</si>
  <si>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Gestión humana
Asuntos Disciplinarios</t>
  </si>
  <si>
    <t>Manipulación de la información insumo de la investigación.</t>
  </si>
  <si>
    <t>NA</t>
  </si>
  <si>
    <t>Investigaciones disciplinarias; fiscales y/o penales</t>
  </si>
  <si>
    <t>Profesional Disciplinarios</t>
  </si>
  <si>
    <t>Gestión Jurídica</t>
  </si>
  <si>
    <t>EKOGUI</t>
  </si>
  <si>
    <t>1. Investigaciones disciplinarias; fiscales y/o penales. 
2. Pérdida de credibilidad en la entidad.</t>
  </si>
  <si>
    <t>Agosto de 2020</t>
  </si>
  <si>
    <t>Procedimientos SIG</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</si>
  <si>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</si>
  <si>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</si>
  <si>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</si>
  <si>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Comunicación Interna</t>
  </si>
  <si>
    <t>1. Incumplimiento normativo
2. No reportar actos de corrupción a los entes de control.
3. Sanciones disciplinarias.</t>
  </si>
  <si>
    <t xml:space="preserve">4. Mayor </t>
  </si>
  <si>
    <t>abril 30de 2020</t>
  </si>
  <si>
    <t>Asesor de control  interno</t>
  </si>
  <si>
    <t>Personal vinculado al proceso sin las calidades profesionales y éticas requeridas.</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</si>
  <si>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</si>
  <si>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</si>
  <si>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</si>
  <si>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</si>
  <si>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Asesor de control interno y auditores</t>
  </si>
  <si>
    <t>Acuerdo de confiencialidad y de aplicación de herramientas de auditoría suscrigos</t>
  </si>
  <si>
    <t>Administrativo</t>
  </si>
  <si>
    <t xml:space="preserve">Falta de registro de los movimientos del inventario </t>
  </si>
  <si>
    <t>Posibilidad de recibir dádivas o beneficios a nombre propio o de terceros por la sustracción de bienes muebles de la Entidad.</t>
  </si>
  <si>
    <t>Documento de valoración de activos (cruce de información y conciliación).</t>
  </si>
  <si>
    <t>Falta de seguimiento al inventario.</t>
  </si>
  <si>
    <t>Documentos de monitoreo del inventario.</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</si>
  <si>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</si>
  <si>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</si>
  <si>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</si>
  <si>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</si>
  <si>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</si>
  <si>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</si>
  <si>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</si>
  <si>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</si>
  <si>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</si>
  <si>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</si>
  <si>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</si>
  <si>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</si>
  <si>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</si>
  <si>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</si>
  <si>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</si>
  <si>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</si>
  <si>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</si>
  <si>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</si>
  <si>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</si>
  <si>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</si>
  <si>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</si>
  <si>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</si>
  <si>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</si>
  <si>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</si>
  <si>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</si>
  <si>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</si>
  <si>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</si>
  <si>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</si>
  <si>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</si>
  <si>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</si>
  <si>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</si>
  <si>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</si>
  <si>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</si>
  <si>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</si>
  <si>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</si>
  <si>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</si>
  <si>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</si>
  <si>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</si>
  <si>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</si>
  <si>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</si>
  <si>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</si>
  <si>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</si>
  <si>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</si>
  <si>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</si>
  <si>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</si>
  <si>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</si>
  <si>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</si>
  <si>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</si>
  <si>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</si>
  <si>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</si>
  <si>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</si>
  <si>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</si>
  <si>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</si>
  <si>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</si>
  <si>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</si>
  <si>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</si>
  <si>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</si>
  <si>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</si>
  <si>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</si>
  <si>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</si>
  <si>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</si>
  <si>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</si>
  <si>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</si>
  <si>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</si>
  <si>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</si>
  <si>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</si>
  <si>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</si>
  <si>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</si>
  <si>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</si>
  <si>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</si>
  <si>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</si>
  <si>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</si>
  <si>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</si>
  <si>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</si>
  <si>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</si>
  <si>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</si>
  <si>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</si>
  <si>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</si>
  <si>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</si>
  <si>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</si>
  <si>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</si>
  <si>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</si>
  <si>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</si>
  <si>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</si>
  <si>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</si>
  <si>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</si>
  <si>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</si>
  <si>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</si>
  <si>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</si>
  <si>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</si>
  <si>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</si>
  <si>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</si>
  <si>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</si>
  <si>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</si>
  <si>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</si>
  <si>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</si>
  <si>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</si>
  <si>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</si>
  <si>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</si>
  <si>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</si>
  <si>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</si>
  <si>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</si>
  <si>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</si>
  <si>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</si>
  <si>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</si>
  <si>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</si>
  <si>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</si>
  <si>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</si>
  <si>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</si>
  <si>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</si>
  <si>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</si>
  <si>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</si>
  <si>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</si>
  <si>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</si>
  <si>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</si>
  <si>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</si>
  <si>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</si>
  <si>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</si>
  <si>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</si>
  <si>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</si>
  <si>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</si>
  <si>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</si>
  <si>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</si>
  <si>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</si>
  <si>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</si>
  <si>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</si>
  <si>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</si>
  <si>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</si>
  <si>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</si>
  <si>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</si>
  <si>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</si>
  <si>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</si>
  <si>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</si>
  <si>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</si>
  <si>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</si>
  <si>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</si>
  <si>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</si>
  <si>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</si>
  <si>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</si>
  <si>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</si>
  <si>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</si>
  <si>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</si>
  <si>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</si>
  <si>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</si>
  <si>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</si>
  <si>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</si>
  <si>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</si>
  <si>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</si>
  <si>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</si>
  <si>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</si>
  <si>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</si>
  <si>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</si>
  <si>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</si>
  <si>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</si>
  <si>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</si>
  <si>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</si>
  <si>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</si>
  <si>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</si>
  <si>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</si>
  <si>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</si>
  <si>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</si>
  <si>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</si>
  <si>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</si>
  <si>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</si>
  <si>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</si>
  <si>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</si>
  <si>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</si>
  <si>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</si>
  <si>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</si>
  <si>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</si>
  <si>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</si>
  <si>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</si>
  <si>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</si>
  <si>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</si>
  <si>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</si>
  <si>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</si>
  <si>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</si>
  <si>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</si>
  <si>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</si>
  <si>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</si>
  <si>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</si>
  <si>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</si>
  <si>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</si>
  <si>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</si>
  <si>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</si>
  <si>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</si>
  <si>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</si>
  <si>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</si>
  <si>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</si>
  <si>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</si>
  <si>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</si>
  <si>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</si>
  <si>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</si>
  <si>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</si>
  <si>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</si>
  <si>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</si>
  <si>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</si>
  <si>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</si>
  <si>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</si>
  <si>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</si>
  <si>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</si>
  <si>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</si>
  <si>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</si>
  <si>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</si>
  <si>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</si>
  <si>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</si>
  <si>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</si>
  <si>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</si>
  <si>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</si>
  <si>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</si>
  <si>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</si>
  <si>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</si>
  <si>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</si>
  <si>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</si>
  <si>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</si>
  <si>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</si>
  <si>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</si>
  <si>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</si>
  <si>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</si>
  <si>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</si>
  <si>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</si>
  <si>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</si>
  <si>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r>
      <t>1. P</t>
    </r>
    <r>
      <rPr>
        <sz val="12"/>
        <rFont val="Arial"/>
        <family val="2"/>
      </rPr>
      <t>érdida de recursos (dinero, productos o materias primas)</t>
    </r>
    <r>
      <rPr>
        <sz val="12"/>
        <color theme="1"/>
        <rFont val="Arial"/>
        <family val="2"/>
      </rPr>
      <t xml:space="preserve">
2. Investigaciones disciplinarias; fiscales y/o penales.
3. Detrimento Patrimonial</t>
    </r>
  </si>
  <si>
    <t>Posibilidad de recibir o solicitar cualquier dádiva o beneficio a nombre propio o de terceros con el fin de favorecer a alguien con nombramientos, encargos, incentivos u otros beneficios laborales.</t>
  </si>
  <si>
    <t xml:space="preserve">Planteamiento de actividades que no estén relacionadas con los objetivos estratégicos o los proyectos de inversión,  originando una ejecución de recursos inadecuada.
</t>
  </si>
  <si>
    <t>Posibilidad de pérdida económica y reputacional por direccionar la formulación y/o seguimiento del plan de acción o del plan de adquisiciones de manera que responda a intereses particulares.</t>
  </si>
  <si>
    <t>Actas de Reunión  y lista de asistencia.</t>
  </si>
  <si>
    <t>El técnico del proceso de la tienda revisa el Formato de ventas diarias del dinero obtenido producto de las ventas diarias en la Tienda y lo cruza con el Formato de Consignación para que el mensajero de la entidad realice la consignación en el banco.</t>
  </si>
  <si>
    <t>Inventario realizado y conciliado / 12</t>
  </si>
  <si>
    <t>Posibilidad de pérdida económica por uso indebido de la información por parte del personal de control interno en beneficio personal o de terceros para emitir resultados de las evaluaciones distintos a la realidad.</t>
  </si>
  <si>
    <t>Contrato firmado con el cumplimiento de requisitos y verificación de certificaciones entes de control</t>
  </si>
  <si>
    <t xml:space="preserve">Gestión Documental </t>
  </si>
  <si>
    <t>Garantizar una Gestión Documental eficiente y efectiva, durante todo el clico de vida de los documentos (Archivo de Gestión,
Archivo Central y Archivo Histórico).</t>
  </si>
  <si>
    <t>Numero de actas o correos / Numero de contratos que llegan</t>
  </si>
  <si>
    <t>Posibilidad de perdida económica por hurto, o entrega de Información reservada o clasificada en la gestión de la plataforma - SGSI debido al recibimiento o solicitud de cualquier dádiva o beneficio a nombre propio o de terceros.</t>
  </si>
  <si>
    <t>El profesional especializado  del proceso de Informática y Tecnología crea y asigna claves de acceso para ingresar a los sistemas de información de acuerdo con roles y perfiles por cargos.</t>
  </si>
  <si>
    <t>Número de reuniones realizadas.
Numero de formatos Lista de Chequeo diligenciados</t>
  </si>
  <si>
    <t xml:space="preserve">Número de informes con (original de la permanencia firmada por autoridad competente, formato de pago de taxi, colillas de los transportes intermunicipal y tiquetes aéreos)/Numero total de comisiones </t>
  </si>
  <si>
    <t>Número de documentos de valoración de activos (cruce de información y conciliación) elaborados y aprobados</t>
  </si>
  <si>
    <t>Número de documentos del primer inventario de cada año y sus modificaciones elaborados y aprobados</t>
  </si>
  <si>
    <t>Número de formatos de ventas diligenciados diariamente.
Numero de formatos de consignación diligenciados diariamente.</t>
  </si>
  <si>
    <t>Cronograma elaborado  
% de ejecución del cronograma / 12 (meses)</t>
  </si>
  <si>
    <t>El asesor con funciones de control interno  aprueba los permisos de los usuarios y contraseña a los auditores para el acceso y uso de la información por canales institucionales.</t>
  </si>
  <si>
    <t>Falta de controles en el acceso y uso de la información por parte de los auditores.</t>
  </si>
  <si>
    <t>Posibilidad de pérdida económica y reputacional  por recibir o solicitar cualquier dádiva o beneficio a nombre propio o de terceros con el fin  de beneficiar a un  oferente con la celebración de un contrato.</t>
  </si>
  <si>
    <t>1. Investigaciones disciplinarias; fiscales y/o penales.
2. Afectación de la imagen institucional</t>
  </si>
  <si>
    <t>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</si>
  <si>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</si>
  <si>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R4</t>
  </si>
  <si>
    <t>Coordinadora Unidades productivas-Tienda</t>
  </si>
  <si>
    <t>Coordinadora Unidades productivas-Imprenta</t>
  </si>
  <si>
    <t xml:space="preserve">Numero de Formatos de orden de producción diligenciados al mes
</t>
  </si>
  <si>
    <t>Posibilidad de pérdida económica por hurto, pérdida o uso indebido materias primas, insumos utilizados en el proceso productivo y material o producto terminado de la Imprenta; para beneficio personal o de terceros.</t>
  </si>
  <si>
    <t>Verificar periódicamente y documentar la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t>
  </si>
  <si>
    <t>Numero de informes presentados (actas)/ Numero de informes revisados</t>
  </si>
  <si>
    <t xml:space="preserve">
Omitir los procedimientos definidos para el manejo de los rubros de caja menor.</t>
  </si>
  <si>
    <t>R8</t>
  </si>
  <si>
    <t>5.Catastrofico</t>
  </si>
  <si>
    <t>Interés por parte de los directivos, funcionarios y/o contratistas que intervienen en la estructuración y elaboración de estudios previos para favorecer un tercero.</t>
  </si>
  <si>
    <t>5. Catastrófica</t>
  </si>
  <si>
    <t>Verificar la existencia de los productos solicitados por el técnico o secretario de la tienda antes de generar cualquier traslado o descargue del sistema y cuentan conjuntamente la cantidad física de mercancía entregada directamente en la tienda.</t>
  </si>
  <si>
    <t xml:space="preserve">Incumplimiento  por parte del técnico operativo responsable del inventario y los operarios, de los procedimientos establecidos para el registro, entrega y administración de los insumos de la bodega de la Imprenta Nacional para Ciegos. </t>
  </si>
  <si>
    <t>Reunión del Comité de gestion de desempeño realizada</t>
  </si>
  <si>
    <t xml:space="preserve">Reunión de los lideres de proceso realizada </t>
  </si>
  <si>
    <t xml:space="preserve">Posibilidad de pérdida económica por realizar ordenes de pago con traslados a pagaduria  con el propósito de desviar los recursos  para beneficiarse personalmente o para terceros.
</t>
  </si>
  <si>
    <t>Muestra de la revision realizada a las obligaciones</t>
  </si>
  <si>
    <t>Número de obligaciones revisadas</t>
  </si>
  <si>
    <t>El registro de la  información de las comisiones realizadas no coinside con los soportes  administrativos.</t>
  </si>
  <si>
    <t>R14</t>
  </si>
  <si>
    <t>Reporte para verificar la aplicación de la Política de Seguridad y privacidad de la Información de la Entidad implementado</t>
  </si>
  <si>
    <t>Reporte de Software 
Formato</t>
  </si>
  <si>
    <t>Revisa los informes de comisión de lo realizado con sus respectivos soportes (original de la permanencia firmada por autoridad competente, formato de pago de taxi, colillas de los transportes intermunicipal y tiquetes aéreos) para su legalización de acuerdo a lo establecido en procedimiento y en el Plan de Trabajo estipulado para la comisión.</t>
  </si>
  <si>
    <t xml:space="preserve">Actas de
de Reunión de:
 Comité y gestion y desempeño 
y Con los lideres de proceso.
</t>
  </si>
  <si>
    <t>Número de nominas verificadas mensualmente con herramienta excel y aplicativo WebSaffi / Numero de certificaciones expedidas, verificadas y firmadas.</t>
  </si>
  <si>
    <t>Posibilidad de perdida económica por recibir dádivas o beneficios a nombre propio o de terceros por dilatar o alterar los documentos y la información en  una investigación.</t>
  </si>
  <si>
    <r>
      <t xml:space="preserve">
</t>
    </r>
    <r>
      <rPr>
        <sz val="12"/>
        <rFont val="Arial"/>
        <family val="2"/>
      </rPr>
      <t xml:space="preserve">1.  Incumplimiento del logro de los objetivos  Estratégicos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</si>
  <si>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Falta de revisión de las solicitudes y expedición de Certificado de Disponibilidad Presupuestal y Registro Presupuestal del Gasto.</t>
  </si>
  <si>
    <t>Posibilidad de perdida económica y reputacional por uso de  recursos (tiquetes aéreos, terrestres, viáticos) destinados para una comisión para  beneficio propio o de terceros.</t>
  </si>
  <si>
    <t>No se diligencia  adecuadamente y de manera oportuna  los  formato  del dinero (venta en efectivo y de consignación) que ingresa y permanece en la Tienda producto de las ventas diarias.</t>
  </si>
  <si>
    <t xml:space="preserve"> No se realiza oportunamente  el inventario de los insumos y materias primas  de la bodega de la Imprenta y no se establecen acciones sobre las novedades encontradas en el inventario</t>
  </si>
  <si>
    <t>El técnico administrativo encargado del almacén verifica la existencia de los productos solicitados por el técnico o secretario de la tienda antes de generar cualquier traslado o descargue del sistema y cuentan conjuntamente la cantidad física de mercancía entregada directamente en la tienda.</t>
  </si>
  <si>
    <t>1. Pérdida de recursos (dinero, productos o materias primas)
2. Investigaciones disciplinarias; fiscales y/o penales.
3. Detrimento Patrimonial.</t>
  </si>
  <si>
    <t>El técnico operativo con apoyo del profesional universitario del proceso de Unidades Productivas realiza el inventario mensual de los insumos, materias primas de la imprenta y verifica que no haya inconsistencias trimestralmente.</t>
  </si>
  <si>
    <t xml:space="preserve"> </t>
  </si>
  <si>
    <t>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t>
  </si>
  <si>
    <t>1. Afectación del desempeño de los procesos.
2. Demandas en contra de la Entidad.
3. Pérdida de identidad.
4. Investigaciones disciplinarias; fiscales y/o penales.</t>
  </si>
  <si>
    <t>El profesional especializado del proceso de Informática y Tecnología implementa la Política de seguridad y privacidad de la información de la Entidad y los procedimientos del Sistema Integrado de Gestión y la normatividad vigente.</t>
  </si>
  <si>
    <t xml:space="preserve">1. Investigaciones disciplinarias; fiscales y/o penales.
2. Demandas.
3.Reprocesos.
4.Candidatos que no cumplen con las competencias establecidas.
</t>
  </si>
  <si>
    <t>Posibilidad de perdida reputacional por recibir o solicitar cualquier dádiva o beneficio a nombre propio o de terceros con el fin de modificar la información de  las novedades de la nómina y/o las certificaciones laborales.</t>
  </si>
  <si>
    <t>Incumplimiento doloso de los procedimientos establecidos dentro del Sistema Integrado de Gestión y la normatividad Vigente.</t>
  </si>
  <si>
    <t xml:space="preserve">1. Investigaciones disciplinarias; fiscales y/o penales.
</t>
  </si>
  <si>
    <t>En el momento de la entrega  de la mercancía a la Tienda no hay un conteo de manera adecuada.</t>
  </si>
  <si>
    <t>No existe unificación en la denominación de los productos desde el proceso Financiera y la Tienda.</t>
  </si>
  <si>
    <t>El profesional del proceso de Asistencia Técnica delegado por la subdirección, verifica en la matriz de "comisiones" elaborado por la secretaria de la dependencia y en los soportes del proceso financiero, los registros de la realización de una comisión al mes escogida aleatoriamente.</t>
  </si>
  <si>
    <t>Los coordinadores del proceso de Asistencia Técnica revisan los informes de comisión de lo realizado con sus respectivos soportes (original de la permanencia firmada por autoridad competente, formato de pago de taxi, colillas de los transportes intermunicipal y tiquetes aéreos) para su legalización de acuerdo a lo establecido en procedimiento y en el Plan de Trabajo estipulado para la comisión.</t>
  </si>
  <si>
    <t>Profesional Asistencia Técnica</t>
  </si>
  <si>
    <t>Informe de comisión con (original de la permanencia firmada por autoridad competente, formato de pago de taxi, colillas de los transportes intermunicipal y tiquetes aéreos)  según sea pertinente
(Evidencia de una comisión mensual del proceso).</t>
  </si>
  <si>
    <t>Excel de Comisiones
(Evidencia de una comisión mensual del proceso).</t>
  </si>
  <si>
    <t>Número de comisiones registradas y cotejadas con el proceso Administrativo.</t>
  </si>
  <si>
    <t>Incumplimiento de los procedimientos establecidos para el desarrollo de una comisión.</t>
  </si>
  <si>
    <t>1. Investigaciones disciplinarias; fiscales y/o penales.
2. Demandas por parte de contratistas o proveedores.
3. Gastos adicionales no contemplados presupuestalmente.
4. Generación de hechos cumplidos.</t>
  </si>
  <si>
    <t>Diligenciar y registrar los movimientos de inventario aprobado por los jefes del proceso que este a cargo del inventario en el aplicativo revisando que los elementos coincidan con el formato de Solicitud, Traslado o Reintegro de Bienes.</t>
  </si>
  <si>
    <t>Verificar la ejecución del Cronograma para realizar tomas de inventario y hacer el seguimiento una vez al año.</t>
  </si>
  <si>
    <t>Verificar los registros de la realización de una comisión al mes elegida aleatoriamente en el documento elaborado por la secretaria de subdirección y en los soportes del proceso financiero.</t>
  </si>
  <si>
    <t xml:space="preserve">Realizar reuniones con los líderes de proceso para definir  el presupuesto, las actividades de los planes y las metas de los proyectos de inversión acorde a los objetivos estratégicos de la entidad para la consolidacion del Plan de Adquisiciones y el Plan de Accion y presentarla al Comite Institucional de Gestión y Desempeño.
</t>
  </si>
  <si>
    <t>Hacer seguimiento mensual del proceso de contratación con líderes de procesos, coordinadores de grupo y oficina asesora de Planeación.</t>
  </si>
  <si>
    <t xml:space="preserve">
Jefe Oficina Asesora Jurídica</t>
  </si>
  <si>
    <t>Revisar y verificar que los soportes del estudio previo (documentos) se adjunten conforme al formato Lista de Chequeo establecido por el proceso, teniendo en cuenta que  los mismos se ajusten a la normatividad vigente, de acuerdo a la modalidad de contratación.</t>
  </si>
  <si>
    <t>Delegar mediante resolución la administración de la caja menor con el objeto que se acaten los lineamientos definidos para el manejo de los rubros de caja menor.</t>
  </si>
  <si>
    <t>Producir y comercializar material especializado requerido por entidades públicas, privadas, personas ciegas y con baja visión contribuyendo con el acceso a la información de las personas con discapacidad visual.</t>
  </si>
  <si>
    <t>Proveer y controlar los recursos presupuestales, financieros y contables para el cumplimiento de los objetivos institucionales.</t>
  </si>
  <si>
    <t xml:space="preserve">Revisar y aprobar la solicitud de gasto de caja menor por parte del ordenador del gasto.                                                             </t>
  </si>
  <si>
    <t>Verificar que en el campo denominado (medio de pago) de las obligaciones emitidas por SIIF se registre (abono en cuenta).</t>
  </si>
  <si>
    <t>El coordinador de financiera verifica que en el campo denominado (medio de pago) de las obligaciones emitidas por SIIF se registre (abono en cuenta).</t>
  </si>
  <si>
    <t>El profesional universitario encargado del manejo de la caja menor revisa que la solicitud de gasto por caja menor este dentro de la resolución de constitución anual de la caja menor y las normas concordantes y tramita el visto bueno de la coordinadora del proceso administrativo y financiero para seguir su tramite hasta la legalización del gasto.</t>
  </si>
  <si>
    <t>El ordenador del gasto revisa y aprueba la solicitud de gasto de caja menor.</t>
  </si>
  <si>
    <t>Revisar que la solicitud de gasto por caja menor este dentro de la resolución de constitución anual de la caja menor y las normas concordantes y tramitar el visto bueno de la coordinadora del proceso administrativo y financiero para seguir su tramite hasta la legalización del gasto.</t>
  </si>
  <si>
    <t xml:space="preserve"> El profesional o técnico diligencia el formato de solicitud, traslado o reintegro de bienes por el inventario y es aprobado por cada jefe del proceso que este a cargo.</t>
  </si>
  <si>
    <t>El profesional o técnico realiza y verifica el inventario y lo deja registrado en su respectivo formato.</t>
  </si>
  <si>
    <t>El técnico administrativo verifica la ejecución del Cronograma  para realizar tomas de inventario y le hace el seguimiento una vez al año.</t>
  </si>
  <si>
    <t>Los profesionales especializados y universitarios de la Oficina Asesora de Planeación realizan reuniones con los líderes de proceso para definir el presupuesto, las actividades de los planes y las metas de los proyectos de inversión acorde a los objetivos estratégicos de la entidad para la consolidación del Plan de Adquisiciones y el Plan de Acción y presentar al Comité Institucional de Gestión y Desempeño.</t>
  </si>
  <si>
    <t>1. El profesional especializado y el contratista del proceso de Gestión Contractual revisa y verifica que los soportes del estudio previo (documentos) se adjunten conforme al formato Lista de Chequeo establecido por el proceso, teniendo en cuenta que  los mismos se ajusten a la normatividad vigente, de acuerdo a la modalidad de contratación.                      2. El profesional especializado y el contratista del proceso de Gestión Contractual realiza reuniones mensuales de verificación al proceso contractual a través de la Mesa Técnica de Contratación.</t>
  </si>
  <si>
    <t>Revisar el Formato de ventas diarias del dinero obtenido producto de las ventas diarias en la Tienda y lo cruza con el Formato de Consignación para que el mensajero de la entidad realice la consignación en el banco.</t>
  </si>
  <si>
    <t>Posibilidad de pérdida económica por hurto, pérdida o uso indebido de recursos (productos y dinero) de la Tienda INCI.</t>
  </si>
  <si>
    <t>Realizar unificación entre la denominación de los productos tanto en el sistema Websafi y en el sistema de la tienda.</t>
  </si>
  <si>
    <t>El técnico administrativo o secretario responsable de la Tienda INCI verifica, a través de un visto bueno, que haya la misma referencia y denominación de los productos de la tienda con el que Financiera reporta en WebSafi.</t>
  </si>
  <si>
    <t>Realizar el inventario mensual de los insumos y materias primas de la imprenta y verificar el inventario realizado trimestralmente.</t>
  </si>
  <si>
    <t xml:space="preserve">  Realizar el estricto cumplimiento del procedimiento y los mecanismos de control establecidos para la verificación y control de la administración del postcosteo y de los insumos que se utilizaron en cada orden de producción (orden de produccion, planeacion de materiales del sofware Ineditto, las salidas de almacen y el postcosteo de Ineditto).</t>
  </si>
  <si>
    <t>El Técnico Operativo verifica y realiza el estricto cumplimiento del procedimiento y los mecanismos de control establecidos para la verificación y control de la administración del post-costeo y de los insumos que se utilizaron en cada orden de producción (orden de producción, planeación de materiales del software Ineditto, las salidas de almacén y el post-costeo de Ineditto).</t>
  </si>
  <si>
    <t>Definir roles y perfiles por cargos en los sistemas de información asegurándose de establecer una adecuada segregación de funciones para garantizar la integridad de los sistemas de información.</t>
  </si>
  <si>
    <t>Reportar semestralmente el Informe de gestión y ejecución de los procesos judiciales para que los miembros del Comité de Conciliación verifiquen el seguimiento de los procesos judiciales de la entidad en las diferentes jurisdicciones.</t>
  </si>
  <si>
    <t>El Jefe de la Oficina Asesora Jurídica reporta semestralmente el informe de gestión y ejecución de los procesos judiciales para que los miembros del Comité de Conciliación verifiquen el seguimiento de los procesos judiciales de la entidad en las diferentes jurisdicciones.</t>
  </si>
  <si>
    <t>Posibilidad de perdida económica por manipulación de la información o incumplimiento de los términos de los procesos judiciales debido al recibimiento o solicitud de cualquier dádiva o beneficio a nombre propio o de terceros.</t>
  </si>
  <si>
    <t>Verificar que el perfil del candidato se ajuste a la exigencia del cargo según el procedimiento.</t>
  </si>
  <si>
    <t>Procedimiento de Situaciones Administrativas actualizado.</t>
  </si>
  <si>
    <t>Formato diligenciado de estudio de perfil.</t>
  </si>
  <si>
    <t>Documento que evidencie la apropiación de la capacitación de Conflicto de Interes.</t>
  </si>
  <si>
    <t>Procedimiento de situaciones administrativas.</t>
  </si>
  <si>
    <t>candidatos que se le aplico el procedimiento / candidatos que ingresan.</t>
  </si>
  <si>
    <t>Funcionarios capacitados / Funcionaron que apropiaron el conocimiento.</t>
  </si>
  <si>
    <t>Los certificados se hacen de forma manual y no tienen los filtros suficientes.</t>
  </si>
  <si>
    <t>Debilidad en la revision de la nomina.</t>
  </si>
  <si>
    <t>1. Investigaciones disciplinarias; fiscales y/o penales.
2. Demandas.
3.Reprocesos.</t>
  </si>
  <si>
    <t>No declararse en situacion de conflicto de interes.</t>
  </si>
  <si>
    <t xml:space="preserve">Debilidades en la aplicación de la normatividad y /o del procedimiento  de situaciones administrativas en los procesos de selección.
</t>
  </si>
  <si>
    <t>El Coordinador del Grupo de Gestión Humana revisa que la información registrada coincida con lo establecido en el manual de funciones.</t>
  </si>
  <si>
    <t>Acta de entrega de verificación de parametrización del sistema.</t>
  </si>
  <si>
    <t>Revisar las certificaciones laborales frente al manual de funciones.</t>
  </si>
  <si>
    <t>El Profesional a cargo revisa que los informes de auditoría cuenten con las características definidas en las normas internacionales de auditoría interna.</t>
  </si>
  <si>
    <t>Informar al Comité de Coordinación de Control Interno que los auditores cumplen con el Estatuto de Auditoría y el código de ética por parte de los auditores.</t>
  </si>
  <si>
    <t>Revisar que los informes de auditoría cuenten con las características definidas en las normas internacionales de auditoría interna.</t>
  </si>
  <si>
    <t>Informes de auditoría.</t>
  </si>
  <si>
    <t>Informes revisados.</t>
  </si>
  <si>
    <t>Acta de reunión del Comité de Coordinación de Control Interno.</t>
  </si>
  <si>
    <t>Documentos del contrato.</t>
  </si>
  <si>
    <t>Correos  de la  Información solicitada por canales institucionales.</t>
  </si>
  <si>
    <t>Solicitudes de usuarios y contraseñas.</t>
  </si>
  <si>
    <t>Usuarios y contraseñas asignados.</t>
  </si>
  <si>
    <t>Falta de  aplicación de los procedimientos establecidos para el control de los documentos de la entidad.</t>
  </si>
  <si>
    <t>Control de consulta y préstamo de documentos archivos de gestión y central.</t>
  </si>
  <si>
    <t>Control consulta y préstamo de documentos.</t>
  </si>
  <si>
    <t>Formatos diseñados.</t>
  </si>
  <si>
    <t>Coordinadora Grupo Gestión Humana y de la información.</t>
  </si>
  <si>
    <t>Situación de conflicto de interés.</t>
  </si>
  <si>
    <t>Posibilidad de recibir o solicitar cualquier dádiva o beneficio a nombre propio o de terceros al manipular/ incluir / extraer documentos o información sensible a cualquier expediente en custodia de archivo central o de gestión.</t>
  </si>
  <si>
    <t>Formato diligenciados de hoja de Control.</t>
  </si>
  <si>
    <t>Información solicitada por canales institucionales.</t>
  </si>
  <si>
    <t>1. Reporte a los Órganos de control y a la Secretaria de Transparencia.
2.Terminacion unilateral del contrato de prestación de servicios en el caso de los contratistas.
3. Inactivación de usuarios y contraseñas utilizadas.
4. Informar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</si>
  <si>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Documentar y realizar los registros evidencias de la información relacionada con cada investigación disciplinaria.</t>
  </si>
  <si>
    <t>Documentos soporte de cada investigación.</t>
  </si>
  <si>
    <t>Número de procesos con los documentos soporte correspondiente.</t>
  </si>
  <si>
    <t>Número de nominas verificadas mensaulmente con herramienta Excel y el aplicativo.</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</si>
  <si>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</si>
  <si>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Actualizar el Procedimiento de Situaciones Administrativas.</t>
  </si>
  <si>
    <t>Revisar y evaluar el proceso de contratación de los auditores de control interno teniendo en cuenta que cumplan con los requisitos del estudio previo.</t>
  </si>
  <si>
    <t>Revisar los registros de Solicitud Consulta y Prestamos de Documentos y/o Expedientes, Archivos de Gestión que tienen a cargo los responsables de los archivos de gestión.</t>
  </si>
  <si>
    <t>El profesional especializado del Grupo de Gestión Humana actualiza el procedimiento de Situaciones Administrativas.</t>
  </si>
  <si>
    <t>Verificar que los funcionarios públicos apropien las capacitaciones del procedimiento de Conflicto de Interés</t>
  </si>
  <si>
    <t>El profesional especializado verifica que los funcionarios públicos apropien las capacitaciones  del procedimiento de Conflicto de Interés.</t>
  </si>
  <si>
    <t>El técnico administrativo verifica que el perfil del candidato se ajuste a las exigencias del cargo de acuerdo al procedimiento vigente.</t>
  </si>
  <si>
    <t>Verificar mensualmente la nomina a través de la herramienta Excel.</t>
  </si>
  <si>
    <t>El Coordinador del Grupo de Gestión Humana  verifica la nomina a través de la herramienta Excel.</t>
  </si>
  <si>
    <t>Verificar la correcta parametrización del aplicativo WebSaffi y validar mensualmente la correcta liquidación de la nomina.</t>
  </si>
  <si>
    <t xml:space="preserve">Número de certificaciones laborales revisadas. </t>
  </si>
  <si>
    <t>El Técnico Administrativo del Grupo de Gestión Humana verifica la correcta parametrización del aplicativo WebSaffi y valida de manera mensual la correcta liquidación de la nomina.</t>
  </si>
  <si>
    <t>El profesional especializado documenta y realiza los registros de las evidencias de las investigaciones en el repositorio correspondiente.</t>
  </si>
  <si>
    <t>El asesor con funciones de Control Interno Informa al Comité de Coordinación de Control Interno que los auditores cumplen con el Estatuto de Auditoría y el código de ética por parte de los auditores.</t>
  </si>
  <si>
    <t>El asesor con funciones de control interno revisa y evalúa que el personal de control interno cumpla con los requisitos plasmados en el estudio previo (educación, experiencia, formación y habilidad).</t>
  </si>
  <si>
    <t>Aprobar las solicitudes de usuarios y contraseña requeridas por el auditor para el acceso y uso de la información.</t>
  </si>
  <si>
    <t>Realiza los requerimientos de información por canales institucionales por parte del auditor.</t>
  </si>
  <si>
    <t>El Profesional a cargo realiza los requerimientos de información por canales institucionales, para el equipo auditor.</t>
  </si>
  <si>
    <t>El técnico operativo del proceso de Gestión Documental verifica el control del acceso a los documentos del archivo central y de gestión y aplica el procedimiento, de consulta y préstamo a través del registro.</t>
  </si>
  <si>
    <t>Registrar en los formatos de (Control y Seguimiento, Consulta y Préstamo de Documentos y Formato Solicitud Consulta y Prestamos de Documentos y/o Expedientes, Archivos Central), el préstamo de los documentos del archivo central.</t>
  </si>
  <si>
    <t>Verificar aleatoriamente el diligenciamiento del formato (Hoja Control Documental) de 5 expedientes contractuales y/o historias laborales cada cuatro meses.</t>
  </si>
  <si>
    <t>R15</t>
  </si>
  <si>
    <t>Código: DG-100-FM-284</t>
  </si>
  <si>
    <t>Versión: 4</t>
  </si>
  <si>
    <t>Resolución de la delegación de la administración de la caja menor  (quitar para la próxima vigencia).</t>
  </si>
  <si>
    <t>Formato de solicitud de  gasto de caja menor revisado y aprobado.</t>
  </si>
  <si>
    <t>Número de Resoluciones de delegación elaboradas.</t>
  </si>
  <si>
    <t>Número de solicitudes de gasto de caja menor  revisadas y aprobadas.</t>
  </si>
  <si>
    <t>Número de formato de entrega de  mercancía  diligenciado en el mes/ Numero de veces que se entrego mercancía
Número de formato de solicitud de mercancía diligenciado/Numero de veces que se solicitud mercancía</t>
  </si>
  <si>
    <t>Numero de verificaciones realizadas / Número de verificaciones trimestrales planeadas (4)</t>
  </si>
  <si>
    <t>Noviembre de 2024</t>
  </si>
  <si>
    <t>Diciembre de 2024</t>
  </si>
  <si>
    <t>Febrero de 2024</t>
  </si>
  <si>
    <t>Enero de 2024</t>
  </si>
  <si>
    <t>Abril de 2024</t>
  </si>
  <si>
    <t>Julio de 2024</t>
  </si>
  <si>
    <t>Junio de 2024</t>
  </si>
  <si>
    <t>Mayo de 2024</t>
  </si>
  <si>
    <t>Agosto de 2024</t>
  </si>
  <si>
    <t>Enero  de 2024</t>
  </si>
  <si>
    <t>Septiembre  de 2024</t>
  </si>
  <si>
    <t>Septiembre de 2024</t>
  </si>
  <si>
    <t xml:space="preserve">
Realizar el inventario 2024 y dejarlo registrado en su respectivo formato  </t>
  </si>
  <si>
    <t xml:space="preserve">Documento original del primer inventario de 2024
</t>
  </si>
  <si>
    <t>SEGUIMIENTO OCI I CUATRIMESTRE/24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</si>
</sst>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sz val="12"/>
      <name val="Calibri"/>
      <family val="2"/>
      <scheme val="minor"/>
    </font>
    <font>
      <b/>
      <sz val="12"/>
      <color theme="0"/>
      <name val="Arial"/>
      <family val="2"/>
    </font>
    <font>
      <sz val="12"/>
      <color theme="0"/>
      <name val="Arial"/>
      <family val="2"/>
    </font>
    <font>
      <b/>
      <sz val="16"/>
      <color theme="1"/>
      <name val="Arial"/>
      <family val="2"/>
    </font>
  </fonts>
  <fills count="20">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FF0000"/>
        <bgColor indexed="64"/>
      </patternFill>
    </fill>
    <fill>
      <patternFill patternType="solid">
        <fgColor theme="7"/>
        <bgColor rgb="FF000000"/>
      </patternFill>
    </fill>
    <fill>
      <patternFill patternType="solid">
        <fgColor theme="8" tint="-0.499984740745262"/>
        <bgColor indexed="64"/>
      </patternFill>
    </fill>
    <fill>
      <patternFill patternType="solid">
        <fgColor rgb="FFFFC000"/>
        <bgColor indexed="64"/>
      </patternFill>
    </fill>
    <fill>
      <patternFill patternType="solid">
        <fgColor rgb="FFFF0000"/>
        <bgColor rgb="FF000000"/>
      </patternFill>
    </fill>
    <fill>
      <patternFill patternType="solid">
        <fgColor theme="9" tint="-0.249977111117893"/>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rgb="FF4472C4"/>
      </left>
      <right style="thin">
        <color rgb="FF4472C4"/>
      </right>
      <top style="thin">
        <color rgb="FF4472C4"/>
      </top>
      <bottom style="thin">
        <color rgb="FF4472C4"/>
      </bottom>
      <diagonal/>
    </border>
    <border>
      <left style="medium">
        <color rgb="FF4472C4"/>
      </left>
      <right style="thin">
        <color rgb="FF4472C4"/>
      </right>
      <top style="medium">
        <color rgb="FF4472C4"/>
      </top>
      <bottom style="thin">
        <color rgb="FF4472C4"/>
      </bottom>
      <diagonal/>
    </border>
    <border>
      <left style="thin">
        <color rgb="FF4472C4"/>
      </left>
      <right style="thin">
        <color rgb="FF4472C4"/>
      </right>
      <top style="medium">
        <color rgb="FF4472C4"/>
      </top>
      <bottom style="thin">
        <color rgb="FF4472C4"/>
      </bottom>
      <diagonal/>
    </border>
    <border>
      <left style="thin">
        <color rgb="FF4472C4"/>
      </left>
      <right style="medium">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thin">
        <color theme="0"/>
      </left>
      <right style="thin">
        <color theme="0"/>
      </right>
      <top style="thin">
        <color theme="0"/>
      </top>
      <bottom style="thin">
        <color theme="0"/>
      </bottom>
      <diagonal/>
    </border>
    <border>
      <left style="medium">
        <color rgb="FF4472C4"/>
      </left>
      <right style="thin">
        <color rgb="FF4472C4"/>
      </right>
      <top/>
      <bottom style="thin">
        <color rgb="FF4472C4"/>
      </bottom>
      <diagonal/>
    </border>
    <border>
      <left style="thin">
        <color rgb="FF4472C4"/>
      </left>
      <right style="thin">
        <color rgb="FF4472C4"/>
      </right>
      <top/>
      <bottom style="thin">
        <color rgb="FF4472C4"/>
      </bottom>
      <diagonal/>
    </border>
    <border>
      <left style="thin">
        <color rgb="FF4472C4"/>
      </left>
      <right style="medium">
        <color rgb="FF4472C4"/>
      </right>
      <top/>
      <bottom style="thin">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medium">
        <color rgb="FF4472C4"/>
      </left>
      <right style="thin">
        <color theme="0"/>
      </right>
      <top style="thin">
        <color theme="0"/>
      </top>
      <bottom style="thin">
        <color theme="0"/>
      </bottom>
      <diagonal/>
    </border>
    <border>
      <left style="thin">
        <color theme="0"/>
      </left>
      <right style="medium">
        <color rgb="FF4472C4"/>
      </right>
      <top style="thin">
        <color theme="0"/>
      </top>
      <bottom style="thin">
        <color theme="0"/>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indexed="64"/>
      </right>
      <top style="medium">
        <color rgb="FF4472C4"/>
      </top>
      <bottom style="thin">
        <color indexed="64"/>
      </bottom>
      <diagonal/>
    </border>
    <border>
      <left style="thin">
        <color indexed="64"/>
      </left>
      <right style="thin">
        <color indexed="64"/>
      </right>
      <top style="medium">
        <color rgb="FF4472C4"/>
      </top>
      <bottom style="thin">
        <color indexed="64"/>
      </bottom>
      <diagonal/>
    </border>
    <border>
      <left style="thin">
        <color indexed="64"/>
      </left>
      <right style="medium">
        <color rgb="FF4472C4"/>
      </right>
      <top style="medium">
        <color rgb="FF4472C4"/>
      </top>
      <bottom style="thin">
        <color indexed="64"/>
      </bottom>
      <diagonal/>
    </border>
    <border>
      <left style="medium">
        <color rgb="FF4472C4"/>
      </left>
      <right style="thin">
        <color indexed="64"/>
      </right>
      <top style="thin">
        <color indexed="64"/>
      </top>
      <bottom style="thin">
        <color indexed="64"/>
      </bottom>
      <diagonal/>
    </border>
    <border>
      <left style="thin">
        <color indexed="64"/>
      </left>
      <right style="medium">
        <color rgb="FF4472C4"/>
      </right>
      <top style="thin">
        <color indexed="64"/>
      </top>
      <bottom style="thin">
        <color indexed="64"/>
      </bottom>
      <diagonal/>
    </border>
    <border>
      <left style="medium">
        <color rgb="FF4472C4"/>
      </left>
      <right style="thin">
        <color indexed="64"/>
      </right>
      <top style="thin">
        <color indexed="64"/>
      </top>
      <bottom style="medium">
        <color rgb="FF4472C4"/>
      </bottom>
      <diagonal/>
    </border>
    <border>
      <left style="thin">
        <color indexed="64"/>
      </left>
      <right style="thin">
        <color indexed="64"/>
      </right>
      <top style="thin">
        <color indexed="64"/>
      </top>
      <bottom style="medium">
        <color rgb="FF4472C4"/>
      </bottom>
      <diagonal/>
    </border>
    <border>
      <left style="thin">
        <color indexed="64"/>
      </left>
      <right style="medium">
        <color rgb="FF4472C4"/>
      </right>
      <top style="thin">
        <color indexed="64"/>
      </top>
      <bottom style="medium">
        <color rgb="FF4472C4"/>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style="thin">
        <color indexed="64"/>
      </bottom>
      <diagonal/>
    </border>
    <border>
      <left/>
      <right style="medium">
        <color rgb="FF4472C4"/>
      </right>
      <top style="thin">
        <color indexed="64"/>
      </top>
      <bottom style="thin">
        <color indexed="64"/>
      </bottom>
      <diagonal/>
    </border>
    <border>
      <left style="medium">
        <color rgb="FF4472C4"/>
      </left>
      <right/>
      <top/>
      <bottom style="medium">
        <color rgb="FF4472C4"/>
      </bottom>
      <diagonal/>
    </border>
    <border>
      <left/>
      <right/>
      <top/>
      <bottom style="medium">
        <color rgb="FF4472C4"/>
      </bottom>
      <diagonal/>
    </border>
    <border>
      <left/>
      <right style="thin">
        <color indexed="64"/>
      </right>
      <top/>
      <bottom style="medium">
        <color rgb="FF4472C4"/>
      </bottom>
      <diagonal/>
    </border>
    <border>
      <left/>
      <right style="medium">
        <color rgb="FF4472C4"/>
      </right>
      <top style="medium">
        <color rgb="FF4472C4"/>
      </top>
      <bottom/>
      <diagonal/>
    </border>
    <border>
      <left/>
      <right style="medium">
        <color rgb="FF4472C4"/>
      </right>
      <top/>
      <bottom style="medium">
        <color rgb="FF4472C4"/>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style="thin">
        <color rgb="FF4472C4"/>
      </right>
      <top style="thin">
        <color rgb="FF4472C4"/>
      </top>
      <bottom/>
      <diagonal/>
    </border>
    <border>
      <left style="thin">
        <color rgb="FF4472C4"/>
      </left>
      <right style="thin">
        <color rgb="FF4472C4"/>
      </right>
      <top/>
      <bottom/>
      <diagonal/>
    </border>
    <border>
      <left style="thin">
        <color rgb="FF4472C4"/>
      </left>
      <right style="thin">
        <color rgb="FF4472C4"/>
      </right>
      <top style="medium">
        <color rgb="FF4472C4"/>
      </top>
      <bottom/>
      <diagonal/>
    </border>
    <border>
      <left style="thin">
        <color rgb="FF4472C4"/>
      </left>
      <right style="medium">
        <color rgb="FF4472C4"/>
      </right>
      <top style="thin">
        <color rgb="FF4472C4"/>
      </top>
      <bottom/>
      <diagonal/>
    </border>
    <border>
      <left style="thin">
        <color rgb="FF4472C4"/>
      </left>
      <right style="thin">
        <color rgb="FF4472C4"/>
      </right>
      <top/>
      <bottom style="medium">
        <color rgb="FF4472C4"/>
      </bottom>
      <diagonal/>
    </border>
    <border>
      <left style="thin">
        <color rgb="FF4472C4"/>
      </left>
      <right style="medium">
        <color rgb="FF4472C4"/>
      </right>
      <top/>
      <bottom style="medium">
        <color rgb="FF4472C4"/>
      </bottom>
      <diagonal/>
    </border>
    <border>
      <left style="medium">
        <color rgb="FF4472C4"/>
      </left>
      <right style="thin">
        <color rgb="FF4472C4"/>
      </right>
      <top style="medium">
        <color rgb="FF4472C4"/>
      </top>
      <bottom style="medium">
        <color rgb="FF4472C4"/>
      </bottom>
      <diagonal/>
    </border>
    <border>
      <left style="thin">
        <color rgb="FF4472C4"/>
      </left>
      <right style="thin">
        <color rgb="FF4472C4"/>
      </right>
      <top style="medium">
        <color rgb="FF4472C4"/>
      </top>
      <bottom style="medium">
        <color rgb="FF4472C4"/>
      </bottom>
      <diagonal/>
    </border>
    <border>
      <left style="thin">
        <color rgb="FF4472C4"/>
      </left>
      <right style="medium">
        <color rgb="FF4472C4"/>
      </right>
      <top style="medium">
        <color rgb="FF4472C4"/>
      </top>
      <bottom style="medium">
        <color rgb="FF4472C4"/>
      </bottom>
      <diagonal/>
    </border>
    <border>
      <left style="medium">
        <color rgb="FF4472C4"/>
      </left>
      <right/>
      <top/>
      <bottom/>
      <diagonal/>
    </border>
  </borders>
  <cellStyleXfs count="3">
    <xf numFmtId="0" fontId="0" fillId="0" borderId="0"/>
    <xf numFmtId="0" fontId="3" fillId="0" borderId="0"/>
    <xf numFmtId="0" fontId="9" fillId="0" borderId="0"/>
  </cellStyleXfs>
  <cellXfs count="629">
    <xf numFmtId="0" fontId="0" fillId="0" borderId="0" xfId="0"/>
    <xf numFmtId="0" fontId="0" fillId="0" borderId="0" xfId="0" applyAlignment="1">
      <alignmen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1" applyFont="1" applyBorder="1" applyAlignment="1">
      <alignment horizontal="center" vertical="center" wrapText="1"/>
    </xf>
    <xf numFmtId="0" fontId="16" fillId="0" borderId="0" xfId="0" applyFont="1" applyAlignment="1">
      <alignment horizontal="center" vertical="center"/>
    </xf>
    <xf numFmtId="0" fontId="16" fillId="9" borderId="0" xfId="0" applyFont="1" applyFill="1" applyAlignment="1">
      <alignment horizontal="center" vertical="center"/>
    </xf>
    <xf numFmtId="0" fontId="0" fillId="0" borderId="0" xfId="0" applyAlignment="1">
      <alignment wrapText="1"/>
    </xf>
    <xf numFmtId="0" fontId="28" fillId="0" borderId="22" xfId="0" applyFont="1" applyBorder="1" applyAlignment="1">
      <alignment horizontal="center" vertical="center" wrapText="1"/>
    </xf>
    <xf numFmtId="0" fontId="28" fillId="0" borderId="2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8" xfId="0" applyFont="1" applyBorder="1" applyAlignment="1">
      <alignment horizontal="center" vertical="center" wrapText="1"/>
    </xf>
    <xf numFmtId="0" fontId="16" fillId="0" borderId="0" xfId="0" applyFont="1" applyAlignment="1">
      <alignment horizontal="justify" vertical="center"/>
    </xf>
    <xf numFmtId="0" fontId="29" fillId="0" borderId="0" xfId="0" applyFont="1" applyAlignment="1">
      <alignment horizontal="justify" vertical="center"/>
    </xf>
    <xf numFmtId="0" fontId="28" fillId="0" borderId="1" xfId="0" applyFont="1" applyBorder="1" applyAlignment="1">
      <alignment horizontal="justify" vertical="center" wrapText="1"/>
    </xf>
    <xf numFmtId="0" fontId="29" fillId="0" borderId="0" xfId="0" applyFont="1" applyAlignment="1">
      <alignment vertical="center"/>
    </xf>
    <xf numFmtId="0" fontId="32" fillId="0" borderId="29" xfId="0" applyFont="1" applyBorder="1" applyAlignment="1">
      <alignment horizontal="center" vertical="center" wrapText="1"/>
    </xf>
    <xf numFmtId="0" fontId="32" fillId="0" borderId="29" xfId="0" applyFont="1" applyBorder="1" applyAlignment="1">
      <alignment horizontal="justify" vertical="center" wrapText="1"/>
    </xf>
    <xf numFmtId="0" fontId="32" fillId="0" borderId="30" xfId="0" applyFont="1" applyBorder="1" applyAlignment="1">
      <alignment horizontal="justify" vertical="center" wrapText="1"/>
    </xf>
    <xf numFmtId="0" fontId="32" fillId="0" borderId="31" xfId="0" applyFont="1" applyBorder="1" applyAlignment="1">
      <alignment horizontal="justify" vertical="center" wrapText="1"/>
    </xf>
    <xf numFmtId="0" fontId="0" fillId="0" borderId="29" xfId="0" applyBorder="1" applyAlignment="1">
      <alignment vertical="center" wrapText="1"/>
    </xf>
    <xf numFmtId="0" fontId="32" fillId="0" borderId="22" xfId="0" applyFont="1" applyBorder="1" applyAlignment="1">
      <alignment horizontal="center" vertical="center" wrapText="1"/>
    </xf>
    <xf numFmtId="0" fontId="32" fillId="0" borderId="34" xfId="0" applyFont="1" applyBorder="1" applyAlignment="1">
      <alignment horizontal="center" vertical="center" wrapText="1"/>
    </xf>
    <xf numFmtId="0" fontId="33" fillId="0" borderId="0" xfId="0" applyFont="1" applyAlignment="1">
      <alignment vertical="center"/>
    </xf>
    <xf numFmtId="0" fontId="18"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29" fillId="0" borderId="0" xfId="0" applyFont="1"/>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30" xfId="0" applyFont="1" applyBorder="1" applyAlignment="1">
      <alignment horizontal="center" vertical="center"/>
    </xf>
    <xf numFmtId="0" fontId="32" fillId="0" borderId="13" xfId="0" applyFont="1" applyBorder="1" applyAlignment="1">
      <alignment horizontal="center" vertical="center" wrapText="1"/>
    </xf>
    <xf numFmtId="0" fontId="32" fillId="0" borderId="13" xfId="0" applyFont="1" applyBorder="1" applyAlignment="1">
      <alignment horizontal="center" vertical="center"/>
    </xf>
    <xf numFmtId="0" fontId="32" fillId="0" borderId="28" xfId="0" applyFont="1" applyBorder="1" applyAlignment="1">
      <alignment horizontal="center" vertical="center"/>
    </xf>
    <xf numFmtId="0" fontId="38" fillId="5" borderId="0" xfId="0" applyFont="1" applyFill="1" applyAlignment="1">
      <alignment horizontal="center" vertical="center"/>
    </xf>
    <xf numFmtId="0" fontId="14" fillId="5" borderId="0" xfId="0" applyFont="1" applyFill="1" applyAlignment="1">
      <alignment horizontal="center" vertical="center" wrapText="1"/>
    </xf>
    <xf numFmtId="0" fontId="38" fillId="5" borderId="0" xfId="0" applyFont="1" applyFill="1" applyAlignment="1">
      <alignment horizontal="center" vertical="center" wrapText="1"/>
    </xf>
    <xf numFmtId="0" fontId="40" fillId="0" borderId="0" xfId="0" applyFont="1"/>
    <xf numFmtId="0" fontId="0" fillId="0" borderId="0" xfId="0" applyAlignment="1">
      <alignment horizontal="center" wrapText="1"/>
    </xf>
    <xf numFmtId="0" fontId="2" fillId="0" borderId="0" xfId="0" applyFont="1" applyAlignment="1">
      <alignment wrapText="1"/>
    </xf>
    <xf numFmtId="0" fontId="0" fillId="0" borderId="0" xfId="0" applyAlignment="1">
      <alignment horizontal="center" vertical="center"/>
    </xf>
    <xf numFmtId="0" fontId="38" fillId="0" borderId="0" xfId="0" applyFont="1" applyAlignment="1">
      <alignment horizontal="center" vertical="center"/>
    </xf>
    <xf numFmtId="14" fontId="38" fillId="0" borderId="0" xfId="0" applyNumberFormat="1" applyFont="1" applyAlignment="1">
      <alignment horizontal="center" vertical="center"/>
    </xf>
    <xf numFmtId="14" fontId="38" fillId="5" borderId="0" xfId="0" applyNumberFormat="1" applyFont="1" applyFill="1" applyAlignment="1">
      <alignment horizontal="center" vertical="center"/>
    </xf>
    <xf numFmtId="0" fontId="38" fillId="5" borderId="0" xfId="0" applyFont="1" applyFill="1" applyAlignment="1">
      <alignment vertical="center"/>
    </xf>
    <xf numFmtId="0" fontId="0" fillId="0" borderId="1" xfId="0" applyBorder="1" applyAlignment="1">
      <alignment horizontal="left" vertical="top" wrapText="1"/>
    </xf>
    <xf numFmtId="14" fontId="12" fillId="0" borderId="1" xfId="2"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8" fillId="0" borderId="12" xfId="1" applyFont="1" applyBorder="1" applyAlignment="1">
      <alignment horizontal="center" vertical="center" wrapText="1"/>
    </xf>
    <xf numFmtId="0" fontId="0" fillId="0" borderId="1" xfId="0" applyBorder="1" applyAlignment="1">
      <alignment horizontal="left" vertical="center" wrapText="1"/>
    </xf>
    <xf numFmtId="0" fontId="0" fillId="9" borderId="0" xfId="0" applyFill="1" applyAlignment="1">
      <alignment horizontal="center" vertical="center"/>
    </xf>
    <xf numFmtId="0" fontId="1" fillId="9" borderId="2" xfId="0" applyFont="1" applyFill="1" applyBorder="1" applyAlignment="1">
      <alignment vertical="center" wrapText="1"/>
    </xf>
    <xf numFmtId="0" fontId="14" fillId="0" borderId="25" xfId="0" applyFont="1" applyBorder="1" applyAlignment="1">
      <alignment horizontal="center" vertical="center" wrapText="1"/>
    </xf>
    <xf numFmtId="0" fontId="14" fillId="0" borderId="2" xfId="0" applyFont="1" applyBorder="1" applyAlignment="1">
      <alignment horizontal="center" vertical="center" wrapText="1"/>
    </xf>
    <xf numFmtId="14" fontId="12" fillId="0" borderId="2" xfId="2" applyNumberFormat="1"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14" fontId="12" fillId="9" borderId="2" xfId="2"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2" fillId="0" borderId="12" xfId="2" applyNumberFormat="1" applyFont="1" applyBorder="1" applyAlignment="1" applyProtection="1">
      <alignment horizontal="center" vertical="center" wrapText="1"/>
      <protection hidden="1"/>
    </xf>
    <xf numFmtId="14" fontId="12" fillId="9" borderId="1" xfId="2" applyNumberFormat="1" applyFont="1" applyFill="1" applyBorder="1" applyAlignment="1" applyProtection="1">
      <alignment horizontal="center" vertical="center" wrapText="1"/>
      <protection hidden="1"/>
    </xf>
    <xf numFmtId="0" fontId="8" fillId="0" borderId="1" xfId="2" applyFont="1" applyBorder="1" applyAlignment="1" applyProtection="1">
      <alignment vertical="center" wrapText="1"/>
      <protection hidden="1"/>
    </xf>
    <xf numFmtId="0" fontId="10" fillId="9" borderId="1" xfId="0" applyFont="1" applyFill="1" applyBorder="1" applyAlignment="1">
      <alignment horizontal="center" vertical="center"/>
    </xf>
    <xf numFmtId="0" fontId="8" fillId="9" borderId="1" xfId="2" applyFont="1" applyFill="1" applyBorder="1" applyAlignment="1" applyProtection="1">
      <alignment horizontal="center" vertical="center" wrapText="1"/>
      <protection hidden="1"/>
    </xf>
    <xf numFmtId="0" fontId="0" fillId="9" borderId="1" xfId="0" applyFill="1" applyBorder="1" applyAlignment="1">
      <alignment horizontal="center" vertical="center" wrapText="1"/>
    </xf>
    <xf numFmtId="0" fontId="14" fillId="9" borderId="1" xfId="0" applyFont="1" applyFill="1" applyBorder="1" applyAlignment="1">
      <alignment horizontal="center" vertical="center" wrapText="1"/>
    </xf>
    <xf numFmtId="0" fontId="12" fillId="0" borderId="1" xfId="2" applyFont="1" applyBorder="1" applyAlignment="1" applyProtection="1">
      <alignment horizontal="left" vertical="center" wrapText="1"/>
      <protection hidden="1"/>
    </xf>
    <xf numFmtId="0" fontId="8" fillId="0" borderId="1" xfId="0" applyFont="1" applyBorder="1" applyAlignment="1">
      <alignment vertical="center" wrapText="1"/>
    </xf>
    <xf numFmtId="0" fontId="0" fillId="9" borderId="1" xfId="0" applyFill="1" applyBorder="1" applyAlignment="1">
      <alignment horizontal="left" vertical="center" wrapText="1"/>
    </xf>
    <xf numFmtId="0" fontId="8" fillId="0" borderId="12" xfId="1" applyFont="1" applyBorder="1" applyAlignment="1">
      <alignment vertical="center" wrapText="1"/>
    </xf>
    <xf numFmtId="0" fontId="8" fillId="0" borderId="1" xfId="0" applyFont="1" applyBorder="1" applyAlignment="1">
      <alignment horizontal="left" vertical="center" wrapText="1"/>
    </xf>
    <xf numFmtId="0" fontId="8" fillId="0" borderId="1" xfId="1"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0" fillId="0" borderId="1" xfId="0" applyBorder="1" applyAlignment="1">
      <alignment horizontal="center" vertical="center" wrapText="1"/>
    </xf>
    <xf numFmtId="0" fontId="1" fillId="9" borderId="2" xfId="0" applyFont="1" applyFill="1" applyBorder="1" applyAlignment="1">
      <alignment vertical="top" wrapText="1"/>
    </xf>
    <xf numFmtId="0" fontId="12" fillId="0" borderId="1" xfId="1" applyFont="1" applyBorder="1" applyAlignment="1">
      <alignment horizontal="left" vertical="center" wrapText="1"/>
    </xf>
    <xf numFmtId="0" fontId="8" fillId="0" borderId="12" xfId="1" applyFont="1" applyBorder="1" applyAlignment="1">
      <alignment horizontal="left" vertical="center" wrapText="1"/>
    </xf>
    <xf numFmtId="0" fontId="8" fillId="0" borderId="40" xfId="1" applyFont="1" applyBorder="1" applyAlignment="1">
      <alignment horizontal="center" vertical="center" wrapText="1"/>
    </xf>
    <xf numFmtId="0" fontId="8" fillId="0" borderId="9" xfId="1" applyFont="1" applyBorder="1" applyAlignment="1">
      <alignment horizontal="center" vertical="center" wrapText="1"/>
    </xf>
    <xf numFmtId="0" fontId="0" fillId="0" borderId="9" xfId="0" applyBorder="1" applyAlignment="1">
      <alignment horizontal="center" vertical="center" wrapText="1"/>
    </xf>
    <xf numFmtId="0" fontId="8" fillId="0" borderId="9" xfId="1" applyFont="1" applyBorder="1" applyAlignment="1">
      <alignment horizontal="left" vertical="center" wrapText="1"/>
    </xf>
    <xf numFmtId="14" fontId="12" fillId="0" borderId="9" xfId="2" applyNumberFormat="1" applyFont="1" applyBorder="1" applyAlignment="1" applyProtection="1">
      <alignment horizontal="center" vertical="center" wrapText="1"/>
      <protection hidden="1"/>
    </xf>
    <xf numFmtId="14" fontId="12" fillId="9" borderId="9" xfId="2"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2" fillId="0" borderId="9" xfId="2" applyFont="1" applyBorder="1" applyAlignment="1" applyProtection="1">
      <alignment horizontal="left" vertical="center" wrapText="1"/>
      <protection hidden="1"/>
    </xf>
    <xf numFmtId="0" fontId="0" fillId="0" borderId="9" xfId="0" applyBorder="1" applyAlignment="1">
      <alignment vertical="center" wrapText="1"/>
    </xf>
    <xf numFmtId="0" fontId="23" fillId="0" borderId="0" xfId="0" applyFont="1" applyAlignment="1">
      <alignment horizontal="center" vertical="center"/>
    </xf>
    <xf numFmtId="0" fontId="44" fillId="2" borderId="1" xfId="0" applyFont="1" applyFill="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3" borderId="43" xfId="0" applyNumberFormat="1"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18" fillId="3" borderId="47"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8" borderId="47" xfId="0" applyFont="1" applyFill="1" applyBorder="1" applyAlignment="1">
      <alignment horizontal="center" vertical="center" wrapText="1"/>
    </xf>
    <xf numFmtId="0" fontId="20" fillId="8"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28" fillId="0" borderId="1" xfId="0" applyFont="1" applyBorder="1" applyAlignment="1">
      <alignment horizontal="center" vertical="center" wrapText="1"/>
    </xf>
    <xf numFmtId="0" fontId="32" fillId="0" borderId="32" xfId="0" applyFont="1" applyBorder="1" applyAlignment="1">
      <alignment horizontal="center" vertical="center" wrapText="1"/>
    </xf>
    <xf numFmtId="0" fontId="28"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1" applyFont="1" applyBorder="1" applyAlignment="1">
      <alignment horizontal="left" vertical="center" wrapText="1"/>
    </xf>
    <xf numFmtId="0" fontId="0" fillId="9" borderId="2" xfId="0" applyFill="1" applyBorder="1" applyAlignment="1">
      <alignment horizontal="center" vertical="center"/>
    </xf>
    <xf numFmtId="0" fontId="14" fillId="9" borderId="2" xfId="0" applyFont="1" applyFill="1" applyBorder="1" applyAlignment="1">
      <alignment horizontal="center" vertical="center" wrapText="1"/>
    </xf>
    <xf numFmtId="0" fontId="28" fillId="9" borderId="2" xfId="0" applyFont="1" applyFill="1" applyBorder="1" applyAlignment="1">
      <alignment horizontal="center" vertical="center"/>
    </xf>
    <xf numFmtId="0" fontId="8" fillId="9"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10" fillId="9" borderId="2" xfId="0" applyFont="1" applyFill="1" applyBorder="1" applyAlignment="1">
      <alignment horizontal="center" vertical="center"/>
    </xf>
    <xf numFmtId="0" fontId="0" fillId="9" borderId="1" xfId="0" applyFill="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15" fillId="9" borderId="26" xfId="0" applyFont="1" applyFill="1" applyBorder="1" applyAlignment="1">
      <alignment horizontal="center" vertical="center" wrapText="1"/>
    </xf>
    <xf numFmtId="0" fontId="14" fillId="9" borderId="1" xfId="0" applyFont="1" applyFill="1" applyBorder="1" applyAlignment="1">
      <alignment vertical="center" wrapText="1"/>
    </xf>
    <xf numFmtId="0" fontId="0" fillId="9" borderId="2" xfId="0"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1" fillId="9" borderId="1" xfId="0" applyFont="1" applyFill="1" applyBorder="1" applyAlignment="1">
      <alignment horizontal="left" vertical="center" wrapText="1"/>
    </xf>
    <xf numFmtId="0" fontId="15" fillId="9" borderId="11" xfId="0" applyFont="1" applyFill="1" applyBorder="1" applyAlignment="1">
      <alignment horizontal="center" vertical="center" wrapText="1"/>
    </xf>
    <xf numFmtId="0" fontId="14" fillId="9" borderId="2" xfId="0" applyFont="1" applyFill="1" applyBorder="1" applyAlignment="1">
      <alignment vertical="center" wrapText="1"/>
    </xf>
    <xf numFmtId="0" fontId="0" fillId="0" borderId="3" xfId="0" applyBorder="1" applyAlignment="1">
      <alignment vertical="center" wrapText="1"/>
    </xf>
    <xf numFmtId="0" fontId="28"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45" fillId="0" borderId="0" xfId="0" applyFont="1" applyAlignment="1">
      <alignment horizontal="center" vertical="center"/>
    </xf>
    <xf numFmtId="0" fontId="0" fillId="0" borderId="0" xfId="0" applyAlignment="1">
      <alignment horizontal="left" vertical="center"/>
    </xf>
    <xf numFmtId="0" fontId="16" fillId="3" borderId="52" xfId="0" applyFont="1" applyFill="1" applyBorder="1" applyAlignment="1">
      <alignment horizontal="center" vertical="center"/>
    </xf>
    <xf numFmtId="0" fontId="20" fillId="3" borderId="52" xfId="0" applyFont="1" applyFill="1" applyBorder="1" applyAlignment="1">
      <alignment horizontal="center" vertical="center" wrapText="1"/>
    </xf>
    <xf numFmtId="0" fontId="21" fillId="3" borderId="52" xfId="1" applyFont="1" applyFill="1" applyBorder="1" applyAlignment="1">
      <alignment horizontal="center" vertical="center" wrapText="1"/>
    </xf>
    <xf numFmtId="0" fontId="16" fillId="0" borderId="52" xfId="0" applyFont="1" applyBorder="1" applyAlignment="1">
      <alignment horizontal="center" vertical="center"/>
    </xf>
    <xf numFmtId="0" fontId="21" fillId="0" borderId="52" xfId="2" applyFont="1" applyBorder="1" applyAlignment="1" applyProtection="1">
      <alignment horizontal="center" vertical="center" wrapText="1"/>
      <protection hidden="1"/>
    </xf>
    <xf numFmtId="0" fontId="20" fillId="0" borderId="52" xfId="0" applyFont="1" applyBorder="1" applyAlignment="1">
      <alignment horizontal="center" vertical="center" wrapText="1"/>
    </xf>
    <xf numFmtId="14" fontId="21" fillId="0" borderId="52" xfId="2" applyNumberFormat="1" applyFont="1" applyBorder="1" applyAlignment="1" applyProtection="1">
      <alignment horizontal="center" vertical="center" wrapText="1"/>
      <protection hidden="1"/>
    </xf>
    <xf numFmtId="0" fontId="16" fillId="0" borderId="52" xfId="0" applyFont="1" applyBorder="1" applyAlignment="1">
      <alignment vertical="center" wrapText="1"/>
    </xf>
    <xf numFmtId="0" fontId="21" fillId="0" borderId="52" xfId="0" applyFont="1" applyBorder="1" applyAlignment="1">
      <alignment horizontal="center" vertical="center" wrapText="1"/>
    </xf>
    <xf numFmtId="0" fontId="16" fillId="0" borderId="52" xfId="0" applyFont="1" applyBorder="1" applyAlignment="1">
      <alignment horizontal="center" vertical="center" wrapText="1"/>
    </xf>
    <xf numFmtId="0" fontId="16" fillId="3" borderId="52" xfId="0" applyFont="1" applyFill="1" applyBorder="1" applyAlignment="1">
      <alignment horizontal="center" vertical="center" wrapText="1"/>
    </xf>
    <xf numFmtId="0" fontId="16" fillId="9" borderId="52" xfId="0" applyFont="1" applyFill="1" applyBorder="1" applyAlignment="1">
      <alignment horizontal="center" vertical="center" wrapText="1"/>
    </xf>
    <xf numFmtId="14" fontId="21" fillId="9" borderId="52" xfId="2" applyNumberFormat="1" applyFont="1" applyFill="1" applyBorder="1" applyAlignment="1" applyProtection="1">
      <alignment horizontal="center" vertical="center" wrapText="1"/>
      <protection hidden="1"/>
    </xf>
    <xf numFmtId="14" fontId="21" fillId="3" borderId="52" xfId="2" applyNumberFormat="1" applyFont="1" applyFill="1" applyBorder="1" applyAlignment="1" applyProtection="1">
      <alignment horizontal="center" vertical="center" wrapText="1"/>
      <protection hidden="1"/>
    </xf>
    <xf numFmtId="0" fontId="21" fillId="3" borderId="52" xfId="0" applyFont="1" applyFill="1" applyBorder="1" applyAlignment="1">
      <alignment horizontal="center" vertical="center" wrapText="1"/>
    </xf>
    <xf numFmtId="0" fontId="21" fillId="3" borderId="52" xfId="2" applyFont="1" applyFill="1" applyBorder="1" applyAlignment="1" applyProtection="1">
      <alignment horizontal="center" vertical="center" wrapText="1"/>
      <protection hidden="1"/>
    </xf>
    <xf numFmtId="0" fontId="21" fillId="3" borderId="52" xfId="0" applyFont="1" applyFill="1" applyBorder="1" applyAlignment="1">
      <alignment horizontal="center" vertical="center"/>
    </xf>
    <xf numFmtId="17" fontId="16" fillId="3" borderId="52" xfId="0" applyNumberFormat="1" applyFont="1" applyFill="1" applyBorder="1" applyAlignment="1">
      <alignment horizontal="center" vertical="center" wrapText="1"/>
    </xf>
    <xf numFmtId="14" fontId="21" fillId="3" borderId="52" xfId="0" applyNumberFormat="1" applyFont="1" applyFill="1" applyBorder="1" applyAlignment="1">
      <alignment horizontal="center" vertical="center" wrapText="1"/>
    </xf>
    <xf numFmtId="0" fontId="16" fillId="3" borderId="54" xfId="0" applyFont="1" applyFill="1" applyBorder="1" applyAlignment="1">
      <alignment horizontal="center" vertical="center"/>
    </xf>
    <xf numFmtId="0" fontId="20" fillId="3" borderId="54" xfId="0" applyFont="1" applyFill="1" applyBorder="1" applyAlignment="1">
      <alignment horizontal="center" vertical="center" wrapText="1"/>
    </xf>
    <xf numFmtId="0" fontId="21" fillId="3" borderId="55" xfId="1" applyFont="1" applyFill="1" applyBorder="1" applyAlignment="1">
      <alignment horizontal="center" vertical="center" wrapText="1"/>
    </xf>
    <xf numFmtId="0" fontId="21" fillId="3" borderId="57" xfId="1" applyFont="1" applyFill="1" applyBorder="1" applyAlignment="1">
      <alignment horizontal="center" vertical="center" wrapText="1"/>
    </xf>
    <xf numFmtId="0" fontId="21" fillId="0" borderId="57" xfId="1" applyFont="1" applyBorder="1" applyAlignment="1">
      <alignment horizontal="center" vertical="center" wrapText="1"/>
    </xf>
    <xf numFmtId="0" fontId="16" fillId="3" borderId="57" xfId="0" applyFont="1" applyFill="1" applyBorder="1" applyAlignment="1">
      <alignment horizontal="center" vertical="center" wrapText="1"/>
    </xf>
    <xf numFmtId="0" fontId="21" fillId="3" borderId="59" xfId="0" applyFont="1" applyFill="1" applyBorder="1" applyAlignment="1">
      <alignment horizontal="center" vertical="center" wrapText="1"/>
    </xf>
    <xf numFmtId="14" fontId="21" fillId="3" borderId="59" xfId="0" applyNumberFormat="1"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6" fillId="3" borderId="60" xfId="0" applyFont="1" applyFill="1" applyBorder="1" applyAlignment="1">
      <alignment horizontal="center" vertical="center" wrapText="1"/>
    </xf>
    <xf numFmtId="0" fontId="47" fillId="16" borderId="61" xfId="0" applyFont="1" applyFill="1" applyBorder="1" applyAlignment="1">
      <alignment horizontal="center" vertical="center" wrapText="1"/>
    </xf>
    <xf numFmtId="0" fontId="47" fillId="16" borderId="71" xfId="0" applyFont="1" applyFill="1" applyBorder="1" applyAlignment="1">
      <alignment horizontal="center" vertical="center" wrapText="1"/>
    </xf>
    <xf numFmtId="0" fontId="48" fillId="16" borderId="71" xfId="0" applyFont="1" applyFill="1" applyBorder="1" applyAlignment="1">
      <alignment horizontal="center" vertical="center" wrapText="1"/>
    </xf>
    <xf numFmtId="14" fontId="47" fillId="16" borderId="71" xfId="0" applyNumberFormat="1" applyFont="1" applyFill="1" applyBorder="1" applyAlignment="1">
      <alignment horizontal="center" vertical="center" wrapText="1"/>
    </xf>
    <xf numFmtId="0" fontId="47" fillId="16" borderId="72" xfId="0" applyFont="1" applyFill="1" applyBorder="1" applyAlignment="1">
      <alignment horizontal="center" vertical="center" wrapText="1"/>
    </xf>
    <xf numFmtId="0" fontId="45" fillId="0" borderId="80" xfId="0" applyFont="1" applyBorder="1" applyAlignment="1">
      <alignment horizontal="left" vertical="center"/>
    </xf>
    <xf numFmtId="0" fontId="45" fillId="0" borderId="83" xfId="0" applyFont="1" applyBorder="1" applyAlignment="1">
      <alignment horizontal="left" vertical="center"/>
    </xf>
    <xf numFmtId="0" fontId="45" fillId="0" borderId="84" xfId="0" applyFont="1" applyBorder="1" applyAlignment="1">
      <alignment horizontal="left" vertical="center"/>
    </xf>
    <xf numFmtId="0" fontId="21" fillId="0" borderId="93" xfId="2" applyFont="1" applyBorder="1" applyAlignment="1" applyProtection="1">
      <alignment horizontal="center" vertical="center" wrapText="1"/>
      <protection hidden="1"/>
    </xf>
    <xf numFmtId="0" fontId="16" fillId="0" borderId="93" xfId="0" applyFont="1" applyBorder="1" applyAlignment="1">
      <alignment horizontal="center" vertical="center"/>
    </xf>
    <xf numFmtId="0" fontId="20" fillId="0" borderId="93" xfId="0" applyFont="1" applyBorder="1" applyAlignment="1">
      <alignment horizontal="center" vertical="center" wrapText="1"/>
    </xf>
    <xf numFmtId="0" fontId="21" fillId="17" borderId="93" xfId="1" applyFont="1" applyFill="1" applyBorder="1" applyAlignment="1">
      <alignment horizontal="center" vertical="center" wrapText="1"/>
    </xf>
    <xf numFmtId="0" fontId="16" fillId="0" borderId="57" xfId="0" applyFont="1" applyBorder="1" applyAlignment="1">
      <alignment horizontal="center" vertical="center" wrapText="1"/>
    </xf>
    <xf numFmtId="0" fontId="21" fillId="3" borderId="59" xfId="0" applyFont="1" applyFill="1" applyBorder="1" applyAlignment="1">
      <alignment horizontal="center" vertical="center"/>
    </xf>
    <xf numFmtId="0" fontId="21" fillId="3" borderId="60" xfId="1" applyFont="1" applyFill="1" applyBorder="1" applyAlignment="1">
      <alignment horizontal="center" vertical="center" wrapText="1"/>
    </xf>
    <xf numFmtId="14" fontId="21" fillId="0" borderId="54" xfId="2" applyNumberFormat="1" applyFont="1" applyBorder="1" applyAlignment="1" applyProtection="1">
      <alignment horizontal="center" vertical="center" wrapText="1"/>
      <protection hidden="1"/>
    </xf>
    <xf numFmtId="0" fontId="21" fillId="3" borderId="54" xfId="1" applyFont="1" applyFill="1" applyBorder="1" applyAlignment="1">
      <alignment horizontal="center" vertical="center" wrapText="1"/>
    </xf>
    <xf numFmtId="0" fontId="16" fillId="0" borderId="54" xfId="0" applyFont="1" applyBorder="1" applyAlignment="1">
      <alignment vertical="center" wrapText="1"/>
    </xf>
    <xf numFmtId="0" fontId="21" fillId="0" borderId="54" xfId="1" applyFont="1" applyBorder="1" applyAlignment="1">
      <alignment vertical="center" wrapText="1"/>
    </xf>
    <xf numFmtId="0" fontId="21" fillId="0" borderId="55" xfId="1" applyFont="1" applyBorder="1" applyAlignment="1">
      <alignment vertical="center" wrapText="1"/>
    </xf>
    <xf numFmtId="14" fontId="21" fillId="0" borderId="59" xfId="2" applyNumberFormat="1" applyFont="1" applyBorder="1" applyAlignment="1" applyProtection="1">
      <alignment horizontal="center" vertical="center" wrapText="1"/>
      <protection hidden="1"/>
    </xf>
    <xf numFmtId="0" fontId="21" fillId="0" borderId="59" xfId="1" applyFont="1" applyBorder="1" applyAlignment="1">
      <alignment horizontal="center" vertical="center" wrapText="1"/>
    </xf>
    <xf numFmtId="0" fontId="16" fillId="0" borderId="59" xfId="0" applyFont="1" applyBorder="1" applyAlignment="1">
      <alignment vertical="center" wrapText="1"/>
    </xf>
    <xf numFmtId="0" fontId="21" fillId="0" borderId="59" xfId="1" applyFont="1" applyBorder="1" applyAlignment="1">
      <alignment vertical="center" wrapText="1"/>
    </xf>
    <xf numFmtId="0" fontId="21" fillId="0" borderId="60" xfId="1" applyFont="1" applyBorder="1" applyAlignment="1">
      <alignment vertical="center" wrapText="1"/>
    </xf>
    <xf numFmtId="0" fontId="21" fillId="0" borderId="54" xfId="0" applyFont="1" applyBorder="1" applyAlignment="1">
      <alignment horizontal="center" vertical="center" wrapText="1"/>
    </xf>
    <xf numFmtId="0" fontId="16" fillId="0" borderId="54" xfId="0" applyFont="1" applyBorder="1" applyAlignment="1">
      <alignment horizontal="center" vertical="center" wrapText="1"/>
    </xf>
    <xf numFmtId="0" fontId="19" fillId="0" borderId="54" xfId="0" applyFont="1" applyBorder="1" applyAlignment="1">
      <alignment horizontal="center" vertical="center"/>
    </xf>
    <xf numFmtId="0" fontId="21" fillId="0" borderId="54" xfId="0" applyFont="1" applyBorder="1" applyAlignment="1">
      <alignment horizontal="center" vertical="center"/>
    </xf>
    <xf numFmtId="0" fontId="16" fillId="0" borderId="54" xfId="0" applyFont="1" applyBorder="1" applyAlignment="1">
      <alignment horizontal="left" vertical="center" wrapText="1"/>
    </xf>
    <xf numFmtId="0" fontId="21" fillId="0" borderId="54" xfId="2" applyFont="1" applyBorder="1" applyAlignment="1" applyProtection="1">
      <alignment horizontal="center" vertical="center" wrapText="1"/>
      <protection hidden="1"/>
    </xf>
    <xf numFmtId="0" fontId="20" fillId="0" borderId="54" xfId="0" applyFont="1" applyBorder="1" applyAlignment="1">
      <alignment horizontal="center" vertical="center"/>
    </xf>
    <xf numFmtId="0" fontId="16" fillId="0" borderId="54" xfId="0" applyFont="1" applyBorder="1" applyAlignment="1">
      <alignment horizontal="center" vertical="center"/>
    </xf>
    <xf numFmtId="0" fontId="21" fillId="14" borderId="54" xfId="1" applyFont="1" applyFill="1" applyBorder="1" applyAlignment="1">
      <alignment horizontal="center" vertical="center" wrapText="1"/>
    </xf>
    <xf numFmtId="0" fontId="20" fillId="0" borderId="54" xfId="0" applyFont="1" applyBorder="1" applyAlignment="1">
      <alignment horizontal="center" vertical="center" wrapText="1"/>
    </xf>
    <xf numFmtId="0" fontId="21" fillId="0" borderId="54" xfId="1" applyFont="1" applyBorder="1" applyAlignment="1">
      <alignment horizontal="center" vertical="center" wrapText="1"/>
    </xf>
    <xf numFmtId="0" fontId="21" fillId="0" borderId="55" xfId="1" applyFont="1" applyBorder="1" applyAlignment="1">
      <alignment horizontal="center" vertical="center" wrapText="1"/>
    </xf>
    <xf numFmtId="0" fontId="16" fillId="0" borderId="59" xfId="0" applyFont="1" applyBorder="1" applyAlignment="1">
      <alignment horizontal="center" vertical="center" wrapText="1"/>
    </xf>
    <xf numFmtId="0" fontId="16" fillId="9" borderId="59" xfId="0" applyFont="1" applyFill="1" applyBorder="1" applyAlignment="1">
      <alignment horizontal="center" vertical="center" wrapText="1"/>
    </xf>
    <xf numFmtId="0" fontId="16" fillId="3" borderId="59" xfId="0" applyFont="1" applyFill="1" applyBorder="1" applyAlignment="1">
      <alignment horizontal="center" vertical="center"/>
    </xf>
    <xf numFmtId="0" fontId="20" fillId="3" borderId="59" xfId="0" applyFont="1" applyFill="1" applyBorder="1" applyAlignment="1">
      <alignment horizontal="center" vertical="center" wrapText="1"/>
    </xf>
    <xf numFmtId="14" fontId="21" fillId="9" borderId="59" xfId="2" applyNumberFormat="1" applyFont="1" applyFill="1" applyBorder="1" applyAlignment="1" applyProtection="1">
      <alignment horizontal="center" vertical="center" wrapText="1"/>
      <protection hidden="1"/>
    </xf>
    <xf numFmtId="14" fontId="21" fillId="3" borderId="59" xfId="2" applyNumberFormat="1" applyFont="1" applyFill="1" applyBorder="1" applyAlignment="1" applyProtection="1">
      <alignment horizontal="center" vertical="center" wrapText="1"/>
      <protection hidden="1"/>
    </xf>
    <xf numFmtId="0" fontId="16" fillId="3" borderId="63"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59" xfId="2" applyFont="1" applyFill="1" applyBorder="1" applyAlignment="1" applyProtection="1">
      <alignment horizontal="center" vertical="center" wrapText="1"/>
      <protection hidden="1"/>
    </xf>
    <xf numFmtId="0" fontId="16" fillId="3" borderId="54" xfId="0" applyFont="1" applyFill="1" applyBorder="1" applyAlignment="1">
      <alignment horizontal="center" vertical="center" wrapText="1"/>
    </xf>
    <xf numFmtId="0" fontId="21" fillId="3" borderId="54" xfId="2" applyFont="1" applyFill="1" applyBorder="1" applyAlignment="1" applyProtection="1">
      <alignment horizontal="center" vertical="center" wrapText="1"/>
      <protection hidden="1"/>
    </xf>
    <xf numFmtId="14" fontId="21" fillId="3" borderId="54" xfId="2" applyNumberFormat="1" applyFont="1" applyFill="1" applyBorder="1" applyAlignment="1" applyProtection="1">
      <alignment horizontal="center" vertical="center" wrapText="1"/>
      <protection hidden="1"/>
    </xf>
    <xf numFmtId="0" fontId="21" fillId="3" borderId="54"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21" fillId="0" borderId="59" xfId="2" applyFont="1" applyBorder="1" applyAlignment="1" applyProtection="1">
      <alignment horizontal="center" vertical="center" wrapText="1"/>
      <protection hidden="1"/>
    </xf>
    <xf numFmtId="0" fontId="21" fillId="0" borderId="59" xfId="0" applyFont="1" applyBorder="1" applyAlignment="1">
      <alignment horizontal="center" vertical="center" wrapText="1"/>
    </xf>
    <xf numFmtId="0" fontId="19" fillId="3" borderId="99" xfId="0" applyFont="1" applyFill="1" applyBorder="1" applyAlignment="1">
      <alignment horizontal="center" vertical="center" wrapText="1"/>
    </xf>
    <xf numFmtId="0" fontId="16" fillId="3" borderId="100"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19" fillId="3" borderId="100" xfId="0" applyFont="1" applyFill="1" applyBorder="1" applyAlignment="1">
      <alignment horizontal="center" vertical="center"/>
    </xf>
    <xf numFmtId="0" fontId="16" fillId="3" borderId="100" xfId="0" applyFont="1" applyFill="1" applyBorder="1" applyAlignment="1">
      <alignment horizontal="center" vertical="center"/>
    </xf>
    <xf numFmtId="0" fontId="21" fillId="3" borderId="100" xfId="2" applyFont="1" applyFill="1" applyBorder="1" applyAlignment="1" applyProtection="1">
      <alignment horizontal="center" vertical="center" wrapText="1"/>
      <protection hidden="1"/>
    </xf>
    <xf numFmtId="0" fontId="23" fillId="3" borderId="100" xfId="0" applyFont="1" applyFill="1" applyBorder="1" applyAlignment="1">
      <alignment horizontal="center" vertical="center"/>
    </xf>
    <xf numFmtId="0" fontId="21" fillId="15" borderId="100" xfId="1" applyFont="1" applyFill="1" applyBorder="1" applyAlignment="1">
      <alignment horizontal="center" vertical="center" wrapText="1"/>
    </xf>
    <xf numFmtId="0" fontId="21" fillId="3" borderId="100" xfId="0" applyFont="1" applyFill="1" applyBorder="1" applyAlignment="1">
      <alignment horizontal="center" vertical="center" wrapText="1"/>
    </xf>
    <xf numFmtId="14" fontId="16" fillId="3" borderId="100" xfId="0" applyNumberFormat="1" applyFont="1" applyFill="1" applyBorder="1" applyAlignment="1">
      <alignment horizontal="center" vertical="center" wrapText="1"/>
    </xf>
    <xf numFmtId="0" fontId="16" fillId="3" borderId="101" xfId="0" applyFont="1" applyFill="1" applyBorder="1" applyAlignment="1">
      <alignment horizontal="center" vertical="center" wrapText="1"/>
    </xf>
    <xf numFmtId="0" fontId="16" fillId="3" borderId="100" xfId="0" applyFont="1" applyFill="1" applyBorder="1" applyAlignment="1">
      <alignment horizontal="left" vertical="center" wrapText="1"/>
    </xf>
    <xf numFmtId="0" fontId="20" fillId="3" borderId="100" xfId="0" applyFont="1" applyFill="1" applyBorder="1" applyAlignment="1">
      <alignment horizontal="center" vertical="center"/>
    </xf>
    <xf numFmtId="0" fontId="21" fillId="10" borderId="100" xfId="1" applyFont="1" applyFill="1" applyBorder="1" applyAlignment="1">
      <alignment horizontal="center" vertical="center" wrapText="1"/>
    </xf>
    <xf numFmtId="0" fontId="21" fillId="18" borderId="100" xfId="1" applyFont="1" applyFill="1" applyBorder="1" applyAlignment="1">
      <alignment horizontal="center" vertical="center" wrapText="1"/>
    </xf>
    <xf numFmtId="0" fontId="21" fillId="3" borderId="100" xfId="1" applyFont="1" applyFill="1" applyBorder="1" applyAlignment="1">
      <alignment horizontal="center" vertical="center" wrapText="1"/>
    </xf>
    <xf numFmtId="14" fontId="21" fillId="3" borderId="100" xfId="2" applyNumberFormat="1" applyFont="1" applyFill="1" applyBorder="1" applyAlignment="1" applyProtection="1">
      <alignment horizontal="center" vertical="center" wrapText="1"/>
      <protection hidden="1"/>
    </xf>
    <xf numFmtId="0" fontId="16" fillId="3" borderId="55" xfId="0" applyFont="1" applyFill="1" applyBorder="1" applyAlignment="1">
      <alignment horizontal="center" vertical="center" wrapText="1"/>
    </xf>
    <xf numFmtId="0" fontId="21" fillId="3" borderId="59" xfId="1" applyFont="1" applyFill="1" applyBorder="1" applyAlignment="1">
      <alignment horizontal="center" vertical="center" wrapText="1"/>
    </xf>
    <xf numFmtId="14" fontId="21" fillId="3" borderId="63" xfId="0" applyNumberFormat="1" applyFont="1" applyFill="1" applyBorder="1" applyAlignment="1">
      <alignment horizontal="center" vertical="center" wrapText="1"/>
    </xf>
    <xf numFmtId="17" fontId="16" fillId="3" borderId="59" xfId="0" applyNumberFormat="1" applyFont="1" applyFill="1" applyBorder="1" applyAlignment="1">
      <alignment horizontal="center" vertical="center" wrapText="1"/>
    </xf>
    <xf numFmtId="0" fontId="20" fillId="0" borderId="54" xfId="0" applyFont="1" applyBorder="1" applyAlignment="1">
      <alignment horizontal="center" vertical="center" wrapText="1"/>
    </xf>
    <xf numFmtId="0" fontId="20" fillId="0" borderId="59" xfId="0" applyFont="1" applyBorder="1" applyAlignment="1">
      <alignment horizontal="center" vertical="center" wrapText="1"/>
    </xf>
    <xf numFmtId="0" fontId="21" fillId="0" borderId="54" xfId="1" applyFont="1" applyBorder="1" applyAlignment="1">
      <alignment horizontal="center" vertical="center" wrapText="1"/>
    </xf>
    <xf numFmtId="0" fontId="21" fillId="0" borderId="59" xfId="1" applyFont="1" applyBorder="1" applyAlignment="1">
      <alignment horizontal="center" vertical="center" wrapText="1"/>
    </xf>
    <xf numFmtId="0" fontId="16" fillId="0" borderId="52" xfId="0" applyFont="1" applyBorder="1" applyAlignment="1">
      <alignment horizontal="center" vertical="center" wrapText="1"/>
    </xf>
    <xf numFmtId="0" fontId="16" fillId="0" borderId="59" xfId="0" applyFont="1" applyBorder="1" applyAlignment="1">
      <alignment horizontal="center" vertical="center" wrapText="1"/>
    </xf>
    <xf numFmtId="0" fontId="19" fillId="0" borderId="52" xfId="0" applyFont="1" applyBorder="1" applyAlignment="1">
      <alignment horizontal="center" vertical="center"/>
    </xf>
    <xf numFmtId="0" fontId="19" fillId="0" borderId="59" xfId="0" applyFont="1" applyBorder="1" applyAlignment="1">
      <alignment horizontal="center" vertical="center"/>
    </xf>
    <xf numFmtId="0" fontId="21" fillId="0" borderId="52"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52" xfId="0" applyFont="1" applyBorder="1" applyAlignment="1">
      <alignment horizontal="center" vertical="center"/>
    </xf>
    <xf numFmtId="0" fontId="21" fillId="0" borderId="59" xfId="0" applyFont="1" applyBorder="1" applyAlignment="1">
      <alignment horizontal="center" vertical="center"/>
    </xf>
    <xf numFmtId="0" fontId="16" fillId="0" borderId="52" xfId="0" applyFont="1" applyBorder="1" applyAlignment="1">
      <alignment horizontal="left" vertical="center" wrapText="1"/>
    </xf>
    <xf numFmtId="0" fontId="16" fillId="0" borderId="59" xfId="0" applyFont="1" applyBorder="1" applyAlignment="1">
      <alignment horizontal="left" vertical="center" wrapText="1"/>
    </xf>
    <xf numFmtId="0" fontId="21" fillId="0" borderId="52" xfId="1" applyFont="1" applyBorder="1" applyAlignment="1">
      <alignment horizontal="center" vertical="center" wrapText="1"/>
    </xf>
    <xf numFmtId="0" fontId="21" fillId="9" borderId="54" xfId="1" applyFont="1" applyFill="1" applyBorder="1" applyAlignment="1">
      <alignment horizontal="center" vertical="center" wrapText="1"/>
    </xf>
    <xf numFmtId="0" fontId="21" fillId="9" borderId="52" xfId="1" applyFont="1" applyFill="1" applyBorder="1" applyAlignment="1">
      <alignment horizontal="center" vertical="center" wrapText="1"/>
    </xf>
    <xf numFmtId="0" fontId="21" fillId="9" borderId="59" xfId="1" applyFont="1" applyFill="1" applyBorder="1" applyAlignment="1">
      <alignment horizontal="center" vertical="center" wrapText="1"/>
    </xf>
    <xf numFmtId="0" fontId="16" fillId="0" borderId="54" xfId="0" applyFont="1" applyBorder="1" applyAlignment="1">
      <alignment horizontal="center" vertical="center" wrapText="1"/>
    </xf>
    <xf numFmtId="0" fontId="21" fillId="0" borderId="95" xfId="2" applyFont="1" applyBorder="1" applyAlignment="1" applyProtection="1">
      <alignment horizontal="center" vertical="center" wrapText="1"/>
      <protection hidden="1"/>
    </xf>
    <xf numFmtId="0" fontId="21" fillId="0" borderId="97" xfId="2" applyFont="1" applyBorder="1" applyAlignment="1" applyProtection="1">
      <alignment horizontal="center" vertical="center" wrapText="1"/>
      <protection hidden="1"/>
    </xf>
    <xf numFmtId="0" fontId="21" fillId="0" borderId="54" xfId="0" applyFont="1" applyBorder="1" applyAlignment="1">
      <alignment horizontal="center" vertical="center" wrapText="1"/>
    </xf>
    <xf numFmtId="0" fontId="21" fillId="9" borderId="52" xfId="0" applyFont="1" applyFill="1" applyBorder="1" applyAlignment="1">
      <alignment horizontal="center" vertical="center" wrapText="1"/>
    </xf>
    <xf numFmtId="0" fontId="21" fillId="9" borderId="59" xfId="0" applyFont="1" applyFill="1" applyBorder="1" applyAlignment="1">
      <alignment horizontal="center" vertical="center" wrapText="1"/>
    </xf>
    <xf numFmtId="0" fontId="19" fillId="0" borderId="54" xfId="0" applyFont="1" applyBorder="1" applyAlignment="1">
      <alignment horizontal="center" vertical="center"/>
    </xf>
    <xf numFmtId="0" fontId="19" fillId="9" borderId="52" xfId="0" applyFont="1" applyFill="1" applyBorder="1" applyAlignment="1">
      <alignment horizontal="center" vertical="center"/>
    </xf>
    <xf numFmtId="0" fontId="19" fillId="9" borderId="59" xfId="0" applyFont="1" applyFill="1" applyBorder="1" applyAlignment="1">
      <alignment horizontal="center" vertical="center"/>
    </xf>
    <xf numFmtId="0" fontId="16" fillId="9" borderId="54"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9" fillId="9" borderId="54" xfId="0" applyFont="1" applyFill="1" applyBorder="1" applyAlignment="1">
      <alignment horizontal="center" vertical="center"/>
    </xf>
    <xf numFmtId="0" fontId="16" fillId="3" borderId="54" xfId="0" applyFont="1" applyFill="1" applyBorder="1" applyAlignment="1">
      <alignment horizontal="center" vertical="center" wrapText="1"/>
    </xf>
    <xf numFmtId="0" fontId="16" fillId="9" borderId="54" xfId="0" applyFont="1" applyFill="1" applyBorder="1" applyAlignment="1">
      <alignment horizontal="center" vertical="center"/>
    </xf>
    <xf numFmtId="0" fontId="16" fillId="3" borderId="59" xfId="0" applyFont="1" applyFill="1" applyBorder="1" applyAlignment="1">
      <alignment horizontal="center" vertical="center"/>
    </xf>
    <xf numFmtId="0" fontId="19" fillId="0" borderId="53" xfId="0" applyFont="1" applyBorder="1" applyAlignment="1">
      <alignment horizontal="center" vertical="center" wrapText="1"/>
    </xf>
    <xf numFmtId="0" fontId="19" fillId="0" borderId="58" xfId="0" applyFont="1" applyBorder="1" applyAlignment="1">
      <alignment horizontal="center" vertical="center" wrapText="1"/>
    </xf>
    <xf numFmtId="0" fontId="16" fillId="0" borderId="54" xfId="0" applyFont="1" applyBorder="1" applyAlignment="1">
      <alignment horizontal="center" vertical="center"/>
    </xf>
    <xf numFmtId="0" fontId="16" fillId="0" borderId="59" xfId="0" applyFont="1" applyBorder="1" applyAlignment="1">
      <alignment horizontal="center" vertical="center"/>
    </xf>
    <xf numFmtId="0" fontId="19" fillId="9" borderId="53" xfId="0" applyFont="1" applyFill="1" applyBorder="1" applyAlignment="1">
      <alignment horizontal="center" vertical="center" wrapText="1"/>
    </xf>
    <xf numFmtId="0" fontId="19" fillId="9" borderId="56" xfId="0" applyFont="1" applyFill="1" applyBorder="1" applyAlignment="1">
      <alignment horizontal="center" vertical="center" wrapText="1"/>
    </xf>
    <xf numFmtId="0" fontId="19" fillId="9" borderId="58" xfId="0" applyFont="1" applyFill="1" applyBorder="1" applyAlignment="1">
      <alignment horizontal="center" vertical="center" wrapText="1"/>
    </xf>
    <xf numFmtId="0" fontId="16" fillId="9" borderId="52" xfId="0" applyFont="1" applyFill="1" applyBorder="1" applyAlignment="1">
      <alignment horizontal="center" vertical="center" wrapText="1"/>
    </xf>
    <xf numFmtId="0" fontId="16" fillId="9" borderId="59" xfId="0" applyFont="1" applyFill="1" applyBorder="1" applyAlignment="1">
      <alignment horizontal="center" vertical="center" wrapText="1"/>
    </xf>
    <xf numFmtId="0" fontId="16" fillId="9" borderId="52" xfId="0" applyFont="1" applyFill="1" applyBorder="1" applyAlignment="1">
      <alignment horizontal="center" vertical="center"/>
    </xf>
    <xf numFmtId="0" fontId="16" fillId="9" borderId="59" xfId="0" applyFont="1" applyFill="1" applyBorder="1" applyAlignment="1">
      <alignment horizontal="center" vertical="center"/>
    </xf>
    <xf numFmtId="0" fontId="20" fillId="9" borderId="52" xfId="0" applyFont="1" applyFill="1" applyBorder="1" applyAlignment="1">
      <alignment horizontal="center" vertical="center"/>
    </xf>
    <xf numFmtId="0" fontId="20" fillId="9" borderId="59" xfId="0" applyFont="1" applyFill="1" applyBorder="1" applyAlignment="1">
      <alignment horizontal="center" vertical="center"/>
    </xf>
    <xf numFmtId="0" fontId="21" fillId="0" borderId="54" xfId="2" applyFont="1" applyBorder="1" applyAlignment="1" applyProtection="1">
      <alignment horizontal="center" vertical="center" wrapText="1"/>
      <protection hidden="1"/>
    </xf>
    <xf numFmtId="0" fontId="21" fillId="0" borderId="52" xfId="2" applyFont="1" applyBorder="1" applyAlignment="1" applyProtection="1">
      <alignment horizontal="center" vertical="center" wrapText="1"/>
      <protection hidden="1"/>
    </xf>
    <xf numFmtId="0" fontId="16" fillId="0" borderId="52" xfId="0" applyFont="1" applyBorder="1" applyAlignment="1">
      <alignment horizontal="center" vertical="center"/>
    </xf>
    <xf numFmtId="0" fontId="21" fillId="14" borderId="82" xfId="1" applyFont="1" applyFill="1" applyBorder="1" applyAlignment="1">
      <alignment horizontal="center" vertical="center" wrapText="1"/>
    </xf>
    <xf numFmtId="0" fontId="21" fillId="14" borderId="0" xfId="1" applyFont="1" applyFill="1" applyAlignment="1">
      <alignment horizontal="center" vertical="center" wrapText="1"/>
    </xf>
    <xf numFmtId="0" fontId="21" fillId="3" borderId="52" xfId="2" applyFont="1" applyFill="1" applyBorder="1" applyAlignment="1" applyProtection="1">
      <alignment horizontal="center" vertical="center" wrapText="1"/>
      <protection hidden="1"/>
    </xf>
    <xf numFmtId="0" fontId="21" fillId="3" borderId="59" xfId="2" applyFont="1" applyFill="1" applyBorder="1" applyAlignment="1" applyProtection="1">
      <alignment horizontal="center" vertical="center" wrapText="1"/>
      <protection hidden="1"/>
    </xf>
    <xf numFmtId="0" fontId="16" fillId="3" borderId="52" xfId="0" applyFont="1" applyFill="1" applyBorder="1" applyAlignment="1">
      <alignment horizontal="center" vertical="center"/>
    </xf>
    <xf numFmtId="0" fontId="21" fillId="10" borderId="52" xfId="1" applyFont="1" applyFill="1" applyBorder="1" applyAlignment="1">
      <alignment horizontal="center" vertical="center" wrapText="1"/>
    </xf>
    <xf numFmtId="0" fontId="21" fillId="10" borderId="59" xfId="1" applyFont="1" applyFill="1" applyBorder="1" applyAlignment="1">
      <alignment horizontal="center" vertical="center" wrapText="1"/>
    </xf>
    <xf numFmtId="0" fontId="20" fillId="0" borderId="54" xfId="0" applyFont="1" applyBorder="1" applyAlignment="1">
      <alignment horizontal="center" vertical="center"/>
    </xf>
    <xf numFmtId="0" fontId="20" fillId="0" borderId="52" xfId="0" applyFont="1" applyBorder="1" applyAlignment="1">
      <alignment horizontal="center" vertical="center"/>
    </xf>
    <xf numFmtId="0" fontId="21" fillId="14" borderId="54" xfId="1" applyFont="1" applyFill="1" applyBorder="1" applyAlignment="1">
      <alignment horizontal="center" vertical="center" wrapText="1"/>
    </xf>
    <xf numFmtId="0" fontId="21" fillId="14" borderId="52" xfId="1" applyFont="1" applyFill="1" applyBorder="1" applyAlignment="1">
      <alignment horizontal="center" vertical="center" wrapText="1"/>
    </xf>
    <xf numFmtId="0" fontId="21" fillId="9" borderId="52" xfId="2" applyFont="1" applyFill="1" applyBorder="1" applyAlignment="1" applyProtection="1">
      <alignment horizontal="center" vertical="center" wrapText="1"/>
      <protection hidden="1"/>
    </xf>
    <xf numFmtId="0" fontId="21" fillId="9" borderId="59" xfId="2" applyFont="1" applyFill="1" applyBorder="1" applyAlignment="1" applyProtection="1">
      <alignment horizontal="center" vertical="center" wrapText="1"/>
      <protection hidden="1"/>
    </xf>
    <xf numFmtId="0" fontId="20" fillId="9" borderId="54" xfId="0" applyFont="1" applyFill="1" applyBorder="1" applyAlignment="1">
      <alignment horizontal="center" vertical="center"/>
    </xf>
    <xf numFmtId="0" fontId="16" fillId="3" borderId="52" xfId="0" applyFont="1" applyFill="1" applyBorder="1" applyAlignment="1">
      <alignment horizontal="center" vertical="center" wrapText="1"/>
    </xf>
    <xf numFmtId="0" fontId="20" fillId="0" borderId="95" xfId="0" applyFont="1" applyBorder="1" applyAlignment="1">
      <alignment horizontal="center" vertical="center"/>
    </xf>
    <xf numFmtId="0" fontId="20" fillId="0" borderId="97" xfId="0" applyFont="1" applyBorder="1" applyAlignment="1">
      <alignment horizontal="center" vertical="center"/>
    </xf>
    <xf numFmtId="0" fontId="21" fillId="14" borderId="95" xfId="1" applyFont="1" applyFill="1" applyBorder="1" applyAlignment="1">
      <alignment horizontal="center" vertical="center" wrapText="1"/>
    </xf>
    <xf numFmtId="0" fontId="21" fillId="14" borderId="97" xfId="1" applyFont="1" applyFill="1" applyBorder="1" applyAlignment="1">
      <alignment horizontal="center" vertical="center" wrapText="1"/>
    </xf>
    <xf numFmtId="0" fontId="21" fillId="0" borderId="93" xfId="2" applyFont="1" applyBorder="1" applyAlignment="1" applyProtection="1">
      <alignment horizontal="center" vertical="center" wrapText="1"/>
      <protection hidden="1"/>
    </xf>
    <xf numFmtId="0" fontId="21" fillId="0" borderId="94" xfId="2" applyFont="1" applyBorder="1" applyAlignment="1" applyProtection="1">
      <alignment horizontal="center" vertical="center" wrapText="1"/>
      <protection hidden="1"/>
    </xf>
    <xf numFmtId="0" fontId="20" fillId="0" borderId="93" xfId="0" applyFont="1" applyBorder="1" applyAlignment="1">
      <alignment horizontal="center" vertical="center"/>
    </xf>
    <xf numFmtId="0" fontId="20" fillId="0" borderId="94" xfId="0" applyFont="1" applyBorder="1" applyAlignment="1">
      <alignment horizontal="center" vertical="center"/>
    </xf>
    <xf numFmtId="0" fontId="21" fillId="3" borderId="54" xfId="2" applyFont="1" applyFill="1" applyBorder="1" applyAlignment="1" applyProtection="1">
      <alignment horizontal="center" vertical="center" wrapText="1"/>
      <protection hidden="1"/>
    </xf>
    <xf numFmtId="0" fontId="21" fillId="9" borderId="54" xfId="2" applyFont="1" applyFill="1" applyBorder="1" applyAlignment="1" applyProtection="1">
      <alignment horizontal="center" vertical="center" wrapText="1"/>
      <protection hidden="1"/>
    </xf>
    <xf numFmtId="0" fontId="21" fillId="9" borderId="95" xfId="2" applyFont="1" applyFill="1" applyBorder="1" applyAlignment="1" applyProtection="1">
      <alignment horizontal="center" vertical="center" wrapText="1"/>
      <protection hidden="1"/>
    </xf>
    <xf numFmtId="0" fontId="21" fillId="9" borderId="97" xfId="2" applyFont="1" applyFill="1" applyBorder="1" applyAlignment="1" applyProtection="1">
      <alignment horizontal="center" vertical="center" wrapText="1"/>
      <protection hidden="1"/>
    </xf>
    <xf numFmtId="0" fontId="16" fillId="3" borderId="54" xfId="0" applyFont="1" applyFill="1" applyBorder="1" applyAlignment="1">
      <alignment horizontal="center" vertical="center"/>
    </xf>
    <xf numFmtId="0" fontId="47" fillId="16" borderId="65" xfId="0" applyFont="1" applyFill="1" applyBorder="1" applyAlignment="1">
      <alignment horizontal="center" vertical="center"/>
    </xf>
    <xf numFmtId="0" fontId="47" fillId="16" borderId="66" xfId="0" applyFont="1" applyFill="1" applyBorder="1" applyAlignment="1">
      <alignment horizontal="center" vertical="center"/>
    </xf>
    <xf numFmtId="0" fontId="21" fillId="10" borderId="54" xfId="1" applyFont="1" applyFill="1" applyBorder="1" applyAlignment="1">
      <alignment horizontal="center" vertical="center" wrapText="1"/>
    </xf>
    <xf numFmtId="1" fontId="20" fillId="3" borderId="54" xfId="0" applyNumberFormat="1" applyFont="1" applyFill="1" applyBorder="1" applyAlignment="1">
      <alignment horizontal="center" vertical="center" wrapText="1"/>
    </xf>
    <xf numFmtId="1" fontId="20" fillId="3" borderId="59" xfId="0" applyNumberFormat="1" applyFont="1" applyFill="1" applyBorder="1" applyAlignment="1">
      <alignment horizontal="center" vertical="center" wrapText="1"/>
    </xf>
    <xf numFmtId="0" fontId="47" fillId="16" borderId="68" xfId="0" applyFont="1" applyFill="1" applyBorder="1" applyAlignment="1">
      <alignment horizontal="center" vertical="center" wrapText="1"/>
    </xf>
    <xf numFmtId="0" fontId="47" fillId="16" borderId="70" xfId="0" applyFont="1" applyFill="1" applyBorder="1" applyAlignment="1">
      <alignment horizontal="center" vertical="center" wrapText="1"/>
    </xf>
    <xf numFmtId="0" fontId="47" fillId="16" borderId="61" xfId="0" applyFont="1" applyFill="1" applyBorder="1" applyAlignment="1">
      <alignment horizontal="center" vertical="center" wrapText="1"/>
    </xf>
    <xf numFmtId="0" fontId="47" fillId="16" borderId="71" xfId="0" applyFont="1" applyFill="1" applyBorder="1" applyAlignment="1">
      <alignment horizontal="center" vertical="center" wrapText="1"/>
    </xf>
    <xf numFmtId="0" fontId="47" fillId="16" borderId="61" xfId="0" applyFont="1" applyFill="1" applyBorder="1" applyAlignment="1">
      <alignment horizontal="center" vertical="center"/>
    </xf>
    <xf numFmtId="0" fontId="47" fillId="16" borderId="71" xfId="0" applyFont="1" applyFill="1" applyBorder="1" applyAlignment="1">
      <alignment horizontal="center" vertical="center"/>
    </xf>
    <xf numFmtId="14" fontId="21" fillId="9" borderId="54" xfId="2" applyNumberFormat="1" applyFont="1" applyFill="1" applyBorder="1" applyAlignment="1" applyProtection="1">
      <alignment horizontal="center" vertical="center" wrapText="1"/>
      <protection hidden="1"/>
    </xf>
    <xf numFmtId="14" fontId="21" fillId="9" borderId="59" xfId="2" applyNumberFormat="1" applyFont="1" applyFill="1" applyBorder="1" applyAlignment="1" applyProtection="1">
      <alignment horizontal="center" vertical="center" wrapText="1"/>
      <protection hidden="1"/>
    </xf>
    <xf numFmtId="14" fontId="21" fillId="3" borderId="54" xfId="2" applyNumberFormat="1" applyFont="1" applyFill="1" applyBorder="1" applyAlignment="1" applyProtection="1">
      <alignment horizontal="center" vertical="center" wrapText="1"/>
      <protection hidden="1"/>
    </xf>
    <xf numFmtId="14" fontId="21" fillId="3" borderId="59" xfId="2" applyNumberFormat="1" applyFont="1" applyFill="1" applyBorder="1" applyAlignment="1" applyProtection="1">
      <alignment horizontal="center" vertical="center" wrapText="1"/>
      <protection hidden="1"/>
    </xf>
    <xf numFmtId="0" fontId="21" fillId="3" borderId="54" xfId="1" applyFont="1" applyFill="1" applyBorder="1" applyAlignment="1">
      <alignment horizontal="center" vertical="center" wrapText="1"/>
    </xf>
    <xf numFmtId="0" fontId="21" fillId="3" borderId="59" xfId="1" applyFont="1" applyFill="1" applyBorder="1" applyAlignment="1">
      <alignment horizontal="center" vertical="center" wrapText="1"/>
    </xf>
    <xf numFmtId="0" fontId="21" fillId="9" borderId="54" xfId="1" applyFont="1" applyFill="1" applyBorder="1" applyAlignment="1">
      <alignment horizontal="left" vertical="center" wrapText="1"/>
    </xf>
    <xf numFmtId="0" fontId="21" fillId="9" borderId="59" xfId="1" applyFont="1" applyFill="1" applyBorder="1" applyAlignment="1">
      <alignment horizontal="left" vertical="center" wrapText="1"/>
    </xf>
    <xf numFmtId="0" fontId="47" fillId="16" borderId="66" xfId="0" applyFont="1" applyFill="1" applyBorder="1" applyAlignment="1">
      <alignment horizontal="center" vertical="center" wrapText="1"/>
    </xf>
    <xf numFmtId="0" fontId="47" fillId="16" borderId="67" xfId="0" applyFont="1" applyFill="1" applyBorder="1" applyAlignment="1">
      <alignment horizontal="center" vertical="center" wrapText="1"/>
    </xf>
    <xf numFmtId="0" fontId="47" fillId="16" borderId="69" xfId="0" applyFont="1" applyFill="1" applyBorder="1" applyAlignment="1">
      <alignment horizontal="center" vertical="center" wrapText="1"/>
    </xf>
    <xf numFmtId="0" fontId="45" fillId="5" borderId="73" xfId="0" applyFont="1" applyFill="1" applyBorder="1" applyAlignment="1">
      <alignment horizontal="center" vertical="center" wrapText="1"/>
    </xf>
    <xf numFmtId="0" fontId="45" fillId="5" borderId="74" xfId="0" applyFont="1" applyFill="1" applyBorder="1" applyAlignment="1">
      <alignment horizontal="center" vertical="center" wrapText="1"/>
    </xf>
    <xf numFmtId="0" fontId="45" fillId="5" borderId="75" xfId="0" applyFont="1" applyFill="1" applyBorder="1" applyAlignment="1">
      <alignment horizontal="center" vertical="center" wrapText="1"/>
    </xf>
    <xf numFmtId="0" fontId="45" fillId="5" borderId="76"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5" fillId="5" borderId="77" xfId="0" applyFont="1" applyFill="1" applyBorder="1" applyAlignment="1">
      <alignment horizontal="center" vertical="center" wrapText="1"/>
    </xf>
    <xf numFmtId="0" fontId="45" fillId="5" borderId="78" xfId="0" applyFont="1" applyFill="1" applyBorder="1" applyAlignment="1">
      <alignment horizontal="center" vertical="center" wrapText="1"/>
    </xf>
    <xf numFmtId="0" fontId="45" fillId="5" borderId="79" xfId="0" applyFont="1" applyFill="1" applyBorder="1" applyAlignment="1">
      <alignment horizontal="center" vertical="center" wrapText="1"/>
    </xf>
    <xf numFmtId="0" fontId="45" fillId="5" borderId="80" xfId="0" applyFont="1" applyFill="1" applyBorder="1" applyAlignment="1">
      <alignment horizontal="center" vertical="center" wrapText="1"/>
    </xf>
    <xf numFmtId="0" fontId="49" fillId="5" borderId="81" xfId="0" applyFont="1" applyFill="1" applyBorder="1" applyAlignment="1">
      <alignment horizontal="center" vertical="center"/>
    </xf>
    <xf numFmtId="0" fontId="49" fillId="5" borderId="82" xfId="0" applyFont="1" applyFill="1" applyBorder="1" applyAlignment="1">
      <alignment horizontal="center" vertical="center"/>
    </xf>
    <xf numFmtId="0" fontId="49" fillId="5" borderId="88" xfId="0" applyFont="1" applyFill="1" applyBorder="1" applyAlignment="1">
      <alignment horizontal="center" vertical="center"/>
    </xf>
    <xf numFmtId="0" fontId="49" fillId="5" borderId="85" xfId="0" applyFont="1" applyFill="1" applyBorder="1" applyAlignment="1">
      <alignment horizontal="center" vertical="center"/>
    </xf>
    <xf numFmtId="0" fontId="49" fillId="5" borderId="86" xfId="0" applyFont="1" applyFill="1" applyBorder="1" applyAlignment="1">
      <alignment horizontal="center" vertical="center"/>
    </xf>
    <xf numFmtId="0" fontId="49" fillId="5" borderId="89" xfId="0" applyFont="1" applyFill="1" applyBorder="1" applyAlignment="1">
      <alignment horizontal="center" vertical="center"/>
    </xf>
    <xf numFmtId="0" fontId="45" fillId="5" borderId="85" xfId="0" applyFont="1" applyFill="1" applyBorder="1" applyAlignment="1">
      <alignment horizontal="center" vertical="center"/>
    </xf>
    <xf numFmtId="0" fontId="45" fillId="5" borderId="86" xfId="0" applyFont="1" applyFill="1" applyBorder="1" applyAlignment="1">
      <alignment horizontal="center" vertical="center"/>
    </xf>
    <xf numFmtId="0" fontId="45" fillId="5" borderId="87" xfId="0" applyFont="1" applyFill="1" applyBorder="1" applyAlignment="1">
      <alignment horizontal="center" vertical="center"/>
    </xf>
    <xf numFmtId="0" fontId="16" fillId="9" borderId="54" xfId="0" applyFont="1" applyFill="1" applyBorder="1" applyAlignment="1">
      <alignment horizontal="left" vertical="center" wrapText="1"/>
    </xf>
    <xf numFmtId="0" fontId="16" fillId="9" borderId="59" xfId="0" applyFont="1" applyFill="1" applyBorder="1" applyAlignment="1">
      <alignment horizontal="left" vertical="center" wrapText="1"/>
    </xf>
    <xf numFmtId="0" fontId="16" fillId="0" borderId="54" xfId="0" applyFont="1" applyBorder="1" applyAlignment="1">
      <alignment horizontal="left" vertical="center" wrapText="1"/>
    </xf>
    <xf numFmtId="0" fontId="16" fillId="9" borderId="52" xfId="0" applyFont="1" applyFill="1" applyBorder="1" applyAlignment="1">
      <alignment horizontal="left" vertical="center" wrapText="1"/>
    </xf>
    <xf numFmtId="0" fontId="16" fillId="3" borderId="59" xfId="0" applyFont="1" applyFill="1" applyBorder="1" applyAlignment="1">
      <alignment horizontal="left" vertical="center" wrapText="1"/>
    </xf>
    <xf numFmtId="0" fontId="19" fillId="3" borderId="53" xfId="0" applyFont="1" applyFill="1" applyBorder="1" applyAlignment="1">
      <alignment horizontal="center" vertical="center" wrapText="1"/>
    </xf>
    <xf numFmtId="0" fontId="19" fillId="3" borderId="58" xfId="0" applyFont="1" applyFill="1" applyBorder="1" applyAlignment="1">
      <alignment horizontal="center" vertical="center" wrapText="1"/>
    </xf>
    <xf numFmtId="0" fontId="19" fillId="3" borderId="54" xfId="0" applyFont="1" applyFill="1" applyBorder="1" applyAlignment="1">
      <alignment horizontal="center" vertical="center"/>
    </xf>
    <xf numFmtId="0" fontId="19" fillId="3" borderId="59" xfId="0" applyFont="1" applyFill="1" applyBorder="1" applyAlignment="1">
      <alignment horizontal="center" vertical="center"/>
    </xf>
    <xf numFmtId="0" fontId="21" fillId="3" borderId="54" xfId="0" applyFont="1" applyFill="1" applyBorder="1" applyAlignment="1">
      <alignment horizontal="center" vertical="center" wrapText="1"/>
    </xf>
    <xf numFmtId="0" fontId="21" fillId="3" borderId="59" xfId="0" applyFont="1" applyFill="1" applyBorder="1" applyAlignment="1">
      <alignment horizontal="center" vertical="center" wrapText="1"/>
    </xf>
    <xf numFmtId="0" fontId="20" fillId="3" borderId="54" xfId="0" applyFont="1" applyFill="1" applyBorder="1" applyAlignment="1">
      <alignment horizontal="center" vertical="center"/>
    </xf>
    <xf numFmtId="0" fontId="20" fillId="3" borderId="59" xfId="0" applyFont="1" applyFill="1" applyBorder="1" applyAlignment="1">
      <alignment horizontal="center" vertical="center"/>
    </xf>
    <xf numFmtId="0" fontId="20" fillId="3" borderId="95" xfId="0" applyFont="1" applyFill="1" applyBorder="1" applyAlignment="1">
      <alignment horizontal="center" vertical="center" wrapText="1"/>
    </xf>
    <xf numFmtId="0" fontId="20" fillId="3" borderId="94" xfId="0" applyFont="1" applyFill="1" applyBorder="1" applyAlignment="1">
      <alignment horizontal="center" vertical="center" wrapText="1"/>
    </xf>
    <xf numFmtId="0" fontId="20" fillId="3" borderId="97" xfId="0" applyFont="1" applyFill="1" applyBorder="1" applyAlignment="1">
      <alignment horizontal="center" vertical="center" wrapText="1"/>
    </xf>
    <xf numFmtId="0" fontId="20" fillId="3" borderId="54"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20" fillId="3" borderId="52" xfId="0" applyFont="1" applyFill="1" applyBorder="1" applyAlignment="1">
      <alignment horizontal="center" vertical="center"/>
    </xf>
    <xf numFmtId="0" fontId="16" fillId="3" borderId="54" xfId="0" applyFont="1" applyFill="1" applyBorder="1" applyAlignment="1">
      <alignment horizontal="left" vertical="center" wrapText="1"/>
    </xf>
    <xf numFmtId="0" fontId="23"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9" xfId="0" applyFont="1" applyFill="1" applyBorder="1" applyAlignment="1">
      <alignment horizontal="center" vertical="center"/>
    </xf>
    <xf numFmtId="0" fontId="17" fillId="3" borderId="53"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3" borderId="58" xfId="0" applyFont="1" applyFill="1" applyBorder="1" applyAlignment="1">
      <alignment horizontal="center" vertical="center" wrapText="1"/>
    </xf>
    <xf numFmtId="0" fontId="21" fillId="3" borderId="52" xfId="0" applyFont="1" applyFill="1" applyBorder="1" applyAlignment="1">
      <alignment horizontal="center" vertical="center" wrapText="1"/>
    </xf>
    <xf numFmtId="0" fontId="17" fillId="3" borderId="54"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59" xfId="0" applyFont="1" applyFill="1" applyBorder="1" applyAlignment="1">
      <alignment horizontal="center" vertical="center"/>
    </xf>
    <xf numFmtId="0" fontId="16" fillId="3" borderId="52" xfId="0" applyFont="1" applyFill="1" applyBorder="1" applyAlignment="1">
      <alignment horizontal="left" vertical="center"/>
    </xf>
    <xf numFmtId="0" fontId="16" fillId="3" borderId="59" xfId="0" applyFont="1" applyFill="1" applyBorder="1" applyAlignment="1">
      <alignment horizontal="left" vertical="center"/>
    </xf>
    <xf numFmtId="1" fontId="20" fillId="3" borderId="52" xfId="0" applyNumberFormat="1" applyFont="1" applyFill="1" applyBorder="1" applyAlignment="1">
      <alignment horizontal="center" vertical="center" wrapText="1"/>
    </xf>
    <xf numFmtId="0" fontId="20" fillId="0" borderId="52" xfId="0" applyFont="1" applyBorder="1" applyAlignment="1">
      <alignment horizontal="center" vertical="center" wrapText="1"/>
    </xf>
    <xf numFmtId="0" fontId="21" fillId="0" borderId="54" xfId="0" applyFont="1" applyBorder="1" applyAlignment="1">
      <alignment horizontal="center" vertical="center"/>
    </xf>
    <xf numFmtId="0" fontId="19" fillId="3" borderId="56" xfId="0" applyFont="1" applyFill="1" applyBorder="1" applyAlignment="1">
      <alignment horizontal="center" vertical="center" wrapText="1"/>
    </xf>
    <xf numFmtId="0" fontId="21" fillId="0" borderId="59" xfId="2" applyFont="1" applyBorder="1" applyAlignment="1" applyProtection="1">
      <alignment horizontal="center" vertical="center" wrapText="1"/>
      <protection hidden="1"/>
    </xf>
    <xf numFmtId="0" fontId="19" fillId="3" borderId="52" xfId="0" applyFont="1" applyFill="1" applyBorder="1" applyAlignment="1">
      <alignment horizontal="center" vertical="center"/>
    </xf>
    <xf numFmtId="0" fontId="20" fillId="0" borderId="59" xfId="0" applyFont="1" applyBorder="1" applyAlignment="1">
      <alignment horizontal="center" vertical="center"/>
    </xf>
    <xf numFmtId="0" fontId="21" fillId="14" borderId="59" xfId="1" applyFont="1" applyFill="1" applyBorder="1" applyAlignment="1">
      <alignment horizontal="center" vertical="center" wrapText="1"/>
    </xf>
    <xf numFmtId="0" fontId="21" fillId="3" borderId="52" xfId="1" applyFont="1" applyFill="1" applyBorder="1" applyAlignment="1">
      <alignment horizontal="center" vertical="center" wrapText="1"/>
    </xf>
    <xf numFmtId="0" fontId="21" fillId="3" borderId="63" xfId="0" applyFont="1" applyFill="1" applyBorder="1" applyAlignment="1">
      <alignment horizontal="center" vertical="center"/>
    </xf>
    <xf numFmtId="0" fontId="21" fillId="3" borderId="52" xfId="0" applyFont="1" applyFill="1" applyBorder="1" applyAlignment="1">
      <alignment horizontal="center" vertical="center"/>
    </xf>
    <xf numFmtId="0" fontId="21" fillId="3" borderId="59" xfId="0" applyFont="1" applyFill="1" applyBorder="1" applyAlignment="1">
      <alignment horizontal="center" vertical="center"/>
    </xf>
    <xf numFmtId="0" fontId="21" fillId="3" borderId="63" xfId="2" applyFont="1" applyFill="1" applyBorder="1" applyAlignment="1" applyProtection="1">
      <alignment horizontal="center" vertical="center" wrapText="1"/>
      <protection hidden="1"/>
    </xf>
    <xf numFmtId="0" fontId="21" fillId="15" borderId="63" xfId="1" applyFont="1" applyFill="1" applyBorder="1" applyAlignment="1">
      <alignment horizontal="center" vertical="center" wrapText="1"/>
    </xf>
    <xf numFmtId="0" fontId="21" fillId="15" borderId="52" xfId="1" applyFont="1" applyFill="1" applyBorder="1" applyAlignment="1">
      <alignment horizontal="center" vertical="center" wrapText="1"/>
    </xf>
    <xf numFmtId="0" fontId="21" fillId="15" borderId="59" xfId="1" applyFont="1" applyFill="1" applyBorder="1" applyAlignment="1">
      <alignment horizontal="center" vertical="center" wrapText="1"/>
    </xf>
    <xf numFmtId="0" fontId="16" fillId="3" borderId="63" xfId="0" applyFont="1" applyFill="1" applyBorder="1" applyAlignment="1">
      <alignment horizontal="center" vertical="center" wrapText="1"/>
    </xf>
    <xf numFmtId="0" fontId="21" fillId="15" borderId="94" xfId="1" applyFont="1" applyFill="1" applyBorder="1" applyAlignment="1">
      <alignment horizontal="center" vertical="center" wrapText="1"/>
    </xf>
    <xf numFmtId="0" fontId="21" fillId="15" borderId="97" xfId="1" applyFont="1" applyFill="1" applyBorder="1" applyAlignment="1">
      <alignment horizontal="center" vertical="center" wrapText="1"/>
    </xf>
    <xf numFmtId="0" fontId="21" fillId="15" borderId="95" xfId="1" applyFont="1" applyFill="1" applyBorder="1" applyAlignment="1">
      <alignment horizontal="center" vertical="center" wrapText="1"/>
    </xf>
    <xf numFmtId="0" fontId="21" fillId="3" borderId="63" xfId="0" applyFont="1" applyFill="1" applyBorder="1" applyAlignment="1">
      <alignment horizontal="center" vertical="center" wrapText="1"/>
    </xf>
    <xf numFmtId="0" fontId="46" fillId="3" borderId="63" xfId="0" applyFont="1" applyFill="1" applyBorder="1" applyAlignment="1">
      <alignment horizontal="center" vertical="center"/>
    </xf>
    <xf numFmtId="0" fontId="46" fillId="3" borderId="52" xfId="0" applyFont="1" applyFill="1" applyBorder="1" applyAlignment="1">
      <alignment horizontal="center" vertical="center"/>
    </xf>
    <xf numFmtId="0" fontId="46" fillId="3" borderId="59" xfId="0" applyFont="1" applyFill="1" applyBorder="1" applyAlignment="1">
      <alignment horizontal="center" vertical="center"/>
    </xf>
    <xf numFmtId="0" fontId="17" fillId="3" borderId="62" xfId="0" applyFont="1" applyFill="1" applyBorder="1" applyAlignment="1">
      <alignment horizontal="center" vertical="center" wrapText="1"/>
    </xf>
    <xf numFmtId="1" fontId="20" fillId="3" borderId="63" xfId="0" applyNumberFormat="1" applyFont="1" applyFill="1" applyBorder="1" applyAlignment="1">
      <alignment horizontal="center" vertical="center" wrapText="1"/>
    </xf>
    <xf numFmtId="0" fontId="20" fillId="3" borderId="63" xfId="0" applyFont="1" applyFill="1" applyBorder="1" applyAlignment="1">
      <alignment horizontal="center" vertical="center" wrapText="1"/>
    </xf>
    <xf numFmtId="1" fontId="20" fillId="0" borderId="95" xfId="0" applyNumberFormat="1" applyFont="1" applyBorder="1" applyAlignment="1">
      <alignment horizontal="center" vertical="center" wrapText="1"/>
    </xf>
    <xf numFmtId="1" fontId="20" fillId="0" borderId="97" xfId="0" applyNumberFormat="1" applyFont="1" applyBorder="1" applyAlignment="1">
      <alignment horizontal="center" vertical="center" wrapText="1"/>
    </xf>
    <xf numFmtId="0" fontId="17" fillId="3" borderId="63" xfId="0" applyFont="1" applyFill="1" applyBorder="1" applyAlignment="1">
      <alignment horizontal="center" vertical="center"/>
    </xf>
    <xf numFmtId="0" fontId="38" fillId="5" borderId="90" xfId="0" applyFont="1" applyFill="1" applyBorder="1" applyAlignment="1">
      <alignment horizontal="center" vertical="center" wrapText="1"/>
    </xf>
    <xf numFmtId="0" fontId="38" fillId="5" borderId="91" xfId="0" applyFont="1" applyFill="1" applyBorder="1" applyAlignment="1">
      <alignment horizontal="center" vertical="center" wrapText="1"/>
    </xf>
    <xf numFmtId="0" fontId="38" fillId="5" borderId="92" xfId="0" applyFont="1" applyFill="1" applyBorder="1" applyAlignment="1">
      <alignment horizontal="center" vertical="center" wrapText="1"/>
    </xf>
    <xf numFmtId="0" fontId="16" fillId="0" borderId="95" xfId="0" applyFont="1" applyBorder="1" applyAlignment="1">
      <alignment horizontal="center" vertical="center"/>
    </xf>
    <xf numFmtId="0" fontId="16" fillId="0" borderId="97" xfId="0" applyFont="1" applyBorder="1" applyAlignment="1">
      <alignment horizontal="center" vertical="center"/>
    </xf>
    <xf numFmtId="0" fontId="20" fillId="0" borderId="95" xfId="0" applyFont="1" applyBorder="1" applyAlignment="1">
      <alignment horizontal="center" vertical="center" wrapText="1"/>
    </xf>
    <xf numFmtId="0" fontId="20" fillId="0" borderId="97" xfId="0" applyFont="1" applyBorder="1" applyAlignment="1">
      <alignment horizontal="center" vertical="center" wrapText="1"/>
    </xf>
    <xf numFmtId="0" fontId="21" fillId="0" borderId="95" xfId="1" applyFont="1" applyBorder="1" applyAlignment="1">
      <alignment horizontal="center" vertical="center" wrapText="1"/>
    </xf>
    <xf numFmtId="0" fontId="21" fillId="0" borderId="97" xfId="1" applyFont="1" applyBorder="1" applyAlignment="1">
      <alignment horizontal="center" vertical="center" wrapText="1"/>
    </xf>
    <xf numFmtId="0" fontId="21" fillId="17" borderId="93" xfId="1" applyFont="1" applyFill="1" applyBorder="1" applyAlignment="1">
      <alignment horizontal="center" vertical="center" wrapText="1"/>
    </xf>
    <xf numFmtId="0" fontId="21" fillId="17" borderId="97" xfId="1" applyFont="1" applyFill="1" applyBorder="1" applyAlignment="1">
      <alignment horizontal="center" vertical="center" wrapText="1"/>
    </xf>
    <xf numFmtId="0" fontId="16" fillId="0" borderId="93" xfId="0" applyFont="1" applyBorder="1" applyAlignment="1">
      <alignment horizontal="center" vertical="center"/>
    </xf>
    <xf numFmtId="0" fontId="16" fillId="0" borderId="94" xfId="0" applyFont="1" applyBorder="1" applyAlignment="1">
      <alignment horizontal="center" vertical="center"/>
    </xf>
    <xf numFmtId="0" fontId="21" fillId="14" borderId="93" xfId="1" applyFont="1" applyFill="1" applyBorder="1" applyAlignment="1">
      <alignment horizontal="center" vertical="center" wrapText="1"/>
    </xf>
    <xf numFmtId="0" fontId="21" fillId="14" borderId="94" xfId="1" applyFont="1" applyFill="1" applyBorder="1" applyAlignment="1">
      <alignment horizontal="center" vertical="center" wrapText="1"/>
    </xf>
    <xf numFmtId="0" fontId="20" fillId="0" borderId="93" xfId="0" applyFont="1" applyBorder="1" applyAlignment="1">
      <alignment horizontal="center" vertical="center" wrapText="1"/>
    </xf>
    <xf numFmtId="0" fontId="16" fillId="3" borderId="95" xfId="0" applyFont="1" applyFill="1" applyBorder="1" applyAlignment="1">
      <alignment horizontal="center" vertical="center"/>
    </xf>
    <xf numFmtId="0" fontId="16" fillId="3" borderId="97" xfId="0" applyFont="1" applyFill="1" applyBorder="1" applyAlignment="1">
      <alignment horizontal="center" vertical="center"/>
    </xf>
    <xf numFmtId="0" fontId="16" fillId="0" borderId="93" xfId="0" applyFont="1" applyBorder="1" applyAlignment="1">
      <alignment horizontal="center" vertical="center" wrapText="1"/>
    </xf>
    <xf numFmtId="0" fontId="16" fillId="0" borderId="97" xfId="0" applyFont="1" applyBorder="1" applyAlignment="1">
      <alignment horizontal="center" vertical="center" wrapText="1"/>
    </xf>
    <xf numFmtId="0" fontId="16" fillId="0" borderId="96" xfId="0" applyFont="1" applyBorder="1" applyAlignment="1">
      <alignment horizontal="center" vertical="center" wrapText="1"/>
    </xf>
    <xf numFmtId="0" fontId="16" fillId="0" borderId="98" xfId="0" applyFont="1" applyBorder="1" applyAlignment="1">
      <alignment horizontal="center" vertical="center" wrapText="1"/>
    </xf>
    <xf numFmtId="0" fontId="20" fillId="0" borderId="94" xfId="0" applyFont="1" applyBorder="1" applyAlignment="1">
      <alignment horizontal="center" vertical="center" wrapText="1"/>
    </xf>
    <xf numFmtId="0" fontId="21" fillId="10" borderId="95" xfId="1" applyFont="1" applyFill="1" applyBorder="1" applyAlignment="1">
      <alignment horizontal="center" vertical="center" wrapText="1"/>
    </xf>
    <xf numFmtId="0" fontId="21" fillId="10" borderId="94" xfId="1" applyFont="1" applyFill="1" applyBorder="1" applyAlignment="1">
      <alignment horizontal="center" vertical="center" wrapText="1"/>
    </xf>
    <xf numFmtId="0" fontId="21" fillId="10" borderId="93" xfId="1" applyFont="1" applyFill="1" applyBorder="1" applyAlignment="1">
      <alignment horizontal="center" vertical="center" wrapText="1"/>
    </xf>
    <xf numFmtId="0" fontId="21" fillId="10" borderId="97" xfId="1" applyFont="1" applyFill="1" applyBorder="1" applyAlignment="1">
      <alignment horizontal="center" vertical="center" wrapText="1"/>
    </xf>
    <xf numFmtId="0" fontId="16" fillId="0" borderId="57" xfId="0" applyFont="1" applyBorder="1" applyAlignment="1">
      <alignment horizontal="center" vertical="center" wrapText="1"/>
    </xf>
    <xf numFmtId="0" fontId="16" fillId="0" borderId="60"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0" xfId="0" applyFont="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6" fillId="0" borderId="12" xfId="0" applyFont="1" applyBorder="1" applyAlignment="1">
      <alignment horizontal="center" vertical="center"/>
    </xf>
    <xf numFmtId="0" fontId="36" fillId="0" borderId="36" xfId="0" applyFont="1" applyBorder="1" applyAlignment="1">
      <alignment horizontal="center" vertical="center"/>
    </xf>
    <xf numFmtId="0" fontId="36" fillId="0" borderId="7" xfId="0" applyFont="1" applyBorder="1" applyAlignment="1">
      <alignment horizontal="center" vertical="center"/>
    </xf>
    <xf numFmtId="0" fontId="32" fillId="0" borderId="33"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27" xfId="0" applyFont="1" applyBorder="1" applyAlignment="1">
      <alignment horizontal="center" vertical="center" wrapText="1"/>
    </xf>
    <xf numFmtId="0" fontId="29" fillId="0" borderId="35" xfId="0" applyFont="1" applyBorder="1" applyAlignment="1">
      <alignment horizontal="center" vertical="center"/>
    </xf>
    <xf numFmtId="0" fontId="0" fillId="11" borderId="33" xfId="0" applyFill="1" applyBorder="1" applyAlignment="1">
      <alignment vertical="center" wrapText="1"/>
    </xf>
    <xf numFmtId="0" fontId="0" fillId="11" borderId="27" xfId="0" applyFill="1" applyBorder="1" applyAlignment="1">
      <alignment vertical="center" wrapText="1"/>
    </xf>
    <xf numFmtId="0" fontId="0" fillId="0" borderId="39" xfId="0" applyBorder="1"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0" xfId="0" applyAlignment="1">
      <alignment vertical="center"/>
    </xf>
    <xf numFmtId="0" fontId="31" fillId="0" borderId="0" xfId="0" applyFont="1" applyAlignment="1">
      <alignment horizontal="center" vertical="center"/>
    </xf>
    <xf numFmtId="0" fontId="37" fillId="0" borderId="0" xfId="0" applyFont="1" applyAlignment="1">
      <alignment horizontal="center" vertical="center"/>
    </xf>
    <xf numFmtId="0" fontId="32" fillId="0" borderId="32" xfId="0" applyFont="1" applyBorder="1" applyAlignment="1">
      <alignment horizontal="center" vertical="center" wrapText="1"/>
    </xf>
    <xf numFmtId="0" fontId="0" fillId="13" borderId="33" xfId="0" applyFill="1" applyBorder="1" applyAlignment="1">
      <alignment vertical="center" wrapText="1"/>
    </xf>
    <xf numFmtId="0" fontId="0" fillId="13" borderId="27" xfId="0" applyFill="1" applyBorder="1" applyAlignment="1">
      <alignment vertical="center" wrapText="1"/>
    </xf>
    <xf numFmtId="0" fontId="31" fillId="7" borderId="33" xfId="0" applyFont="1" applyFill="1" applyBorder="1" applyAlignment="1">
      <alignment horizontal="center" vertical="center"/>
    </xf>
    <xf numFmtId="0" fontId="31" fillId="7" borderId="27" xfId="0" applyFont="1" applyFill="1" applyBorder="1" applyAlignment="1">
      <alignment horizontal="center" vertical="center"/>
    </xf>
    <xf numFmtId="0" fontId="0" fillId="7" borderId="33" xfId="0" applyFill="1" applyBorder="1" applyAlignment="1">
      <alignment vertical="center" wrapText="1"/>
    </xf>
    <xf numFmtId="0" fontId="0" fillId="7" borderId="27" xfId="0" applyFill="1" applyBorder="1" applyAlignment="1">
      <alignment vertical="center" wrapText="1"/>
    </xf>
    <xf numFmtId="0" fontId="0" fillId="12" borderId="33" xfId="0" applyFill="1" applyBorder="1" applyAlignment="1">
      <alignment vertical="center" wrapText="1"/>
    </xf>
    <xf numFmtId="0" fontId="0" fillId="12" borderId="27" xfId="0" applyFill="1" applyBorder="1" applyAlignment="1">
      <alignment vertical="center" wrapText="1"/>
    </xf>
    <xf numFmtId="0" fontId="31" fillId="13" borderId="33" xfId="0" applyFont="1" applyFill="1" applyBorder="1" applyAlignment="1">
      <alignment horizontal="center" vertical="center"/>
    </xf>
    <xf numFmtId="0" fontId="31" fillId="13" borderId="27" xfId="0" applyFont="1" applyFill="1" applyBorder="1" applyAlignment="1">
      <alignment horizontal="center" vertical="center"/>
    </xf>
    <xf numFmtId="0" fontId="39" fillId="11" borderId="33" xfId="0" applyFont="1" applyFill="1" applyBorder="1" applyAlignment="1">
      <alignment horizontal="center" vertical="center"/>
    </xf>
    <xf numFmtId="0" fontId="39" fillId="11" borderId="27" xfId="0" applyFont="1" applyFill="1" applyBorder="1" applyAlignment="1">
      <alignment horizontal="center" vertical="center"/>
    </xf>
    <xf numFmtId="0" fontId="31" fillId="12" borderId="33" xfId="0" applyFont="1" applyFill="1" applyBorder="1" applyAlignment="1">
      <alignment horizontal="center" vertical="center"/>
    </xf>
    <xf numFmtId="0" fontId="31" fillId="12" borderId="27" xfId="0" applyFont="1" applyFill="1" applyBorder="1" applyAlignment="1">
      <alignment horizontal="center" vertical="center"/>
    </xf>
    <xf numFmtId="0" fontId="31" fillId="0" borderId="0" xfId="0" applyFont="1" applyAlignment="1">
      <alignment horizontal="center" vertical="center" textRotation="90"/>
    </xf>
    <xf numFmtId="0" fontId="2" fillId="0" borderId="0" xfId="0" applyFont="1" applyAlignment="1">
      <alignment horizontal="center" wrapText="1"/>
    </xf>
    <xf numFmtId="0" fontId="8" fillId="11" borderId="1" xfId="1" applyFont="1" applyFill="1" applyBorder="1" applyAlignment="1">
      <alignment horizontal="center" vertical="center" wrapText="1"/>
    </xf>
    <xf numFmtId="2" fontId="28"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8" fillId="13"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1" fillId="9" borderId="2" xfId="0" applyFont="1" applyFill="1" applyBorder="1" applyAlignment="1">
      <alignment horizontal="left" vertical="center" wrapText="1"/>
    </xf>
    <xf numFmtId="0" fontId="1" fillId="9" borderId="15" xfId="0" applyFont="1" applyFill="1" applyBorder="1" applyAlignment="1">
      <alignment horizontal="left" vertical="center" wrapText="1"/>
    </xf>
    <xf numFmtId="0" fontId="1" fillId="9"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14" fillId="5" borderId="2"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0" fillId="9" borderId="2" xfId="0" applyFill="1" applyBorder="1" applyAlignment="1">
      <alignment horizontal="center" vertical="center"/>
    </xf>
    <xf numFmtId="0" fontId="0" fillId="9" borderId="15" xfId="0" applyFill="1" applyBorder="1" applyAlignment="1">
      <alignment horizontal="center" vertical="center"/>
    </xf>
    <xf numFmtId="0" fontId="0" fillId="9" borderId="3" xfId="0" applyFill="1" applyBorder="1" applyAlignment="1">
      <alignment horizontal="center" vertical="center"/>
    </xf>
    <xf numFmtId="0" fontId="14" fillId="9" borderId="2"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0" borderId="2" xfId="0" applyFont="1" applyBorder="1" applyAlignment="1">
      <alignment horizontal="center" vertical="center"/>
    </xf>
    <xf numFmtId="0" fontId="28" fillId="0" borderId="15" xfId="0" applyFont="1" applyBorder="1" applyAlignment="1">
      <alignment horizontal="center" vertical="center"/>
    </xf>
    <xf numFmtId="0" fontId="28" fillId="0" borderId="3" xfId="0" applyFont="1" applyBorder="1" applyAlignment="1">
      <alignment horizontal="center" vertical="center"/>
    </xf>
    <xf numFmtId="0" fontId="8" fillId="9"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8" fillId="0" borderId="15"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0" fillId="9" borderId="1" xfId="0" applyFill="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15"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2" fillId="0" borderId="15" xfId="2" applyFont="1" applyBorder="1" applyAlignment="1" applyProtection="1">
      <alignment horizontal="center" vertical="center" wrapText="1"/>
      <protection hidden="1"/>
    </xf>
    <xf numFmtId="0" fontId="8" fillId="9" borderId="2" xfId="1" applyFont="1" applyFill="1" applyBorder="1" applyAlignment="1">
      <alignment horizontal="center" vertical="center"/>
    </xf>
    <xf numFmtId="0" fontId="8" fillId="9" borderId="15" xfId="1" applyFont="1" applyFill="1" applyBorder="1" applyAlignment="1">
      <alignment horizontal="center" vertical="center"/>
    </xf>
    <xf numFmtId="0" fontId="8" fillId="9" borderId="3" xfId="1" applyFont="1" applyFill="1" applyBorder="1" applyAlignment="1">
      <alignment horizontal="center" vertical="center"/>
    </xf>
    <xf numFmtId="0" fontId="8" fillId="9" borderId="2" xfId="1" applyFont="1" applyFill="1" applyBorder="1" applyAlignment="1">
      <alignment horizontal="center" vertical="center" wrapText="1"/>
    </xf>
    <xf numFmtId="0" fontId="8" fillId="9" borderId="15" xfId="1" applyFont="1" applyFill="1" applyBorder="1" applyAlignment="1">
      <alignment horizontal="center" vertical="center" wrapText="1"/>
    </xf>
    <xf numFmtId="0" fontId="8" fillId="9" borderId="3" xfId="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3" xfId="0" applyFont="1" applyBorder="1" applyAlignment="1">
      <alignment horizontal="center" vertical="center" wrapText="1"/>
    </xf>
    <xf numFmtId="0" fontId="15" fillId="9" borderId="26" xfId="0" applyFont="1" applyFill="1" applyBorder="1" applyAlignment="1">
      <alignment horizontal="center" vertical="center" wrapText="1"/>
    </xf>
    <xf numFmtId="0" fontId="14" fillId="9" borderId="1" xfId="0" applyFont="1" applyFill="1" applyBorder="1" applyAlignment="1">
      <alignment vertical="center" wrapText="1"/>
    </xf>
    <xf numFmtId="0" fontId="0" fillId="9" borderId="2" xfId="0" applyFill="1" applyBorder="1" applyAlignment="1">
      <alignment horizontal="left" vertical="center" wrapText="1"/>
    </xf>
    <xf numFmtId="0" fontId="0" fillId="9" borderId="3" xfId="0"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8" fillId="9" borderId="3" xfId="2" applyFont="1" applyFill="1" applyBorder="1" applyAlignment="1" applyProtection="1">
      <alignment horizontal="center" vertical="center" wrapText="1"/>
      <protection hidden="1"/>
    </xf>
    <xf numFmtId="0" fontId="28" fillId="9" borderId="15" xfId="0" applyFont="1" applyFill="1" applyBorder="1" applyAlignment="1">
      <alignment horizontal="center" vertical="center"/>
    </xf>
    <xf numFmtId="0" fontId="10" fillId="9" borderId="15" xfId="0" applyFont="1" applyFill="1" applyBorder="1" applyAlignment="1">
      <alignment horizontal="center" vertical="center"/>
    </xf>
    <xf numFmtId="0" fontId="0" fillId="9" borderId="2"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3" xfId="0" applyFill="1" applyBorder="1" applyAlignment="1">
      <alignment horizontal="center" vertical="center" wrapText="1"/>
    </xf>
    <xf numFmtId="0" fontId="8" fillId="9" borderId="15" xfId="2" applyFont="1" applyFill="1" applyBorder="1" applyAlignment="1" applyProtection="1">
      <alignment horizontal="center" vertical="center" wrapText="1"/>
      <protection hidden="1"/>
    </xf>
    <xf numFmtId="0" fontId="1" fillId="9" borderId="1" xfId="0" applyFont="1" applyFill="1" applyBorder="1" applyAlignment="1">
      <alignment horizontal="left" vertical="center" wrapText="1"/>
    </xf>
    <xf numFmtId="1" fontId="28" fillId="0" borderId="2" xfId="0" applyNumberFormat="1" applyFont="1" applyBorder="1" applyAlignment="1">
      <alignment horizontal="center" vertical="center" wrapText="1"/>
    </xf>
    <xf numFmtId="1" fontId="28" fillId="0" borderId="15" xfId="0" applyNumberFormat="1" applyFont="1" applyBorder="1" applyAlignment="1">
      <alignment horizontal="center" vertical="center" wrapText="1"/>
    </xf>
    <xf numFmtId="1" fontId="28" fillId="0" borderId="3" xfId="0" applyNumberFormat="1" applyFont="1" applyBorder="1" applyAlignment="1">
      <alignment horizontal="center" vertical="center" wrapText="1"/>
    </xf>
    <xf numFmtId="0" fontId="15" fillId="9" borderId="11"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4" fillId="9" borderId="2" xfId="0" applyFont="1" applyFill="1" applyBorder="1" applyAlignment="1">
      <alignment vertical="center" wrapText="1"/>
    </xf>
    <xf numFmtId="0" fontId="14" fillId="9" borderId="15" xfId="0" applyFont="1" applyFill="1" applyBorder="1" applyAlignment="1">
      <alignment vertical="center" wrapText="1"/>
    </xf>
    <xf numFmtId="0" fontId="14" fillId="9" borderId="3" xfId="0" applyFont="1" applyFill="1" applyBorder="1" applyAlignment="1">
      <alignment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0" fillId="9" borderId="15" xfId="0" applyFill="1" applyBorder="1" applyAlignment="1">
      <alignment horizontal="left" vertical="center" wrapText="1"/>
    </xf>
    <xf numFmtId="0" fontId="28" fillId="9" borderId="1"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2" fontId="28" fillId="0" borderId="1" xfId="0" applyNumberFormat="1" applyFont="1" applyBorder="1" applyAlignment="1">
      <alignment horizontal="center" vertical="center" wrapText="1"/>
    </xf>
    <xf numFmtId="0" fontId="28" fillId="9" borderId="24" xfId="0" applyFont="1" applyFill="1" applyBorder="1" applyAlignment="1">
      <alignment horizontal="center" vertical="center"/>
    </xf>
    <xf numFmtId="0" fontId="28" fillId="0" borderId="1" xfId="0" applyFont="1" applyBorder="1" applyAlignment="1">
      <alignment vertical="center" wrapText="1"/>
    </xf>
    <xf numFmtId="0" fontId="28" fillId="0" borderId="1" xfId="0" applyFont="1" applyBorder="1" applyAlignment="1">
      <alignment vertical="center"/>
    </xf>
    <xf numFmtId="0" fontId="8" fillId="0" borderId="9" xfId="2" applyFont="1" applyBorder="1" applyAlignment="1" applyProtection="1">
      <alignment horizontal="center" vertical="center" wrapText="1"/>
      <protection hidden="1"/>
    </xf>
    <xf numFmtId="0" fontId="15" fillId="9" borderId="10" xfId="0" applyFont="1" applyFill="1" applyBorder="1" applyAlignment="1">
      <alignment horizontal="center" vertical="center" wrapText="1"/>
    </xf>
    <xf numFmtId="0" fontId="14" fillId="9" borderId="9" xfId="0" applyFont="1" applyFill="1" applyBorder="1" applyAlignment="1">
      <alignment vertical="center" wrapText="1"/>
    </xf>
    <xf numFmtId="0" fontId="10" fillId="9" borderId="24" xfId="0" applyFont="1" applyFill="1" applyBorder="1" applyAlignment="1">
      <alignment horizontal="center" vertical="center"/>
    </xf>
    <xf numFmtId="0" fontId="0" fillId="9" borderId="9" xfId="0" applyFill="1" applyBorder="1" applyAlignment="1">
      <alignment horizontal="center" vertical="center"/>
    </xf>
    <xf numFmtId="0" fontId="0" fillId="9" borderId="24" xfId="0" applyFill="1" applyBorder="1" applyAlignment="1">
      <alignment horizontal="center" vertical="center"/>
    </xf>
    <xf numFmtId="0" fontId="14" fillId="9" borderId="24" xfId="0" applyFont="1" applyFill="1" applyBorder="1" applyAlignment="1">
      <alignment horizontal="center" vertical="center" wrapText="1"/>
    </xf>
    <xf numFmtId="0" fontId="0" fillId="9" borderId="24" xfId="0" applyFill="1" applyBorder="1" applyAlignment="1">
      <alignment horizontal="left" vertical="center" wrapText="1"/>
    </xf>
    <xf numFmtId="0" fontId="8" fillId="9" borderId="24" xfId="2" applyFont="1" applyFill="1" applyBorder="1" applyAlignment="1" applyProtection="1">
      <alignment horizontal="center" vertical="center" wrapText="1"/>
      <protection hidden="1"/>
    </xf>
    <xf numFmtId="0" fontId="8" fillId="9" borderId="9" xfId="1" applyFont="1" applyFill="1" applyBorder="1" applyAlignment="1">
      <alignment horizontal="center" vertical="center" wrapText="1"/>
    </xf>
    <xf numFmtId="0" fontId="8" fillId="9" borderId="9" xfId="1" applyFont="1" applyFill="1" applyBorder="1" applyAlignment="1">
      <alignment horizontal="left" vertical="center" wrapText="1"/>
    </xf>
    <xf numFmtId="0" fontId="8" fillId="9" borderId="1" xfId="1" applyFont="1" applyFill="1" applyBorder="1" applyAlignment="1">
      <alignment horizontal="left" vertical="center" wrapText="1"/>
    </xf>
    <xf numFmtId="2" fontId="28" fillId="0" borderId="9" xfId="0" applyNumberFormat="1" applyFont="1" applyBorder="1" applyAlignment="1">
      <alignment horizontal="center" vertical="center" wrapText="1"/>
    </xf>
    <xf numFmtId="0" fontId="28" fillId="0" borderId="9" xfId="0" applyFont="1" applyBorder="1" applyAlignment="1">
      <alignment horizontal="center" vertical="center" wrapText="1"/>
    </xf>
    <xf numFmtId="0" fontId="12" fillId="0" borderId="9" xfId="2" applyFont="1" applyBorder="1" applyAlignment="1" applyProtection="1">
      <alignment horizontal="center" vertical="center" wrapText="1"/>
      <protection hidden="1"/>
    </xf>
    <xf numFmtId="0" fontId="18" fillId="3" borderId="14"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45" fillId="5" borderId="1" xfId="0" applyFont="1" applyFill="1" applyBorder="1" applyAlignment="1">
      <alignment horizontal="center" vertical="center"/>
    </xf>
    <xf numFmtId="0" fontId="45" fillId="5" borderId="12" xfId="0" applyFont="1" applyFill="1" applyBorder="1" applyAlignment="1">
      <alignment horizontal="center" vertical="center"/>
    </xf>
    <xf numFmtId="0" fontId="18" fillId="0" borderId="1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5" xfId="0" applyFont="1" applyBorder="1" applyAlignment="1">
      <alignment vertical="center" wrapText="1"/>
    </xf>
    <xf numFmtId="0" fontId="18" fillId="0" borderId="48" xfId="0" applyFont="1" applyBorder="1" applyAlignment="1">
      <alignment vertical="center" wrapText="1"/>
    </xf>
    <xf numFmtId="0" fontId="36" fillId="0" borderId="1" xfId="0" applyFont="1" applyBorder="1" applyAlignment="1">
      <alignment horizontal="left" vertical="center"/>
    </xf>
    <xf numFmtId="0" fontId="18" fillId="3" borderId="15" xfId="0" applyFont="1" applyFill="1" applyBorder="1" applyAlignment="1">
      <alignment vertical="center"/>
    </xf>
    <xf numFmtId="0" fontId="18" fillId="3" borderId="4" xfId="0" applyFont="1" applyFill="1" applyBorder="1" applyAlignment="1">
      <alignment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6" fillId="9" borderId="102" xfId="0" applyFont="1" applyFill="1" applyBorder="1" applyAlignment="1">
      <alignment horizontal="center" vertical="center"/>
    </xf>
    <xf numFmtId="0" fontId="47" fillId="19" borderId="0" xfId="0" applyFont="1" applyFill="1" applyAlignment="1">
      <alignment horizontal="center" vertical="center" wrapText="1"/>
    </xf>
    <xf numFmtId="0" fontId="16" fillId="0" borderId="102" xfId="0" applyFont="1" applyBorder="1" applyAlignment="1">
      <alignment horizontal="center" vertical="center"/>
    </xf>
  </cellXfs>
  <cellStyles count="3">
    <cellStyle name="Normal" xfId="0" builtinId="0"/>
    <cellStyle name="Normal 2" xfId="1" xr:uid="{00000000-0005-0000-0000-000001000000}"/>
    <cellStyle name="Normal_Matriz de Riesgos Servidores-v2" xfId="2" xr:uid="{00000000-0005-0000-0000-000002000000}"/>
  </cellStyles>
  <dxfs count="10">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694</xdr:col>
      <xdr:colOff>0</xdr:colOff>
      <xdr:row>3</xdr:row>
      <xdr:rowOff>0</xdr:rowOff>
    </xdr:from>
    <xdr:to>
      <xdr:col>694</xdr:col>
      <xdr:colOff>760730</xdr:colOff>
      <xdr:row>5</xdr:row>
      <xdr:rowOff>33444</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691</xdr:col>
      <xdr:colOff>0</xdr:colOff>
      <xdr:row>7</xdr:row>
      <xdr:rowOff>0</xdr:rowOff>
    </xdr:from>
    <xdr:to>
      <xdr:col>691</xdr:col>
      <xdr:colOff>760730</xdr:colOff>
      <xdr:row>10</xdr:row>
      <xdr:rowOff>223943</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692</xdr:col>
      <xdr:colOff>0</xdr:colOff>
      <xdr:row>7</xdr:row>
      <xdr:rowOff>0</xdr:rowOff>
    </xdr:from>
    <xdr:to>
      <xdr:col>692</xdr:col>
      <xdr:colOff>760731</xdr:colOff>
      <xdr:row>10</xdr:row>
      <xdr:rowOff>223943</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twoCellAnchor editAs="oneCell">
    <xdr:from>
      <xdr:col>0</xdr:col>
      <xdr:colOff>1571625</xdr:colOff>
      <xdr:row>0</xdr:row>
      <xdr:rowOff>95250</xdr:rowOff>
    </xdr:from>
    <xdr:to>
      <xdr:col>2</xdr:col>
      <xdr:colOff>285750</xdr:colOff>
      <xdr:row>2</xdr:row>
      <xdr:rowOff>171949</xdr:rowOff>
    </xdr:to>
    <xdr:pic>
      <xdr:nvPicPr>
        <xdr:cNvPr id="6" name="Imagen 5" descr="Logo institucional INCI">
          <a:extLst>
            <a:ext uri="{FF2B5EF4-FFF2-40B4-BE49-F238E27FC236}">
              <a16:creationId xmlns:a16="http://schemas.microsoft.com/office/drawing/2014/main" id="{2BD04907-955B-4115-8C8D-5B01BA206C9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819" t="43387" r="61156" b="6890"/>
        <a:stretch/>
      </xdr:blipFill>
      <xdr:spPr bwMode="auto">
        <a:xfrm>
          <a:off x="1571625" y="95250"/>
          <a:ext cx="2333625" cy="60057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46"/>
  <sheetViews>
    <sheetView tabSelected="1" topLeftCell="BL33" zoomScale="80" zoomScaleNormal="80" workbookViewId="0">
      <selection activeCell="BO36" sqref="BO36"/>
    </sheetView>
  </sheetViews>
  <sheetFormatPr baseColWidth="10" defaultColWidth="11.42578125" defaultRowHeight="15" x14ac:dyDescent="0.25"/>
  <cols>
    <col min="1" max="1" width="27.28515625" style="38" customWidth="1"/>
    <col min="2" max="2" width="27" style="38" customWidth="1"/>
    <col min="3" max="3" width="30.42578125" style="36" customWidth="1"/>
    <col min="4" max="4" width="26.7109375" style="36" hidden="1" customWidth="1"/>
    <col min="5" max="5" width="34.85546875" style="36" hidden="1" customWidth="1"/>
    <col min="6" max="6" width="18.28515625" style="36" hidden="1" customWidth="1"/>
    <col min="7" max="7" width="18.7109375" style="36" hidden="1" customWidth="1"/>
    <col min="8" max="8" width="9.42578125" style="36" customWidth="1"/>
    <col min="9" max="9" width="33.7109375" style="36" customWidth="1"/>
    <col min="10" max="10" width="13.42578125" style="36" customWidth="1"/>
    <col min="11" max="11" width="16.28515625" style="36" customWidth="1"/>
    <col min="12" max="12" width="27.28515625" style="141" customWidth="1"/>
    <col min="13" max="13" width="18.42578125" style="36" customWidth="1"/>
    <col min="14" max="21" width="18.42578125" style="36" hidden="1" customWidth="1"/>
    <col min="22" max="22" width="26.7109375" style="36" hidden="1" customWidth="1"/>
    <col min="23" max="23" width="19.7109375" style="36" hidden="1" customWidth="1"/>
    <col min="24" max="34" width="18.42578125" style="36" hidden="1" customWidth="1"/>
    <col min="35" max="35" width="16.28515625" style="36" customWidth="1"/>
    <col min="36" max="36" width="17.42578125" style="36" customWidth="1"/>
    <col min="37" max="37" width="17.28515625" style="36" customWidth="1"/>
    <col min="38" max="38" width="52.5703125" style="42" customWidth="1"/>
    <col min="39" max="39" width="13.7109375" style="43" customWidth="1"/>
    <col min="40" max="40" width="18.7109375" style="42" hidden="1" customWidth="1"/>
    <col min="41" max="41" width="28.85546875" style="42" hidden="1" customWidth="1"/>
    <col min="42" max="42" width="30.7109375" style="42" hidden="1" customWidth="1"/>
    <col min="43" max="43" width="30.42578125" style="42" hidden="1" customWidth="1"/>
    <col min="44" max="44" width="24.85546875" style="42" hidden="1" customWidth="1"/>
    <col min="45" max="45" width="35.42578125" style="42" hidden="1" customWidth="1"/>
    <col min="46" max="46" width="32.140625" style="42" hidden="1" customWidth="1"/>
    <col min="47" max="47" width="15.5703125" style="42" hidden="1" customWidth="1"/>
    <col min="48" max="48" width="15.42578125" style="42" hidden="1" customWidth="1"/>
    <col min="49" max="49" width="20" style="42" hidden="1" customWidth="1"/>
    <col min="50" max="50" width="15.7109375" style="42" hidden="1" customWidth="1"/>
    <col min="51" max="51" width="15.42578125" style="42" hidden="1" customWidth="1"/>
    <col min="52" max="52" width="14.7109375" style="42" hidden="1" customWidth="1"/>
    <col min="53" max="53" width="15" style="43" hidden="1" customWidth="1"/>
    <col min="54" max="54" width="13.28515625" style="43" hidden="1" customWidth="1"/>
    <col min="55" max="55" width="15.28515625" style="43" hidden="1" customWidth="1"/>
    <col min="56" max="56" width="16.28515625" style="43" hidden="1" customWidth="1"/>
    <col min="57" max="57" width="17" style="43" customWidth="1"/>
    <col min="58" max="58" width="16.7109375" style="43" customWidth="1"/>
    <col min="59" max="59" width="13.7109375" style="36" customWidth="1"/>
    <col min="60" max="60" width="51.5703125" style="36" customWidth="1"/>
    <col min="61" max="61" width="12.85546875" style="36" customWidth="1"/>
    <col min="62" max="62" width="12.28515625" style="45" customWidth="1"/>
    <col min="63" max="63" width="15.7109375" style="44" customWidth="1"/>
    <col min="64" max="64" width="78" style="43" customWidth="1"/>
    <col min="65" max="65" width="20.7109375" style="43" customWidth="1"/>
    <col min="66" max="66" width="38.28515625" style="43" customWidth="1"/>
    <col min="67" max="67" width="39.85546875" style="43" customWidth="1"/>
    <col min="68" max="68" width="37" style="42" customWidth="1"/>
    <col min="69" max="16384" width="11.42578125" style="42"/>
  </cols>
  <sheetData>
    <row r="1" spans="1:124" s="140" customFormat="1" ht="20.25" x14ac:dyDescent="0.25">
      <c r="A1" s="344" t="s">
        <v>571</v>
      </c>
      <c r="B1" s="345"/>
      <c r="C1" s="346"/>
      <c r="D1" s="353" t="s">
        <v>122</v>
      </c>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5"/>
      <c r="BO1" s="177" t="s">
        <v>683</v>
      </c>
    </row>
    <row r="2" spans="1:124" s="140" customFormat="1" ht="21" thickBot="1" x14ac:dyDescent="0.3">
      <c r="A2" s="347"/>
      <c r="B2" s="348"/>
      <c r="C2" s="349"/>
      <c r="D2" s="356"/>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c r="BN2" s="358"/>
      <c r="BO2" s="178" t="s">
        <v>684</v>
      </c>
    </row>
    <row r="3" spans="1:124" s="140" customFormat="1" ht="21" thickBot="1" x14ac:dyDescent="0.3">
      <c r="A3" s="350"/>
      <c r="B3" s="351"/>
      <c r="C3" s="352"/>
      <c r="D3" s="359" t="s">
        <v>124</v>
      </c>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1"/>
      <c r="BO3" s="176" t="s">
        <v>125</v>
      </c>
    </row>
    <row r="4" spans="1:124" ht="15.75" thickBot="1" x14ac:dyDescent="0.3">
      <c r="A4" s="425"/>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c r="BN4" s="426"/>
      <c r="BO4" s="427"/>
    </row>
    <row r="5" spans="1:124" s="6" customFormat="1" ht="15.75" x14ac:dyDescent="0.25">
      <c r="A5" s="322" t="s">
        <v>0</v>
      </c>
      <c r="B5" s="323"/>
      <c r="C5" s="323"/>
      <c r="D5" s="323"/>
      <c r="E5" s="323"/>
      <c r="F5" s="323"/>
      <c r="G5" s="323"/>
      <c r="H5" s="323"/>
      <c r="I5" s="323"/>
      <c r="J5" s="323"/>
      <c r="K5" s="323"/>
      <c r="L5" s="323"/>
      <c r="M5" s="323" t="s">
        <v>1</v>
      </c>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c r="BE5" s="323"/>
      <c r="BF5" s="323"/>
      <c r="BG5" s="323"/>
      <c r="BH5" s="341" t="s">
        <v>2</v>
      </c>
      <c r="BI5" s="341" t="s">
        <v>3</v>
      </c>
      <c r="BJ5" s="341" t="s">
        <v>4</v>
      </c>
      <c r="BK5" s="341"/>
      <c r="BL5" s="341"/>
      <c r="BM5" s="341"/>
      <c r="BN5" s="341"/>
      <c r="BO5" s="342"/>
    </row>
    <row r="6" spans="1:124" s="6" customFormat="1" ht="32.25" customHeight="1" x14ac:dyDescent="0.25">
      <c r="A6" s="327" t="s">
        <v>5</v>
      </c>
      <c r="B6" s="329" t="s">
        <v>6</v>
      </c>
      <c r="C6" s="329" t="s">
        <v>7</v>
      </c>
      <c r="D6" s="329" t="s">
        <v>8</v>
      </c>
      <c r="E6" s="329"/>
      <c r="F6" s="329"/>
      <c r="G6" s="329" t="s">
        <v>9</v>
      </c>
      <c r="H6" s="331" t="s">
        <v>10</v>
      </c>
      <c r="I6" s="331" t="s">
        <v>11</v>
      </c>
      <c r="J6" s="331" t="s">
        <v>12</v>
      </c>
      <c r="K6" s="329" t="s">
        <v>13</v>
      </c>
      <c r="L6" s="329" t="s">
        <v>14</v>
      </c>
      <c r="M6" s="329" t="s">
        <v>126</v>
      </c>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t="s">
        <v>18</v>
      </c>
      <c r="AM6" s="329" t="s">
        <v>19</v>
      </c>
      <c r="AN6" s="171" t="s">
        <v>38</v>
      </c>
      <c r="AO6" s="171" t="s">
        <v>39</v>
      </c>
      <c r="AP6" s="171" t="s">
        <v>40</v>
      </c>
      <c r="AQ6" s="171" t="s">
        <v>41</v>
      </c>
      <c r="AR6" s="171" t="s">
        <v>42</v>
      </c>
      <c r="AS6" s="171" t="s">
        <v>43</v>
      </c>
      <c r="AT6" s="171" t="s">
        <v>44</v>
      </c>
      <c r="AU6" s="329" t="s">
        <v>24</v>
      </c>
      <c r="AV6" s="329" t="s">
        <v>25</v>
      </c>
      <c r="AW6" s="329" t="s">
        <v>26</v>
      </c>
      <c r="AX6" s="329" t="s">
        <v>127</v>
      </c>
      <c r="AY6" s="329" t="s">
        <v>28</v>
      </c>
      <c r="AZ6" s="329" t="s">
        <v>29</v>
      </c>
      <c r="BA6" s="329" t="s">
        <v>30</v>
      </c>
      <c r="BB6" s="329"/>
      <c r="BC6" s="329" t="s">
        <v>31</v>
      </c>
      <c r="BD6" s="329"/>
      <c r="BE6" s="329"/>
      <c r="BF6" s="329"/>
      <c r="BG6" s="329"/>
      <c r="BH6" s="329"/>
      <c r="BI6" s="329"/>
      <c r="BJ6" s="329" t="s">
        <v>32</v>
      </c>
      <c r="BK6" s="329"/>
      <c r="BL6" s="329"/>
      <c r="BM6" s="329"/>
      <c r="BN6" s="329"/>
      <c r="BO6" s="343"/>
    </row>
    <row r="7" spans="1:124" s="6" customFormat="1" ht="90" customHeight="1" thickBot="1" x14ac:dyDescent="0.3">
      <c r="A7" s="328"/>
      <c r="B7" s="330"/>
      <c r="C7" s="330"/>
      <c r="D7" s="172" t="s">
        <v>15</v>
      </c>
      <c r="E7" s="172" t="s">
        <v>16</v>
      </c>
      <c r="F7" s="172" t="s">
        <v>17</v>
      </c>
      <c r="G7" s="330"/>
      <c r="H7" s="332"/>
      <c r="I7" s="332"/>
      <c r="J7" s="332"/>
      <c r="K7" s="330"/>
      <c r="L7" s="330"/>
      <c r="M7" s="172" t="s">
        <v>33</v>
      </c>
      <c r="N7" s="172" t="s">
        <v>34</v>
      </c>
      <c r="O7" s="173" t="s">
        <v>128</v>
      </c>
      <c r="P7" s="173" t="s">
        <v>129</v>
      </c>
      <c r="Q7" s="173" t="s">
        <v>130</v>
      </c>
      <c r="R7" s="173" t="s">
        <v>131</v>
      </c>
      <c r="S7" s="173" t="s">
        <v>132</v>
      </c>
      <c r="T7" s="173" t="s">
        <v>133</v>
      </c>
      <c r="U7" s="173" t="s">
        <v>134</v>
      </c>
      <c r="V7" s="173" t="s">
        <v>135</v>
      </c>
      <c r="W7" s="173" t="s">
        <v>136</v>
      </c>
      <c r="X7" s="173" t="s">
        <v>137</v>
      </c>
      <c r="Y7" s="173" t="s">
        <v>138</v>
      </c>
      <c r="Z7" s="173" t="s">
        <v>139</v>
      </c>
      <c r="AA7" s="173" t="s">
        <v>140</v>
      </c>
      <c r="AB7" s="173" t="s">
        <v>141</v>
      </c>
      <c r="AC7" s="173" t="s">
        <v>142</v>
      </c>
      <c r="AD7" s="173" t="s">
        <v>143</v>
      </c>
      <c r="AE7" s="173" t="s">
        <v>144</v>
      </c>
      <c r="AF7" s="173" t="s">
        <v>145</v>
      </c>
      <c r="AG7" s="173" t="s">
        <v>146</v>
      </c>
      <c r="AH7" s="172" t="s">
        <v>147</v>
      </c>
      <c r="AI7" s="172" t="s">
        <v>35</v>
      </c>
      <c r="AJ7" s="172" t="s">
        <v>36</v>
      </c>
      <c r="AK7" s="172" t="s">
        <v>37</v>
      </c>
      <c r="AL7" s="330"/>
      <c r="AM7" s="330"/>
      <c r="AN7" s="173" t="s">
        <v>20</v>
      </c>
      <c r="AO7" s="173" t="s">
        <v>21</v>
      </c>
      <c r="AP7" s="173" t="s">
        <v>22</v>
      </c>
      <c r="AQ7" s="173" t="s">
        <v>23</v>
      </c>
      <c r="AR7" s="173" t="s">
        <v>148</v>
      </c>
      <c r="AS7" s="173" t="s">
        <v>149</v>
      </c>
      <c r="AT7" s="173" t="s">
        <v>150</v>
      </c>
      <c r="AU7" s="330"/>
      <c r="AV7" s="330"/>
      <c r="AW7" s="330"/>
      <c r="AX7" s="330"/>
      <c r="AY7" s="330"/>
      <c r="AZ7" s="330"/>
      <c r="BA7" s="172" t="s">
        <v>33</v>
      </c>
      <c r="BB7" s="172" t="s">
        <v>35</v>
      </c>
      <c r="BC7" s="172" t="s">
        <v>33</v>
      </c>
      <c r="BD7" s="172" t="s">
        <v>45</v>
      </c>
      <c r="BE7" s="172" t="s">
        <v>35</v>
      </c>
      <c r="BF7" s="172" t="s">
        <v>46</v>
      </c>
      <c r="BG7" s="172" t="s">
        <v>37</v>
      </c>
      <c r="BH7" s="330"/>
      <c r="BI7" s="330"/>
      <c r="BJ7" s="174" t="s">
        <v>47</v>
      </c>
      <c r="BK7" s="174" t="s">
        <v>48</v>
      </c>
      <c r="BL7" s="172" t="s">
        <v>49</v>
      </c>
      <c r="BM7" s="172" t="s">
        <v>50</v>
      </c>
      <c r="BN7" s="172" t="s">
        <v>51</v>
      </c>
      <c r="BO7" s="175" t="s">
        <v>52</v>
      </c>
      <c r="BP7" s="627" t="s">
        <v>705</v>
      </c>
    </row>
    <row r="8" spans="1:124" s="7" customFormat="1" ht="66" customHeight="1" x14ac:dyDescent="0.25">
      <c r="A8" s="282" t="s">
        <v>55</v>
      </c>
      <c r="B8" s="272" t="s">
        <v>152</v>
      </c>
      <c r="C8" s="272" t="s">
        <v>512</v>
      </c>
      <c r="D8" s="272" t="s">
        <v>56</v>
      </c>
      <c r="E8" s="272" t="s">
        <v>90</v>
      </c>
      <c r="F8" s="272" t="s">
        <v>72</v>
      </c>
      <c r="G8" s="272" t="s">
        <v>153</v>
      </c>
      <c r="H8" s="274" t="s">
        <v>59</v>
      </c>
      <c r="I8" s="272" t="s">
        <v>513</v>
      </c>
      <c r="J8" s="272" t="s">
        <v>154</v>
      </c>
      <c r="K8" s="276" t="s">
        <v>153</v>
      </c>
      <c r="L8" s="362" t="s">
        <v>563</v>
      </c>
      <c r="M8" s="318" t="s">
        <v>78</v>
      </c>
      <c r="N8" s="318">
        <v>2</v>
      </c>
      <c r="O8" s="307">
        <v>1</v>
      </c>
      <c r="P8" s="307">
        <v>1</v>
      </c>
      <c r="Q8" s="307">
        <v>1</v>
      </c>
      <c r="R8" s="307">
        <v>1</v>
      </c>
      <c r="S8" s="307">
        <v>1</v>
      </c>
      <c r="T8" s="307">
        <v>1</v>
      </c>
      <c r="U8" s="307">
        <v>1</v>
      </c>
      <c r="V8" s="307">
        <v>1</v>
      </c>
      <c r="W8" s="307">
        <v>0</v>
      </c>
      <c r="X8" s="307">
        <v>1</v>
      </c>
      <c r="Y8" s="307">
        <v>1</v>
      </c>
      <c r="Z8" s="307">
        <v>1</v>
      </c>
      <c r="AA8" s="307">
        <v>1</v>
      </c>
      <c r="AB8" s="307">
        <v>1</v>
      </c>
      <c r="AC8" s="307">
        <v>1</v>
      </c>
      <c r="AD8" s="307">
        <v>0</v>
      </c>
      <c r="AE8" s="307">
        <v>1</v>
      </c>
      <c r="AF8" s="307">
        <v>1</v>
      </c>
      <c r="AG8" s="307">
        <v>0</v>
      </c>
      <c r="AH8" s="307">
        <f>SUM(O8:AG8)</f>
        <v>16</v>
      </c>
      <c r="AI8" s="307" t="str">
        <f>IF($AH8&lt;6,"3. Moderado",IF($AH8&lt;12,"4. Mayor",IF($AH8&gt;11,"5. Catastrófico")))</f>
        <v>5. Catastrófico</v>
      </c>
      <c r="AJ8" s="276">
        <v>5</v>
      </c>
      <c r="AK8" s="324"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275" t="s">
        <v>608</v>
      </c>
      <c r="AM8" s="317" t="s">
        <v>64</v>
      </c>
      <c r="AN8" s="441">
        <v>15</v>
      </c>
      <c r="AO8" s="441">
        <v>15</v>
      </c>
      <c r="AP8" s="441">
        <v>15</v>
      </c>
      <c r="AQ8" s="441">
        <v>15</v>
      </c>
      <c r="AR8" s="441">
        <v>15</v>
      </c>
      <c r="AS8" s="441">
        <v>15</v>
      </c>
      <c r="AT8" s="441">
        <v>10</v>
      </c>
      <c r="AU8" s="375">
        <f>SUM(AN8:AT8)</f>
        <v>100</v>
      </c>
      <c r="AV8" s="375" t="s">
        <v>65</v>
      </c>
      <c r="AW8" s="375" t="s">
        <v>65</v>
      </c>
      <c r="AX8" s="375">
        <v>100</v>
      </c>
      <c r="AY8" s="325">
        <f>AVERAGE(AX8:AX9)</f>
        <v>100</v>
      </c>
      <c r="AZ8" s="321" t="s">
        <v>65</v>
      </c>
      <c r="BA8" s="317" t="s">
        <v>67</v>
      </c>
      <c r="BB8" s="317" t="s">
        <v>156</v>
      </c>
      <c r="BC8" s="317" t="s">
        <v>96</v>
      </c>
      <c r="BD8" s="317">
        <v>1</v>
      </c>
      <c r="BE8" s="317" t="s">
        <v>63</v>
      </c>
      <c r="BF8" s="317">
        <v>5</v>
      </c>
      <c r="BG8" s="324"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339" t="s">
        <v>534</v>
      </c>
      <c r="BI8" s="260" t="s">
        <v>69</v>
      </c>
      <c r="BJ8" s="333" t="s">
        <v>691</v>
      </c>
      <c r="BK8" s="335" t="s">
        <v>692</v>
      </c>
      <c r="BL8" s="337" t="s">
        <v>592</v>
      </c>
      <c r="BM8" s="337" t="s">
        <v>160</v>
      </c>
      <c r="BN8" s="337" t="s">
        <v>560</v>
      </c>
      <c r="BO8" s="163" t="s">
        <v>550</v>
      </c>
      <c r="BP8" s="62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row>
    <row r="9" spans="1:124" s="7" customFormat="1" ht="87" customHeight="1" thickBot="1" x14ac:dyDescent="0.3">
      <c r="A9" s="284"/>
      <c r="B9" s="286"/>
      <c r="C9" s="286"/>
      <c r="D9" s="286"/>
      <c r="E9" s="286"/>
      <c r="F9" s="286"/>
      <c r="G9" s="286"/>
      <c r="H9" s="271"/>
      <c r="I9" s="286"/>
      <c r="J9" s="286"/>
      <c r="K9" s="288"/>
      <c r="L9" s="363"/>
      <c r="M9" s="306"/>
      <c r="N9" s="306"/>
      <c r="O9" s="290"/>
      <c r="P9" s="290"/>
      <c r="Q9" s="290"/>
      <c r="R9" s="290"/>
      <c r="S9" s="290"/>
      <c r="T9" s="290"/>
      <c r="U9" s="290"/>
      <c r="V9" s="290"/>
      <c r="W9" s="290"/>
      <c r="X9" s="290"/>
      <c r="Y9" s="290"/>
      <c r="Z9" s="290"/>
      <c r="AA9" s="290"/>
      <c r="AB9" s="290"/>
      <c r="AC9" s="290"/>
      <c r="AD9" s="290"/>
      <c r="AE9" s="290"/>
      <c r="AF9" s="290"/>
      <c r="AG9" s="290"/>
      <c r="AH9" s="290"/>
      <c r="AI9" s="290"/>
      <c r="AJ9" s="288"/>
      <c r="AK9" s="300"/>
      <c r="AL9" s="273"/>
      <c r="AM9" s="297"/>
      <c r="AN9" s="442"/>
      <c r="AO9" s="442"/>
      <c r="AP9" s="442"/>
      <c r="AQ9" s="442"/>
      <c r="AR9" s="442"/>
      <c r="AS9" s="442"/>
      <c r="AT9" s="442"/>
      <c r="AU9" s="377"/>
      <c r="AV9" s="377"/>
      <c r="AW9" s="377"/>
      <c r="AX9" s="377"/>
      <c r="AY9" s="326"/>
      <c r="AZ9" s="277"/>
      <c r="BA9" s="297"/>
      <c r="BB9" s="297"/>
      <c r="BC9" s="297"/>
      <c r="BD9" s="297"/>
      <c r="BE9" s="297"/>
      <c r="BF9" s="297"/>
      <c r="BG9" s="300"/>
      <c r="BH9" s="340"/>
      <c r="BI9" s="262"/>
      <c r="BJ9" s="334"/>
      <c r="BK9" s="336"/>
      <c r="BL9" s="338"/>
      <c r="BM9" s="338"/>
      <c r="BN9" s="338"/>
      <c r="BO9" s="185" t="s">
        <v>551</v>
      </c>
      <c r="BP9" s="62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row>
    <row r="10" spans="1:124" s="7" customFormat="1" ht="87" customHeight="1" x14ac:dyDescent="0.25">
      <c r="A10" s="278" t="s">
        <v>171</v>
      </c>
      <c r="B10" s="263" t="s">
        <v>112</v>
      </c>
      <c r="C10" s="266" t="s">
        <v>546</v>
      </c>
      <c r="D10" s="263" t="s">
        <v>56</v>
      </c>
      <c r="E10" s="263" t="s">
        <v>57</v>
      </c>
      <c r="F10" s="263" t="s">
        <v>72</v>
      </c>
      <c r="G10" s="263" t="s">
        <v>153</v>
      </c>
      <c r="H10" s="269" t="s">
        <v>76</v>
      </c>
      <c r="I10" s="263" t="s">
        <v>532</v>
      </c>
      <c r="J10" s="263" t="s">
        <v>154</v>
      </c>
      <c r="K10" s="280" t="s">
        <v>153</v>
      </c>
      <c r="L10" s="263" t="s">
        <v>173</v>
      </c>
      <c r="M10" s="428" t="s">
        <v>78</v>
      </c>
      <c r="N10" s="264">
        <v>2</v>
      </c>
      <c r="O10" s="309">
        <v>1</v>
      </c>
      <c r="P10" s="309">
        <v>1</v>
      </c>
      <c r="Q10" s="309">
        <v>0</v>
      </c>
      <c r="R10" s="309">
        <v>0</v>
      </c>
      <c r="S10" s="309">
        <v>1</v>
      </c>
      <c r="T10" s="309">
        <v>1</v>
      </c>
      <c r="U10" s="309">
        <v>0</v>
      </c>
      <c r="V10" s="309">
        <v>0</v>
      </c>
      <c r="W10" s="309">
        <v>1</v>
      </c>
      <c r="X10" s="309">
        <v>1</v>
      </c>
      <c r="Y10" s="309">
        <v>1</v>
      </c>
      <c r="Z10" s="309">
        <v>1</v>
      </c>
      <c r="AA10" s="309">
        <v>1</v>
      </c>
      <c r="AB10" s="309">
        <v>1</v>
      </c>
      <c r="AC10" s="309">
        <v>1</v>
      </c>
      <c r="AD10" s="309">
        <v>0</v>
      </c>
      <c r="AE10" s="309">
        <v>1</v>
      </c>
      <c r="AF10" s="309">
        <v>1</v>
      </c>
      <c r="AG10" s="309">
        <v>0</v>
      </c>
      <c r="AH10" s="309">
        <f t="shared" ref="AH10:AH13" si="0">SUM(O10:AG10)</f>
        <v>13</v>
      </c>
      <c r="AI10" s="309" t="str">
        <f>IF($AH10&lt;6,"3. Moderado",IF($AH10&lt;12,"4. Mayor",IF($AH10&gt;11,"5. Catastrófico")))</f>
        <v>5. Catastrófico</v>
      </c>
      <c r="AJ10" s="309">
        <v>5</v>
      </c>
      <c r="AK10" s="311" t="str">
        <f>IF(N10+AJ10=0," ",IF(OR(AND(N10=1,AJ10=1),AND(N10=1,AJ10=2),AND(N10=2,AJ10=2),AND(N10=2,AJ10=1),AND(N10=3,AJ10=1)),"Bajo",IF(OR(AND(N10=1,AJ10=3),AND(N10=2,AJ10=3),AND(N10=3,AJ10=2),AND(N10=4,AJ10=1)),"Moderado",IF(OR(AND(N10=1,AJ10=4),AND(N10=2,AJ10=4),AND(N10=3,AJ10=3),AND(N10=4,AJ10=2),AND(N10=4,AJ10=3),AND(N10=5,AJ10=1),AND(N10=5,AJ10=2)),"Alto",IF(OR(AND(N10=2,AJ10=5),AND(N10=3,AJ10=5),AND(N10=3,AJ10=4),AND(N10=4,AJ10=4),AND(N10=4,AJ10=5),AND(N10=5,AJ10=3),AND(N10=5,AJ10=4),AND(N10=1,AJ10=5),AND(N10=5,AJ10=5)),"Extremo","")))))</f>
        <v>Extremo</v>
      </c>
      <c r="AL10" s="245" t="s">
        <v>609</v>
      </c>
      <c r="AM10" s="264" t="s">
        <v>64</v>
      </c>
      <c r="AN10" s="264">
        <v>15</v>
      </c>
      <c r="AO10" s="264">
        <v>15</v>
      </c>
      <c r="AP10" s="264">
        <v>15</v>
      </c>
      <c r="AQ10" s="264">
        <v>15</v>
      </c>
      <c r="AR10" s="264">
        <v>15</v>
      </c>
      <c r="AS10" s="264">
        <v>15</v>
      </c>
      <c r="AT10" s="264">
        <v>10</v>
      </c>
      <c r="AU10" s="375">
        <f>SUM(AN10:AT10)</f>
        <v>100</v>
      </c>
      <c r="AV10" s="264" t="s">
        <v>65</v>
      </c>
      <c r="AW10" s="264" t="s">
        <v>65</v>
      </c>
      <c r="AX10" s="264">
        <v>100</v>
      </c>
      <c r="AY10" s="422">
        <f>AVERAGE(AX10:AX10)</f>
        <v>100</v>
      </c>
      <c r="AZ10" s="430" t="s">
        <v>65</v>
      </c>
      <c r="BA10" s="264" t="s">
        <v>67</v>
      </c>
      <c r="BB10" s="264" t="s">
        <v>156</v>
      </c>
      <c r="BC10" s="264" t="s">
        <v>96</v>
      </c>
      <c r="BD10" s="264">
        <v>1</v>
      </c>
      <c r="BE10" s="264" t="s">
        <v>63</v>
      </c>
      <c r="BF10" s="264">
        <v>5</v>
      </c>
      <c r="BG10" s="311" t="str">
        <f>IF(BD10+BF10=0," ",IF(OR(AND(BD10=1,BF10=1),AND(BD10=1,BF10=2),AND(BD10=2,BF10=2),AND(BD10=2,BF10=1),AND(BD10=3,BF10=1)),"Bajo",IF(OR(AND(BD10=1,BF10=3),AND(BD10=2,BF10=3),AND(BD10=3,BF10=2),AND(BD10=4,BF10=1)),"Moderado",IF(OR(AND(BD10=1,BF10=4),AND(BD10=2,BF10=4),AND(BD10=3,BF10=3),AND(BD10=4,BF10=2),AND(BD10=4,BF10=3),AND(BD10=5,BF10=1),AND(BD10=5,BF10=2)),"Alto",IF(OR(AND(BD10=2,BF10=5),AND(BD10=1,BF10=5),AND(BD10=3,BF10=5),AND(BD10=3,BF10=4),AND(BD10=4,BF10=4),AND(BD10=4,BF10=5),AND(BD10=5,BF10=3),AND(BD10=5,BF10=4),AND(BD10=5,BF10=5)),"Extremo","")))))</f>
        <v>Extremo</v>
      </c>
      <c r="BH10" s="247" t="s">
        <v>534</v>
      </c>
      <c r="BI10" s="432" t="s">
        <v>69</v>
      </c>
      <c r="BJ10" s="186" t="s">
        <v>693</v>
      </c>
      <c r="BK10" s="186" t="s">
        <v>692</v>
      </c>
      <c r="BL10" s="187" t="s">
        <v>595</v>
      </c>
      <c r="BM10" s="188" t="s">
        <v>594</v>
      </c>
      <c r="BN10" s="189" t="s">
        <v>514</v>
      </c>
      <c r="BO10" s="190" t="s">
        <v>524</v>
      </c>
      <c r="BP10" s="62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row>
    <row r="11" spans="1:124" s="6" customFormat="1" ht="178.5" customHeight="1" thickBot="1" x14ac:dyDescent="0.3">
      <c r="A11" s="279"/>
      <c r="B11" s="250"/>
      <c r="C11" s="254"/>
      <c r="D11" s="250"/>
      <c r="E11" s="250"/>
      <c r="F11" s="250"/>
      <c r="G11" s="250"/>
      <c r="H11" s="252"/>
      <c r="I11" s="250"/>
      <c r="J11" s="250"/>
      <c r="K11" s="281"/>
      <c r="L11" s="250"/>
      <c r="M11" s="429"/>
      <c r="N11" s="265"/>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2"/>
      <c r="AL11" s="246"/>
      <c r="AM11" s="265"/>
      <c r="AN11" s="265"/>
      <c r="AO11" s="265"/>
      <c r="AP11" s="265"/>
      <c r="AQ11" s="265"/>
      <c r="AR11" s="265"/>
      <c r="AS11" s="265"/>
      <c r="AT11" s="265"/>
      <c r="AU11" s="377"/>
      <c r="AV11" s="265"/>
      <c r="AW11" s="265"/>
      <c r="AX11" s="265"/>
      <c r="AY11" s="423"/>
      <c r="AZ11" s="431"/>
      <c r="BA11" s="265"/>
      <c r="BB11" s="265"/>
      <c r="BC11" s="265"/>
      <c r="BD11" s="265"/>
      <c r="BE11" s="265"/>
      <c r="BF11" s="265"/>
      <c r="BG11" s="312"/>
      <c r="BH11" s="248"/>
      <c r="BI11" s="433"/>
      <c r="BJ11" s="191" t="s">
        <v>693</v>
      </c>
      <c r="BK11" s="191" t="s">
        <v>692</v>
      </c>
      <c r="BL11" s="192" t="s">
        <v>593</v>
      </c>
      <c r="BM11" s="193" t="s">
        <v>111</v>
      </c>
      <c r="BN11" s="194" t="s">
        <v>514</v>
      </c>
      <c r="BO11" s="195" t="s">
        <v>524</v>
      </c>
      <c r="BP11" s="626"/>
    </row>
    <row r="12" spans="1:124" s="6" customFormat="1" ht="173.25" customHeight="1" x14ac:dyDescent="0.25">
      <c r="A12" s="282" t="s">
        <v>104</v>
      </c>
      <c r="B12" s="272" t="s">
        <v>598</v>
      </c>
      <c r="C12" s="196" t="s">
        <v>564</v>
      </c>
      <c r="D12" s="197" t="s">
        <v>56</v>
      </c>
      <c r="E12" s="197" t="s">
        <v>57</v>
      </c>
      <c r="F12" s="197" t="s">
        <v>72</v>
      </c>
      <c r="G12" s="275" t="s">
        <v>180</v>
      </c>
      <c r="H12" s="198" t="s">
        <v>84</v>
      </c>
      <c r="I12" s="196" t="s">
        <v>552</v>
      </c>
      <c r="J12" s="197" t="s">
        <v>154</v>
      </c>
      <c r="K12" s="199" t="s">
        <v>153</v>
      </c>
      <c r="L12" s="200" t="s">
        <v>588</v>
      </c>
      <c r="M12" s="201" t="s">
        <v>78</v>
      </c>
      <c r="N12" s="201">
        <v>2</v>
      </c>
      <c r="O12" s="202">
        <v>1</v>
      </c>
      <c r="P12" s="202">
        <v>1</v>
      </c>
      <c r="Q12" s="202">
        <v>1</v>
      </c>
      <c r="R12" s="202">
        <v>0</v>
      </c>
      <c r="S12" s="202">
        <v>1</v>
      </c>
      <c r="T12" s="202">
        <v>1</v>
      </c>
      <c r="U12" s="202">
        <v>1</v>
      </c>
      <c r="V12" s="202">
        <v>0</v>
      </c>
      <c r="W12" s="202">
        <v>1</v>
      </c>
      <c r="X12" s="202">
        <v>1</v>
      </c>
      <c r="Y12" s="202">
        <v>1</v>
      </c>
      <c r="Z12" s="202">
        <v>1</v>
      </c>
      <c r="AA12" s="202">
        <v>1</v>
      </c>
      <c r="AB12" s="202">
        <v>1</v>
      </c>
      <c r="AC12" s="202">
        <v>1</v>
      </c>
      <c r="AD12" s="202">
        <v>0</v>
      </c>
      <c r="AE12" s="202">
        <v>1</v>
      </c>
      <c r="AF12" s="202">
        <v>1</v>
      </c>
      <c r="AG12" s="202">
        <v>0</v>
      </c>
      <c r="AH12" s="202">
        <f t="shared" si="0"/>
        <v>15</v>
      </c>
      <c r="AI12" s="202" t="str">
        <f>IF($AH12&lt;6,"3. Moderado",IF($AH12&lt;12,"4. Mayor",IF($AH12&gt;11,"5. Catastrófico")))</f>
        <v>5. Catastrófico</v>
      </c>
      <c r="AJ12" s="203">
        <v>5</v>
      </c>
      <c r="AK12" s="204"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197" t="s">
        <v>601</v>
      </c>
      <c r="AM12" s="201" t="s">
        <v>64</v>
      </c>
      <c r="AN12" s="203">
        <v>15</v>
      </c>
      <c r="AO12" s="203">
        <v>15</v>
      </c>
      <c r="AP12" s="203">
        <v>15</v>
      </c>
      <c r="AQ12" s="203">
        <v>15</v>
      </c>
      <c r="AR12" s="203">
        <v>15</v>
      </c>
      <c r="AS12" s="203">
        <v>15</v>
      </c>
      <c r="AT12" s="203">
        <v>10</v>
      </c>
      <c r="AU12" s="205">
        <f t="shared" ref="AU12:AU32" si="1">SUM(AN12:AT12)</f>
        <v>100</v>
      </c>
      <c r="AV12" s="205" t="s">
        <v>65</v>
      </c>
      <c r="AW12" s="205" t="s">
        <v>65</v>
      </c>
      <c r="AX12" s="205">
        <v>100</v>
      </c>
      <c r="AY12" s="430">
        <f>AVERAGE(AX12:AX15)</f>
        <v>100</v>
      </c>
      <c r="AZ12" s="430" t="s">
        <v>65</v>
      </c>
      <c r="BA12" s="201" t="s">
        <v>67</v>
      </c>
      <c r="BB12" s="201" t="s">
        <v>156</v>
      </c>
      <c r="BC12" s="201" t="s">
        <v>96</v>
      </c>
      <c r="BD12" s="201">
        <v>1</v>
      </c>
      <c r="BE12" s="201" t="s">
        <v>63</v>
      </c>
      <c r="BF12" s="201">
        <v>5</v>
      </c>
      <c r="BG12" s="204"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206" t="s">
        <v>534</v>
      </c>
      <c r="BI12" s="260" t="s">
        <v>69</v>
      </c>
      <c r="BJ12" s="186" t="s">
        <v>694</v>
      </c>
      <c r="BK12" s="186" t="s">
        <v>692</v>
      </c>
      <c r="BL12" s="196" t="s">
        <v>600</v>
      </c>
      <c r="BM12" s="197" t="s">
        <v>184</v>
      </c>
      <c r="BN12" s="197" t="s">
        <v>553</v>
      </c>
      <c r="BO12" s="207" t="s">
        <v>554</v>
      </c>
    </row>
    <row r="13" spans="1:124" s="6" customFormat="1" ht="123" customHeight="1" x14ac:dyDescent="0.25">
      <c r="A13" s="283"/>
      <c r="B13" s="285"/>
      <c r="C13" s="249" t="s">
        <v>543</v>
      </c>
      <c r="D13" s="249" t="s">
        <v>56</v>
      </c>
      <c r="E13" s="249" t="s">
        <v>57</v>
      </c>
      <c r="F13" s="249" t="s">
        <v>72</v>
      </c>
      <c r="G13" s="308"/>
      <c r="H13" s="251" t="s">
        <v>536</v>
      </c>
      <c r="I13" s="253" t="s">
        <v>288</v>
      </c>
      <c r="J13" s="249" t="s">
        <v>154</v>
      </c>
      <c r="K13" s="255" t="s">
        <v>153</v>
      </c>
      <c r="L13" s="257" t="s">
        <v>588</v>
      </c>
      <c r="M13" s="313" t="s">
        <v>78</v>
      </c>
      <c r="N13" s="313">
        <v>2</v>
      </c>
      <c r="O13" s="315">
        <v>1</v>
      </c>
      <c r="P13" s="315">
        <v>0</v>
      </c>
      <c r="Q13" s="315">
        <v>0</v>
      </c>
      <c r="R13" s="315">
        <v>0</v>
      </c>
      <c r="S13" s="315">
        <v>1</v>
      </c>
      <c r="T13" s="315">
        <v>1</v>
      </c>
      <c r="U13" s="315">
        <v>1</v>
      </c>
      <c r="V13" s="315">
        <v>0</v>
      </c>
      <c r="W13" s="315">
        <v>0</v>
      </c>
      <c r="X13" s="315">
        <v>1</v>
      </c>
      <c r="Y13" s="315">
        <v>1</v>
      </c>
      <c r="Z13" s="315">
        <v>1</v>
      </c>
      <c r="AA13" s="315">
        <v>1</v>
      </c>
      <c r="AB13" s="315">
        <v>1</v>
      </c>
      <c r="AC13" s="315">
        <v>1</v>
      </c>
      <c r="AD13" s="315">
        <v>0</v>
      </c>
      <c r="AE13" s="315">
        <v>1</v>
      </c>
      <c r="AF13" s="315">
        <v>1</v>
      </c>
      <c r="AG13" s="315">
        <v>0</v>
      </c>
      <c r="AH13" s="315">
        <f t="shared" si="0"/>
        <v>12</v>
      </c>
      <c r="AI13" s="315" t="s">
        <v>545</v>
      </c>
      <c r="AJ13" s="436">
        <v>5</v>
      </c>
      <c r="AK13" s="438" t="str">
        <f>IF(N13+AJ13=0," ",IF(OR(AND(N13=1,AJ13=1),AND(N13=1,AJ13=2),AND(N13=2,AJ13=2),AND(N13=2,AJ13=1),AND(N13=3,AJ13=1)),"Bajo",IF(OR(AND(N13=1,AJ13=3),AND(N13=2,AJ13=3),AND(N13=3,AJ13=2),AND(N13=4,AJ13=1)),"Moderado",IF(OR(AND(N13=1,AJ13=4),AND(N13=2,AJ13=4),AND(N13=3,AJ13=3),AND(N13=4,AJ13=2),AND(N13=4,AJ13=3),AND(N13=5,AJ13=1),AND(N13=5,AJ13=2)),"Alto",IF(OR(AND(N13=2,AJ13=5),AND(N13=3,AJ13=5),AND(N13=3,AJ13=4),AND(N13=4,AJ13=4),AND(N13=4,AJ13=5),AND(N13=5,AJ13=3),AND(N13=5,AJ13=4),AND(N13=1,AJ13=5),AND(N13=5,AJ13=5)),"Extremo","")))))</f>
        <v>Extremo</v>
      </c>
      <c r="AL13" s="150" t="s">
        <v>602</v>
      </c>
      <c r="AM13" s="146" t="s">
        <v>64</v>
      </c>
      <c r="AN13" s="180">
        <v>15</v>
      </c>
      <c r="AO13" s="180">
        <v>15</v>
      </c>
      <c r="AP13" s="180">
        <v>15</v>
      </c>
      <c r="AQ13" s="180">
        <v>15</v>
      </c>
      <c r="AR13" s="180">
        <v>15</v>
      </c>
      <c r="AS13" s="180">
        <v>15</v>
      </c>
      <c r="AT13" s="180">
        <v>10</v>
      </c>
      <c r="AU13" s="181">
        <f t="shared" ref="AU13" si="2">SUM(AN13:AT13)</f>
        <v>100</v>
      </c>
      <c r="AV13" s="181" t="s">
        <v>65</v>
      </c>
      <c r="AW13" s="181" t="s">
        <v>65</v>
      </c>
      <c r="AX13" s="181">
        <v>100</v>
      </c>
      <c r="AY13" s="447"/>
      <c r="AZ13" s="447"/>
      <c r="BA13" s="179" t="s">
        <v>67</v>
      </c>
      <c r="BB13" s="179" t="s">
        <v>156</v>
      </c>
      <c r="BC13" s="179" t="s">
        <v>96</v>
      </c>
      <c r="BD13" s="179">
        <v>1</v>
      </c>
      <c r="BE13" s="179" t="s">
        <v>196</v>
      </c>
      <c r="BF13" s="179">
        <v>4</v>
      </c>
      <c r="BG13" s="182" t="str">
        <f>IF(BD13+BF13=0," ",IF(OR(AND(BD13=1,BF13=1),AND(BD13=1,BF13=2),AND(BD13=2,BF13=2),AND(BD13=2,BF13=1),AND(BD13=3,BF13=1)),"Bajo",IF(OR(AND(BD13=1,BF13=3),AND(BD13=2,BF13=3),AND(BD13=3,BF13=2),AND(BD13=4,BF13=1)),"Moderado",IF(OR(AND(BD13=1,BF13=4),AND(BD13=2,BF13=4),AND(BD13=3,BF13=3),AND(BD13=4,BF9=2),AND(BD9=4,BF13=3),AND(BD13=5,BF13=1),AND(BD13=5,BF13=2)),"Alto",IF(OR(AND(BD13=2,BF13=5),AND(BD13=1,BF13=5),AND(BD13=3,BF13=5),AND(BD13=3,BF13=4),AND(BD13=4,BF13=4),AND(BD13=4,BF13=5),AND(BD13=5,BF13=3),AND(BD13=5,BF13=4),AND(BD13=5,BF13=5)),"Extremo","")))))</f>
        <v>Alto</v>
      </c>
      <c r="BH13" s="259" t="s">
        <v>534</v>
      </c>
      <c r="BI13" s="261"/>
      <c r="BJ13" s="148" t="s">
        <v>694</v>
      </c>
      <c r="BK13" s="148" t="s">
        <v>695</v>
      </c>
      <c r="BL13" s="150" t="s">
        <v>596</v>
      </c>
      <c r="BM13" s="249" t="s">
        <v>184</v>
      </c>
      <c r="BN13" s="149" t="s">
        <v>685</v>
      </c>
      <c r="BO13" s="183" t="s">
        <v>687</v>
      </c>
    </row>
    <row r="14" spans="1:124" s="6" customFormat="1" ht="76.5" customHeight="1" x14ac:dyDescent="0.25">
      <c r="A14" s="283"/>
      <c r="B14" s="285"/>
      <c r="C14" s="249"/>
      <c r="D14" s="249"/>
      <c r="E14" s="249"/>
      <c r="F14" s="249"/>
      <c r="G14" s="308"/>
      <c r="H14" s="251"/>
      <c r="I14" s="253"/>
      <c r="J14" s="249"/>
      <c r="K14" s="255"/>
      <c r="L14" s="257"/>
      <c r="M14" s="314"/>
      <c r="N14" s="314"/>
      <c r="O14" s="316"/>
      <c r="P14" s="316"/>
      <c r="Q14" s="316"/>
      <c r="R14" s="316"/>
      <c r="S14" s="316"/>
      <c r="T14" s="316"/>
      <c r="U14" s="316"/>
      <c r="V14" s="316"/>
      <c r="W14" s="316"/>
      <c r="X14" s="316"/>
      <c r="Y14" s="316"/>
      <c r="Z14" s="316"/>
      <c r="AA14" s="316"/>
      <c r="AB14" s="316"/>
      <c r="AC14" s="316"/>
      <c r="AD14" s="316"/>
      <c r="AE14" s="316"/>
      <c r="AF14" s="316"/>
      <c r="AG14" s="316"/>
      <c r="AH14" s="316"/>
      <c r="AI14" s="316"/>
      <c r="AJ14" s="437"/>
      <c r="AK14" s="439"/>
      <c r="AL14" s="253" t="s">
        <v>603</v>
      </c>
      <c r="AM14" s="313" t="s">
        <v>64</v>
      </c>
      <c r="AN14" s="436">
        <v>15</v>
      </c>
      <c r="AO14" s="436">
        <v>15</v>
      </c>
      <c r="AP14" s="436">
        <v>15</v>
      </c>
      <c r="AQ14" s="436">
        <v>15</v>
      </c>
      <c r="AR14" s="436">
        <v>15</v>
      </c>
      <c r="AS14" s="436">
        <v>15</v>
      </c>
      <c r="AT14" s="436">
        <v>10</v>
      </c>
      <c r="AU14" s="440">
        <f t="shared" ref="AU14" si="3">SUM(AN14:AT14)</f>
        <v>100</v>
      </c>
      <c r="AV14" s="440" t="s">
        <v>65</v>
      </c>
      <c r="AW14" s="440" t="s">
        <v>65</v>
      </c>
      <c r="AX14" s="440">
        <v>100</v>
      </c>
      <c r="AY14" s="447"/>
      <c r="AZ14" s="447"/>
      <c r="BA14" s="313" t="s">
        <v>67</v>
      </c>
      <c r="BB14" s="313" t="s">
        <v>156</v>
      </c>
      <c r="BC14" s="313" t="s">
        <v>96</v>
      </c>
      <c r="BD14" s="313">
        <v>1</v>
      </c>
      <c r="BE14" s="313" t="s">
        <v>196</v>
      </c>
      <c r="BF14" s="313">
        <v>4</v>
      </c>
      <c r="BG14" s="434" t="str">
        <f>IF(BD14+BF14=0," ",IF(OR(AND(BD14=1,BF14=1),AND(BD14=1,BF14=2),AND(BD14=2,BF14=2),AND(BD14=2,BF14=1),AND(BD14=3,BF14=1)),"Bajo",IF(OR(AND(BD14=1,BF14=3),AND(BD14=2,BF14=3),AND(BD14=3,BF14=2),AND(BD14=4,BF14=1)),"Moderado",IF(OR(AND(BD14=1,BF14=4),AND(BD14=2,BF14=4),AND(BD14=3,BF14=3),AND(BD14=4,BF10=2),AND(BD10=4,BF14=3),AND(BD14=5,BF14=1),AND(BD14=5,BF14=2)),"Alto",IF(OR(AND(BD14=2,BF14=5),AND(BD14=1,BF14=5),AND(BD14=3,BF14=5),AND(BD14=3,BF14=4),AND(BD14=4,BF14=4),AND(BD14=4,BF14=5),AND(BD14=5,BF14=3),AND(BD14=5,BF14=4),AND(BD14=5,BF14=5)),"Extremo","")))))</f>
        <v>Alto</v>
      </c>
      <c r="BH14" s="259"/>
      <c r="BI14" s="261"/>
      <c r="BJ14" s="148" t="s">
        <v>693</v>
      </c>
      <c r="BK14" s="148" t="s">
        <v>692</v>
      </c>
      <c r="BL14" s="150" t="s">
        <v>604</v>
      </c>
      <c r="BM14" s="249"/>
      <c r="BN14" s="443" t="s">
        <v>686</v>
      </c>
      <c r="BO14" s="445" t="s">
        <v>688</v>
      </c>
      <c r="BP14" s="628"/>
    </row>
    <row r="15" spans="1:124" s="6" customFormat="1" ht="34.5" customHeight="1" thickBot="1" x14ac:dyDescent="0.3">
      <c r="A15" s="284"/>
      <c r="B15" s="286"/>
      <c r="C15" s="250"/>
      <c r="D15" s="250"/>
      <c r="E15" s="250"/>
      <c r="F15" s="250"/>
      <c r="G15" s="273"/>
      <c r="H15" s="252"/>
      <c r="I15" s="254"/>
      <c r="J15" s="250"/>
      <c r="K15" s="256"/>
      <c r="L15" s="258"/>
      <c r="M15" s="265"/>
      <c r="N15" s="265"/>
      <c r="O15" s="310"/>
      <c r="P15" s="310"/>
      <c r="Q15" s="310"/>
      <c r="R15" s="310"/>
      <c r="S15" s="310"/>
      <c r="T15" s="310"/>
      <c r="U15" s="310"/>
      <c r="V15" s="310"/>
      <c r="W15" s="310"/>
      <c r="X15" s="310"/>
      <c r="Y15" s="310"/>
      <c r="Z15" s="310"/>
      <c r="AA15" s="310"/>
      <c r="AB15" s="310"/>
      <c r="AC15" s="310"/>
      <c r="AD15" s="310"/>
      <c r="AE15" s="310"/>
      <c r="AF15" s="310"/>
      <c r="AG15" s="310"/>
      <c r="AH15" s="310"/>
      <c r="AI15" s="310"/>
      <c r="AJ15" s="429"/>
      <c r="AK15" s="312"/>
      <c r="AL15" s="254"/>
      <c r="AM15" s="265"/>
      <c r="AN15" s="429"/>
      <c r="AO15" s="429"/>
      <c r="AP15" s="429"/>
      <c r="AQ15" s="429"/>
      <c r="AR15" s="429"/>
      <c r="AS15" s="429"/>
      <c r="AT15" s="429"/>
      <c r="AU15" s="431"/>
      <c r="AV15" s="431"/>
      <c r="AW15" s="431"/>
      <c r="AX15" s="431"/>
      <c r="AY15" s="431"/>
      <c r="AZ15" s="431"/>
      <c r="BA15" s="265"/>
      <c r="BB15" s="265"/>
      <c r="BC15" s="265"/>
      <c r="BD15" s="265"/>
      <c r="BE15" s="265"/>
      <c r="BF15" s="265"/>
      <c r="BG15" s="435"/>
      <c r="BH15" s="248"/>
      <c r="BI15" s="262"/>
      <c r="BJ15" s="191" t="s">
        <v>693</v>
      </c>
      <c r="BK15" s="191" t="s">
        <v>692</v>
      </c>
      <c r="BL15" s="208" t="s">
        <v>599</v>
      </c>
      <c r="BM15" s="250"/>
      <c r="BN15" s="444"/>
      <c r="BO15" s="446"/>
      <c r="BP15" s="628"/>
    </row>
    <row r="16" spans="1:124" s="6" customFormat="1" ht="139.5" customHeight="1" x14ac:dyDescent="0.25">
      <c r="A16" s="282" t="s">
        <v>193</v>
      </c>
      <c r="B16" s="272" t="s">
        <v>194</v>
      </c>
      <c r="C16" s="197" t="s">
        <v>587</v>
      </c>
      <c r="D16" s="197" t="s">
        <v>56</v>
      </c>
      <c r="E16" s="197" t="s">
        <v>57</v>
      </c>
      <c r="F16" s="197" t="s">
        <v>72</v>
      </c>
      <c r="G16" s="197" t="s">
        <v>153</v>
      </c>
      <c r="H16" s="274" t="s">
        <v>93</v>
      </c>
      <c r="I16" s="275" t="s">
        <v>565</v>
      </c>
      <c r="J16" s="272" t="s">
        <v>154</v>
      </c>
      <c r="K16" s="276" t="s">
        <v>153</v>
      </c>
      <c r="L16" s="362" t="s">
        <v>533</v>
      </c>
      <c r="M16" s="318" t="s">
        <v>61</v>
      </c>
      <c r="N16" s="319">
        <v>2</v>
      </c>
      <c r="O16" s="318">
        <v>1</v>
      </c>
      <c r="P16" s="318">
        <v>1</v>
      </c>
      <c r="Q16" s="318">
        <v>1</v>
      </c>
      <c r="R16" s="318">
        <v>0</v>
      </c>
      <c r="S16" s="318">
        <v>1</v>
      </c>
      <c r="T16" s="318">
        <v>1</v>
      </c>
      <c r="U16" s="318">
        <v>1</v>
      </c>
      <c r="V16" s="318">
        <v>0</v>
      </c>
      <c r="W16" s="318">
        <v>1</v>
      </c>
      <c r="X16" s="318">
        <v>1</v>
      </c>
      <c r="Y16" s="318">
        <v>1</v>
      </c>
      <c r="Z16" s="318">
        <v>1</v>
      </c>
      <c r="AA16" s="318">
        <v>1</v>
      </c>
      <c r="AB16" s="318">
        <v>0</v>
      </c>
      <c r="AC16" s="318">
        <v>1</v>
      </c>
      <c r="AD16" s="318">
        <v>0</v>
      </c>
      <c r="AE16" s="318">
        <v>1</v>
      </c>
      <c r="AF16" s="318">
        <v>0</v>
      </c>
      <c r="AG16" s="318">
        <v>0</v>
      </c>
      <c r="AH16" s="318">
        <f>SUM(O16:AG17)</f>
        <v>13</v>
      </c>
      <c r="AI16" s="321" t="s">
        <v>545</v>
      </c>
      <c r="AJ16" s="280">
        <v>5</v>
      </c>
      <c r="AK16" s="324" t="str">
        <f>IF(N16+AJ16=0," ",IF(OR(AND(N16=1,AJ16=1),AND(N16=1,AJ16=2),AND(N16=2,AJ16=2),AND(N16=2,AJ16=1),AND(N16=3,AJ16=1)),"Bajo",IF(OR(AND(N16=1,AJ16=3),AND(N16=2,AJ16=3),AND(N16=3,AJ16=2),AND(N16=4,AJ16=1)),"Moderado",IF(OR(AND(N16=1,AJ16=4),AND(N16=2,AJ16=4),AND(N16=3,AJ16=3),AND(N16=4,AJ16=2),AND(N16=4,AJ16=3),AND(N16=5,AJ16=1),AND(N16=5,AJ16=2)),"Alto",IF(OR(AND(N16=2,AJ16=5),AND(N16=3,AJ16=5),AND(N16=3,AJ16=4),AND(N16=4,AJ16=4),AND(N16=4,AJ16=5),AND(N16=5,AJ16=3),AND(N16=5,AJ16=4),AND(N16=1,AJ16=5),AND(N16=5,AJ16=5)),"Extremo","")))))</f>
        <v>Extremo</v>
      </c>
      <c r="AL16" s="196" t="s">
        <v>582</v>
      </c>
      <c r="AM16" s="201" t="s">
        <v>73</v>
      </c>
      <c r="AN16" s="203">
        <v>15</v>
      </c>
      <c r="AO16" s="203">
        <v>15</v>
      </c>
      <c r="AP16" s="203">
        <v>15</v>
      </c>
      <c r="AQ16" s="203">
        <v>15</v>
      </c>
      <c r="AR16" s="203">
        <v>15</v>
      </c>
      <c r="AS16" s="203">
        <v>15</v>
      </c>
      <c r="AT16" s="203">
        <v>10</v>
      </c>
      <c r="AU16" s="205">
        <f t="shared" si="1"/>
        <v>100</v>
      </c>
      <c r="AV16" s="205" t="s">
        <v>65</v>
      </c>
      <c r="AW16" s="205" t="s">
        <v>65</v>
      </c>
      <c r="AX16" s="205">
        <v>100</v>
      </c>
      <c r="AY16" s="325">
        <f>AVERAGE(AX16:AX17)</f>
        <v>82.5</v>
      </c>
      <c r="AZ16" s="321" t="s">
        <v>65</v>
      </c>
      <c r="BA16" s="317" t="s">
        <v>67</v>
      </c>
      <c r="BB16" s="317" t="s">
        <v>156</v>
      </c>
      <c r="BC16" s="317" t="s">
        <v>96</v>
      </c>
      <c r="BD16" s="317">
        <v>1</v>
      </c>
      <c r="BE16" s="321" t="s">
        <v>547</v>
      </c>
      <c r="BF16" s="321">
        <v>5</v>
      </c>
      <c r="BG16" s="311" t="str">
        <f>IF(BD16+BF16=0," ",IF(OR(AND(BD16=1,BF16=1),AND(BD16=1,BF16=2),AND(BD16=2,BF16=2),AND(BD16=2,BF16=1),AND(BD16=3,BF16=1)),"Bajo",IF(OR(AND(BD16=1,BF16=3),AND(BD16=2,BF16=3),AND(BD16=3,BF16=2),AND(BD16=4,BF16=1)),"Moderado",IF(OR(AND(BD16=1,BF16=4),AND(BD16=2,BF16=4),AND(BD16=3,BF16=3),AND(BD16=4,BF12=2),AND(BD12=4,BF16=3),AND(BD16=5,BF16=1),AND(BD16=5,BF16=2)),"Alto",IF(OR(AND(BD16=2,BF16=5),AND(BD16=1,BF16=5),AND(BD16=3,BF16=5),AND(BD16=3,BF16=4),AND(BD16=4,BF16=4),AND(BD16=4,BF16=5),AND(BD16=5,BF16=3),AND(BD16=5,BF16=4),AND(BD16=5,BF16=5)),"Extremo","")))))</f>
        <v>Extremo</v>
      </c>
      <c r="BH16" s="260" t="s">
        <v>534</v>
      </c>
      <c r="BI16" s="260" t="s">
        <v>69</v>
      </c>
      <c r="BJ16" s="186" t="s">
        <v>694</v>
      </c>
      <c r="BK16" s="186" t="s">
        <v>692</v>
      </c>
      <c r="BL16" s="197" t="s">
        <v>559</v>
      </c>
      <c r="BM16" s="197" t="s">
        <v>201</v>
      </c>
      <c r="BN16" s="197" t="s">
        <v>584</v>
      </c>
      <c r="BO16" s="207" t="s">
        <v>525</v>
      </c>
    </row>
    <row r="17" spans="1:94" s="7" customFormat="1" ht="105.75" customHeight="1" thickBot="1" x14ac:dyDescent="0.3">
      <c r="A17" s="284"/>
      <c r="B17" s="273"/>
      <c r="C17" s="169" t="s">
        <v>555</v>
      </c>
      <c r="D17" s="209" t="s">
        <v>56</v>
      </c>
      <c r="E17" s="209" t="s">
        <v>57</v>
      </c>
      <c r="F17" s="209" t="s">
        <v>72</v>
      </c>
      <c r="G17" s="209" t="s">
        <v>153</v>
      </c>
      <c r="H17" s="271"/>
      <c r="I17" s="273"/>
      <c r="J17" s="273"/>
      <c r="K17" s="277"/>
      <c r="L17" s="366"/>
      <c r="M17" s="273"/>
      <c r="N17" s="320"/>
      <c r="O17" s="273"/>
      <c r="P17" s="273"/>
      <c r="Q17" s="273"/>
      <c r="R17" s="273"/>
      <c r="S17" s="273"/>
      <c r="T17" s="273"/>
      <c r="U17" s="273"/>
      <c r="V17" s="273"/>
      <c r="W17" s="273"/>
      <c r="X17" s="273"/>
      <c r="Y17" s="273"/>
      <c r="Z17" s="273"/>
      <c r="AA17" s="273"/>
      <c r="AB17" s="273"/>
      <c r="AC17" s="273"/>
      <c r="AD17" s="273"/>
      <c r="AE17" s="273"/>
      <c r="AF17" s="273"/>
      <c r="AG17" s="273"/>
      <c r="AH17" s="273"/>
      <c r="AI17" s="277"/>
      <c r="AJ17" s="281"/>
      <c r="AK17" s="300"/>
      <c r="AL17" s="169" t="s">
        <v>581</v>
      </c>
      <c r="AM17" s="210" t="s">
        <v>64</v>
      </c>
      <c r="AN17" s="210">
        <v>0</v>
      </c>
      <c r="AO17" s="210">
        <v>15</v>
      </c>
      <c r="AP17" s="210">
        <v>0</v>
      </c>
      <c r="AQ17" s="210">
        <v>10</v>
      </c>
      <c r="AR17" s="210">
        <v>15</v>
      </c>
      <c r="AS17" s="210">
        <v>15</v>
      </c>
      <c r="AT17" s="210">
        <v>10</v>
      </c>
      <c r="AU17" s="211">
        <f t="shared" si="1"/>
        <v>65</v>
      </c>
      <c r="AV17" s="211" t="s">
        <v>66</v>
      </c>
      <c r="AW17" s="211" t="s">
        <v>66</v>
      </c>
      <c r="AX17" s="211">
        <v>65</v>
      </c>
      <c r="AY17" s="326"/>
      <c r="AZ17" s="277"/>
      <c r="BA17" s="297"/>
      <c r="BB17" s="297"/>
      <c r="BC17" s="297"/>
      <c r="BD17" s="297"/>
      <c r="BE17" s="277"/>
      <c r="BF17" s="277"/>
      <c r="BG17" s="312"/>
      <c r="BH17" s="273"/>
      <c r="BI17" s="262"/>
      <c r="BJ17" s="212" t="s">
        <v>696</v>
      </c>
      <c r="BK17" s="213" t="s">
        <v>692</v>
      </c>
      <c r="BL17" s="167" t="s">
        <v>591</v>
      </c>
      <c r="BM17" s="169" t="s">
        <v>583</v>
      </c>
      <c r="BN17" s="169" t="s">
        <v>585</v>
      </c>
      <c r="BO17" s="185" t="s">
        <v>586</v>
      </c>
      <c r="BT17" s="6"/>
      <c r="BU17" s="6"/>
      <c r="BV17" s="6"/>
      <c r="BW17" s="6"/>
      <c r="BX17" s="6"/>
      <c r="BY17" s="6"/>
      <c r="BZ17" s="6"/>
      <c r="CA17" s="6"/>
      <c r="CB17" s="6"/>
      <c r="CC17" s="6"/>
      <c r="CD17" s="6"/>
      <c r="CE17" s="6"/>
      <c r="CF17" s="6"/>
      <c r="CG17" s="6"/>
      <c r="CH17" s="6"/>
      <c r="CI17" s="6"/>
      <c r="CJ17" s="6"/>
      <c r="CK17" s="6"/>
      <c r="CL17" s="6"/>
      <c r="CM17" s="6"/>
      <c r="CN17" s="6"/>
      <c r="CO17" s="6"/>
      <c r="CP17" s="6"/>
    </row>
    <row r="18" spans="1:94" s="6" customFormat="1" ht="123.75" customHeight="1" x14ac:dyDescent="0.25">
      <c r="A18" s="282" t="s">
        <v>212</v>
      </c>
      <c r="B18" s="272" t="s">
        <v>597</v>
      </c>
      <c r="C18" s="197" t="s">
        <v>566</v>
      </c>
      <c r="D18" s="197" t="s">
        <v>56</v>
      </c>
      <c r="E18" s="197" t="s">
        <v>57</v>
      </c>
      <c r="F18" s="197" t="s">
        <v>72</v>
      </c>
      <c r="G18" s="197" t="s">
        <v>213</v>
      </c>
      <c r="H18" s="269" t="s">
        <v>94</v>
      </c>
      <c r="I18" s="266" t="s">
        <v>611</v>
      </c>
      <c r="J18" s="263" t="s">
        <v>154</v>
      </c>
      <c r="K18" s="280" t="s">
        <v>153</v>
      </c>
      <c r="L18" s="364" t="s">
        <v>510</v>
      </c>
      <c r="M18" s="280" t="s">
        <v>78</v>
      </c>
      <c r="N18" s="291">
        <v>2</v>
      </c>
      <c r="O18" s="301">
        <v>1</v>
      </c>
      <c r="P18" s="301">
        <v>1</v>
      </c>
      <c r="Q18" s="301">
        <v>1</v>
      </c>
      <c r="R18" s="301">
        <v>1</v>
      </c>
      <c r="S18" s="301">
        <v>1</v>
      </c>
      <c r="T18" s="301">
        <v>1</v>
      </c>
      <c r="U18" s="301">
        <v>1</v>
      </c>
      <c r="V18" s="301">
        <v>0</v>
      </c>
      <c r="W18" s="301">
        <v>0</v>
      </c>
      <c r="X18" s="301">
        <v>1</v>
      </c>
      <c r="Y18" s="301">
        <v>1</v>
      </c>
      <c r="Z18" s="301">
        <v>1</v>
      </c>
      <c r="AA18" s="301">
        <v>1</v>
      </c>
      <c r="AB18" s="301">
        <v>1</v>
      </c>
      <c r="AC18" s="301">
        <v>1</v>
      </c>
      <c r="AD18" s="301">
        <v>0</v>
      </c>
      <c r="AE18" s="301">
        <v>1</v>
      </c>
      <c r="AF18" s="301">
        <v>1</v>
      </c>
      <c r="AG18" s="301">
        <v>0</v>
      </c>
      <c r="AH18" s="301">
        <f>SUM(O18:AG20)</f>
        <v>15</v>
      </c>
      <c r="AI18" s="301" t="s">
        <v>63</v>
      </c>
      <c r="AJ18" s="280">
        <v>5</v>
      </c>
      <c r="AK18" s="303" t="str">
        <f>IF(N18+AJ18=0," ",IF(OR(AND(N18=1,AJ18=1),AND(N18=1,AJ18=2),AND(N18=2,AJ18=2),AND(N18=2,AJ18=1),AND(N18=3,AJ18=1)),"Bajo",IF(OR(AND(N18=1,AJ18=3),AND(N18=2,AJ18=3),AND(N18=3,AJ18=2),AND(N18=4,AJ18=1)),"Moderado",IF(OR(AND(N18=1,AJ18=4),AND(N18=2,AJ18=4),AND(N18=3,AJ18=3),AND(N18=4,AJ18=2),AND(N18=4,AJ18=3),AND(N18=5,AJ18=1),AND(N18=5,AJ18=2)),"Alto",IF(OR(AND(N18=2,AJ18=5),AND(N18=3,AJ18=5),AND(N18=3,AJ18=4),AND(N18=4,AJ18=4),AND(N18=4,AJ18=5),AND(N18=5,AJ18=3),AND(N18=5,AJ18=4),AND(N18=1,AJ18=5),AND(N18=5,AJ18=5)),"Extremo","")))))</f>
        <v>Extremo</v>
      </c>
      <c r="AL18" s="196" t="s">
        <v>515</v>
      </c>
      <c r="AM18" s="201" t="s">
        <v>64</v>
      </c>
      <c r="AN18" s="203">
        <v>15</v>
      </c>
      <c r="AO18" s="203">
        <v>15</v>
      </c>
      <c r="AP18" s="203">
        <v>15</v>
      </c>
      <c r="AQ18" s="203">
        <v>15</v>
      </c>
      <c r="AR18" s="203">
        <v>15</v>
      </c>
      <c r="AS18" s="203">
        <v>15</v>
      </c>
      <c r="AT18" s="203">
        <v>10</v>
      </c>
      <c r="AU18" s="205">
        <f t="shared" si="1"/>
        <v>100</v>
      </c>
      <c r="AV18" s="205" t="s">
        <v>65</v>
      </c>
      <c r="AW18" s="205" t="s">
        <v>65</v>
      </c>
      <c r="AX18" s="203">
        <v>100</v>
      </c>
      <c r="AY18" s="430">
        <f>AVERAGE(AX18:AX22)</f>
        <v>92</v>
      </c>
      <c r="AZ18" s="428" t="s">
        <v>74</v>
      </c>
      <c r="BA18" s="291" t="s">
        <v>67</v>
      </c>
      <c r="BB18" s="291" t="s">
        <v>156</v>
      </c>
      <c r="BC18" s="291" t="s">
        <v>96</v>
      </c>
      <c r="BD18" s="291">
        <v>1</v>
      </c>
      <c r="BE18" s="280" t="s">
        <v>63</v>
      </c>
      <c r="BF18" s="280">
        <v>5</v>
      </c>
      <c r="BG18" s="294" t="str">
        <f>IF(BD18+BF18=0," ",IF(OR(AND(BD18=1,BF18=1),AND(BD18=1,BF18=2),AND(BD18=2,BF18=2),AND(BD18=2,BF18=1),AND(BD18=3,BF18=1)),"Bajo",IF(OR(AND(BD18=1,BF18=3),AND(BD18=2,BF18=3),AND(BD18=3,BF18=2),AND(BD18=4,BF18=1)),"Moderado",IF(OR(AND(BD18=1,BF18=4),AND(BD18=2,BF18=4),AND(BD18=3,BF18=3),AND(BD18=4,BF18=2),AND(BD18=4,BF18=3),AND(BD18=5,BF18=1),AND(BD18=5,BF18=2)),"Alto",IF(OR(AND(BD18=2,BF18=5),AND(BD18=1,BF18=5),AND(BD18=3,BF18=5),AND(BD18=3,BF18=4),AND(BD18=4,BF18=4),AND(BD18=4,BF18=5),AND(BD18=5,BF18=3),AND(BD18=5,BF18=4),AND(BD18=5,BF18=5)),"Extremo","")))))</f>
        <v>Extremo</v>
      </c>
      <c r="BH18" s="247" t="s">
        <v>535</v>
      </c>
      <c r="BI18" s="247" t="s">
        <v>69</v>
      </c>
      <c r="BJ18" s="186" t="s">
        <v>695</v>
      </c>
      <c r="BK18" s="186" t="s">
        <v>697</v>
      </c>
      <c r="BL18" s="196" t="s">
        <v>610</v>
      </c>
      <c r="BM18" s="197" t="s">
        <v>218</v>
      </c>
      <c r="BN18" s="197" t="s">
        <v>219</v>
      </c>
      <c r="BO18" s="207" t="s">
        <v>528</v>
      </c>
    </row>
    <row r="19" spans="1:94" s="6" customFormat="1" ht="74.25" customHeight="1" x14ac:dyDescent="0.25">
      <c r="A19" s="283"/>
      <c r="B19" s="285"/>
      <c r="C19" s="151" t="s">
        <v>580</v>
      </c>
      <c r="D19" s="151" t="s">
        <v>56</v>
      </c>
      <c r="E19" s="151" t="s">
        <v>57</v>
      </c>
      <c r="F19" s="151" t="s">
        <v>72</v>
      </c>
      <c r="G19" s="151" t="s">
        <v>213</v>
      </c>
      <c r="H19" s="251"/>
      <c r="I19" s="253"/>
      <c r="J19" s="249"/>
      <c r="K19" s="293"/>
      <c r="L19" s="257"/>
      <c r="M19" s="293"/>
      <c r="N19" s="292"/>
      <c r="O19" s="302"/>
      <c r="P19" s="302"/>
      <c r="Q19" s="302"/>
      <c r="R19" s="302"/>
      <c r="S19" s="302"/>
      <c r="T19" s="302"/>
      <c r="U19" s="302"/>
      <c r="V19" s="302"/>
      <c r="W19" s="302"/>
      <c r="X19" s="302"/>
      <c r="Y19" s="302"/>
      <c r="Z19" s="302"/>
      <c r="AA19" s="302"/>
      <c r="AB19" s="302"/>
      <c r="AC19" s="302"/>
      <c r="AD19" s="302"/>
      <c r="AE19" s="302"/>
      <c r="AF19" s="302"/>
      <c r="AG19" s="302"/>
      <c r="AH19" s="302"/>
      <c r="AI19" s="302"/>
      <c r="AJ19" s="293"/>
      <c r="AK19" s="304"/>
      <c r="AL19" s="150" t="s">
        <v>613</v>
      </c>
      <c r="AM19" s="146" t="s">
        <v>64</v>
      </c>
      <c r="AN19" s="145">
        <v>15</v>
      </c>
      <c r="AO19" s="145">
        <v>15</v>
      </c>
      <c r="AP19" s="145">
        <v>15</v>
      </c>
      <c r="AQ19" s="145">
        <v>15</v>
      </c>
      <c r="AR19" s="145">
        <v>15</v>
      </c>
      <c r="AS19" s="145">
        <v>15</v>
      </c>
      <c r="AT19" s="145">
        <v>10</v>
      </c>
      <c r="AU19" s="147">
        <f t="shared" si="1"/>
        <v>100</v>
      </c>
      <c r="AV19" s="147" t="s">
        <v>65</v>
      </c>
      <c r="AW19" s="147" t="s">
        <v>65</v>
      </c>
      <c r="AX19" s="147">
        <v>100</v>
      </c>
      <c r="AY19" s="447"/>
      <c r="AZ19" s="437"/>
      <c r="BA19" s="292"/>
      <c r="BB19" s="292"/>
      <c r="BC19" s="292"/>
      <c r="BD19" s="292"/>
      <c r="BE19" s="293"/>
      <c r="BF19" s="293"/>
      <c r="BG19" s="295"/>
      <c r="BH19" s="259"/>
      <c r="BI19" s="259"/>
      <c r="BJ19" s="148" t="s">
        <v>694</v>
      </c>
      <c r="BK19" s="148" t="s">
        <v>692</v>
      </c>
      <c r="BL19" s="150" t="s">
        <v>612</v>
      </c>
      <c r="BM19" s="151" t="s">
        <v>537</v>
      </c>
      <c r="BN19" s="151" t="s">
        <v>229</v>
      </c>
      <c r="BO19" s="165" t="s">
        <v>521</v>
      </c>
    </row>
    <row r="20" spans="1:94" s="6" customFormat="1" ht="123.75" customHeight="1" x14ac:dyDescent="0.25">
      <c r="A20" s="283"/>
      <c r="B20" s="285"/>
      <c r="C20" s="150" t="s">
        <v>579</v>
      </c>
      <c r="D20" s="151" t="s">
        <v>56</v>
      </c>
      <c r="E20" s="151" t="s">
        <v>114</v>
      </c>
      <c r="F20" s="151" t="s">
        <v>72</v>
      </c>
      <c r="G20" s="151" t="s">
        <v>213</v>
      </c>
      <c r="H20" s="251"/>
      <c r="I20" s="253"/>
      <c r="J20" s="249"/>
      <c r="K20" s="293"/>
      <c r="L20" s="257"/>
      <c r="M20" s="293"/>
      <c r="N20" s="292"/>
      <c r="O20" s="302"/>
      <c r="P20" s="302"/>
      <c r="Q20" s="302"/>
      <c r="R20" s="302"/>
      <c r="S20" s="302"/>
      <c r="T20" s="302"/>
      <c r="U20" s="302"/>
      <c r="V20" s="302"/>
      <c r="W20" s="302"/>
      <c r="X20" s="302"/>
      <c r="Y20" s="302"/>
      <c r="Z20" s="302"/>
      <c r="AA20" s="302"/>
      <c r="AB20" s="302"/>
      <c r="AC20" s="302"/>
      <c r="AD20" s="302"/>
      <c r="AE20" s="302"/>
      <c r="AF20" s="302"/>
      <c r="AG20" s="302"/>
      <c r="AH20" s="302"/>
      <c r="AI20" s="302"/>
      <c r="AJ20" s="293"/>
      <c r="AK20" s="304"/>
      <c r="AL20" s="150" t="s">
        <v>568</v>
      </c>
      <c r="AM20" s="146" t="s">
        <v>64</v>
      </c>
      <c r="AN20" s="145">
        <v>15</v>
      </c>
      <c r="AO20" s="145">
        <v>15</v>
      </c>
      <c r="AP20" s="145">
        <v>15</v>
      </c>
      <c r="AQ20" s="145">
        <v>15</v>
      </c>
      <c r="AR20" s="145">
        <v>15</v>
      </c>
      <c r="AS20" s="145">
        <v>15</v>
      </c>
      <c r="AT20" s="145">
        <v>10</v>
      </c>
      <c r="AU20" s="147">
        <f t="shared" si="1"/>
        <v>100</v>
      </c>
      <c r="AV20" s="147" t="s">
        <v>65</v>
      </c>
      <c r="AW20" s="147" t="s">
        <v>65</v>
      </c>
      <c r="AX20" s="147">
        <v>100</v>
      </c>
      <c r="AY20" s="447"/>
      <c r="AZ20" s="437"/>
      <c r="BA20" s="292"/>
      <c r="BB20" s="292"/>
      <c r="BC20" s="292"/>
      <c r="BD20" s="292"/>
      <c r="BE20" s="293"/>
      <c r="BF20" s="293"/>
      <c r="BG20" s="295"/>
      <c r="BH20" s="259"/>
      <c r="BI20" s="259"/>
      <c r="BJ20" s="148" t="s">
        <v>694</v>
      </c>
      <c r="BK20" s="148" t="s">
        <v>692</v>
      </c>
      <c r="BL20" s="150" t="s">
        <v>548</v>
      </c>
      <c r="BM20" s="151" t="s">
        <v>218</v>
      </c>
      <c r="BN20" s="151" t="s">
        <v>229</v>
      </c>
      <c r="BO20" s="165" t="s">
        <v>689</v>
      </c>
    </row>
    <row r="21" spans="1:94" s="7" customFormat="1" ht="125.25" customHeight="1" x14ac:dyDescent="0.25">
      <c r="A21" s="283"/>
      <c r="B21" s="285"/>
      <c r="C21" s="153" t="s">
        <v>567</v>
      </c>
      <c r="D21" s="153" t="s">
        <v>56</v>
      </c>
      <c r="E21" s="153" t="s">
        <v>57</v>
      </c>
      <c r="F21" s="153" t="s">
        <v>72</v>
      </c>
      <c r="G21" s="153" t="s">
        <v>213</v>
      </c>
      <c r="H21" s="270" t="s">
        <v>97</v>
      </c>
      <c r="I21" s="267" t="s">
        <v>540</v>
      </c>
      <c r="J21" s="285" t="s">
        <v>154</v>
      </c>
      <c r="K21" s="287" t="s">
        <v>153</v>
      </c>
      <c r="L21" s="365" t="s">
        <v>569</v>
      </c>
      <c r="M21" s="298" t="s">
        <v>78</v>
      </c>
      <c r="N21" s="305">
        <v>2</v>
      </c>
      <c r="O21" s="289">
        <v>1</v>
      </c>
      <c r="P21" s="289">
        <v>1</v>
      </c>
      <c r="Q21" s="289">
        <v>1</v>
      </c>
      <c r="R21" s="289">
        <v>1</v>
      </c>
      <c r="S21" s="289">
        <v>1</v>
      </c>
      <c r="T21" s="289">
        <v>1</v>
      </c>
      <c r="U21" s="289">
        <v>1</v>
      </c>
      <c r="V21" s="289">
        <v>0</v>
      </c>
      <c r="W21" s="289">
        <v>0</v>
      </c>
      <c r="X21" s="289">
        <v>1</v>
      </c>
      <c r="Y21" s="287">
        <v>1</v>
      </c>
      <c r="Z21" s="289">
        <v>1</v>
      </c>
      <c r="AA21" s="289">
        <v>1</v>
      </c>
      <c r="AB21" s="289">
        <v>1</v>
      </c>
      <c r="AC21" s="289">
        <v>1</v>
      </c>
      <c r="AD21" s="289">
        <v>1</v>
      </c>
      <c r="AE21" s="289">
        <v>1</v>
      </c>
      <c r="AF21" s="289">
        <v>1</v>
      </c>
      <c r="AG21" s="289">
        <v>1</v>
      </c>
      <c r="AH21" s="289">
        <f>SUM(O21:AG22)</f>
        <v>17</v>
      </c>
      <c r="AI21" s="289" t="s">
        <v>63</v>
      </c>
      <c r="AJ21" s="287">
        <v>5</v>
      </c>
      <c r="AK21" s="299" t="str">
        <f>IF(N21+AJ21=0," ",IF(OR(AND(N21=1,AJ21=1),AND(N21=1,AJ21=2),AND(N21=2,AJ21=2),AND(N21=2,AJ21=1),AND(N21=3,AJ21=1)),"Bajo",IF(OR(AND(N21=1,AJ21=3),AND(N21=2,AJ21=3),AND(N21=3,AJ21=2),AND(N21=4,AJ21=1)),"Moderado",IF(OR(AND(N21=1,AJ21=4),AND(N21=2,AJ21=4),AND(N21=3,AJ21=3),AND(N21=4,AJ21=2),AND(N21=4,AJ21=3),AND(N21=5,AJ21=1),AND(N21=5,AJ21=2)),"Alto",IF(OR(AND(N21=2,AJ21=5),AND(N21=3,AJ21=5),AND(N21=3,AJ21=4),AND(N21=4,AJ21=4),AND(N21=4,AJ21=5),AND(N21=5,AJ21=3),AND(N21=5,AJ21=4),AND(N21=1,AJ21=5),AND(N21=5,AJ21=5)),"Extremo","")))))</f>
        <v>Extremo</v>
      </c>
      <c r="AL21" s="156" t="s">
        <v>570</v>
      </c>
      <c r="AM21" s="157" t="s">
        <v>64</v>
      </c>
      <c r="AN21" s="142">
        <v>15</v>
      </c>
      <c r="AO21" s="142">
        <v>15</v>
      </c>
      <c r="AP21" s="142">
        <v>15</v>
      </c>
      <c r="AQ21" s="158">
        <v>10</v>
      </c>
      <c r="AR21" s="142">
        <v>15</v>
      </c>
      <c r="AS21" s="158">
        <v>0</v>
      </c>
      <c r="AT21" s="142">
        <v>10</v>
      </c>
      <c r="AU21" s="143">
        <f t="shared" si="1"/>
        <v>80</v>
      </c>
      <c r="AV21" s="143" t="s">
        <v>65</v>
      </c>
      <c r="AW21" s="143" t="s">
        <v>65</v>
      </c>
      <c r="AX21" s="143">
        <v>80</v>
      </c>
      <c r="AY21" s="447"/>
      <c r="AZ21" s="437"/>
      <c r="BA21" s="296" t="s">
        <v>67</v>
      </c>
      <c r="BB21" s="296" t="s">
        <v>156</v>
      </c>
      <c r="BC21" s="296" t="s">
        <v>96</v>
      </c>
      <c r="BD21" s="296">
        <v>1</v>
      </c>
      <c r="BE21" s="298" t="s">
        <v>63</v>
      </c>
      <c r="BF21" s="298">
        <v>5</v>
      </c>
      <c r="BG21" s="299" t="str">
        <f>IF(BD21+BF21=0," ",IF(OR(AND(BD21=1,BF21=1),AND(BD21=1,BF21=2),AND(BD21=2,BF21=2),AND(BD21=2,BF21=1),AND(BD21=3,BF21=1)),"Bajo",IF(OR(AND(BD21=1,BF21=3),AND(BD21=2,BF21=3),AND(BD21=3,BF21=2),AND(BD21=4,BF21=1)),"Moderado",IF(OR(AND(BD21=1,BF21=4),AND(BD21=2,BF21=4),AND(BD21=3,BF21=3),AND(BD21=4,BF21=2),AND(BD21=4,BF21=3),AND(BD21=5,BF21=1),AND(BD21=5,BF21=2)),"Alto",IF(OR(AND(BD21=2,BF21=5),AND(BD21=1,BF21=5),AND(BD21=3,BF21=5),AND(BD21=3,BF21=4),AND(BD21=4,BF21=4),AND(BD21=4,BF21=5),AND(BD21=5,BF21=3),AND(BD21=5,BF21=4),AND(BD21=5,BF21=5)),"Extremo","")))))</f>
        <v>Extremo</v>
      </c>
      <c r="BH21" s="261" t="s">
        <v>535</v>
      </c>
      <c r="BI21" s="261" t="s">
        <v>69</v>
      </c>
      <c r="BJ21" s="154" t="s">
        <v>694</v>
      </c>
      <c r="BK21" s="155" t="s">
        <v>692</v>
      </c>
      <c r="BL21" s="152" t="s">
        <v>614</v>
      </c>
      <c r="BM21" s="152" t="s">
        <v>538</v>
      </c>
      <c r="BN21" s="152" t="s">
        <v>229</v>
      </c>
      <c r="BO21" s="164" t="s">
        <v>516</v>
      </c>
      <c r="BT21" s="6"/>
      <c r="BU21" s="6"/>
      <c r="BV21" s="6"/>
      <c r="BW21" s="6"/>
      <c r="BX21" s="6"/>
      <c r="BY21" s="6"/>
      <c r="BZ21" s="6"/>
      <c r="CA21" s="6"/>
      <c r="CB21" s="6"/>
      <c r="CC21" s="6"/>
      <c r="CD21" s="6"/>
      <c r="CE21" s="6"/>
      <c r="CF21" s="6"/>
      <c r="CG21" s="6"/>
      <c r="CH21" s="6"/>
      <c r="CI21" s="6"/>
      <c r="CJ21" s="6"/>
      <c r="CK21" s="6"/>
      <c r="CL21" s="6"/>
      <c r="CM21" s="6"/>
      <c r="CN21" s="6"/>
      <c r="CO21" s="6"/>
      <c r="CP21" s="6"/>
    </row>
    <row r="22" spans="1:94" s="7" customFormat="1" ht="150.75" customHeight="1" thickBot="1" x14ac:dyDescent="0.3">
      <c r="A22" s="284"/>
      <c r="B22" s="286"/>
      <c r="C22" s="209" t="s">
        <v>549</v>
      </c>
      <c r="D22" s="209" t="s">
        <v>56</v>
      </c>
      <c r="E22" s="209" t="s">
        <v>57</v>
      </c>
      <c r="F22" s="209" t="s">
        <v>72</v>
      </c>
      <c r="G22" s="209" t="s">
        <v>213</v>
      </c>
      <c r="H22" s="271"/>
      <c r="I22" s="268"/>
      <c r="J22" s="286"/>
      <c r="K22" s="288"/>
      <c r="L22" s="363"/>
      <c r="M22" s="277"/>
      <c r="N22" s="306"/>
      <c r="O22" s="290"/>
      <c r="P22" s="290"/>
      <c r="Q22" s="290"/>
      <c r="R22" s="290"/>
      <c r="S22" s="290"/>
      <c r="T22" s="290"/>
      <c r="U22" s="290"/>
      <c r="V22" s="290"/>
      <c r="W22" s="290"/>
      <c r="X22" s="290"/>
      <c r="Y22" s="288"/>
      <c r="Z22" s="290"/>
      <c r="AA22" s="290"/>
      <c r="AB22" s="290"/>
      <c r="AC22" s="290"/>
      <c r="AD22" s="290"/>
      <c r="AE22" s="290"/>
      <c r="AF22" s="290"/>
      <c r="AG22" s="290"/>
      <c r="AH22" s="290"/>
      <c r="AI22" s="290"/>
      <c r="AJ22" s="288"/>
      <c r="AK22" s="300"/>
      <c r="AL22" s="167" t="s">
        <v>616</v>
      </c>
      <c r="AM22" s="216" t="s">
        <v>64</v>
      </c>
      <c r="AN22" s="210">
        <v>15</v>
      </c>
      <c r="AO22" s="210">
        <v>15</v>
      </c>
      <c r="AP22" s="210">
        <v>15</v>
      </c>
      <c r="AQ22" s="184">
        <v>10</v>
      </c>
      <c r="AR22" s="210">
        <v>15</v>
      </c>
      <c r="AS22" s="184">
        <v>0</v>
      </c>
      <c r="AT22" s="210">
        <v>10</v>
      </c>
      <c r="AU22" s="211">
        <f t="shared" ref="AU22" si="4">SUM(AN22:AT22)</f>
        <v>80</v>
      </c>
      <c r="AV22" s="211" t="s">
        <v>65</v>
      </c>
      <c r="AW22" s="211" t="s">
        <v>65</v>
      </c>
      <c r="AX22" s="211">
        <v>80</v>
      </c>
      <c r="AY22" s="431"/>
      <c r="AZ22" s="429"/>
      <c r="BA22" s="297"/>
      <c r="BB22" s="297"/>
      <c r="BC22" s="297"/>
      <c r="BD22" s="297"/>
      <c r="BE22" s="277"/>
      <c r="BF22" s="277"/>
      <c r="BG22" s="300"/>
      <c r="BH22" s="262"/>
      <c r="BI22" s="262"/>
      <c r="BJ22" s="212" t="s">
        <v>694</v>
      </c>
      <c r="BK22" s="213" t="s">
        <v>692</v>
      </c>
      <c r="BL22" s="169" t="s">
        <v>615</v>
      </c>
      <c r="BM22" s="169" t="s">
        <v>538</v>
      </c>
      <c r="BN22" s="169" t="s">
        <v>558</v>
      </c>
      <c r="BO22" s="185" t="s">
        <v>539</v>
      </c>
      <c r="BT22" s="6"/>
      <c r="BU22" s="6"/>
      <c r="BV22" s="6"/>
      <c r="BW22" s="6"/>
      <c r="BX22" s="6"/>
      <c r="BY22" s="6"/>
      <c r="BZ22" s="6"/>
      <c r="CA22" s="6"/>
      <c r="CB22" s="6"/>
      <c r="CC22" s="6"/>
      <c r="CD22" s="6"/>
      <c r="CE22" s="6"/>
      <c r="CF22" s="6"/>
      <c r="CG22" s="6"/>
      <c r="CH22" s="6"/>
      <c r="CI22" s="6"/>
      <c r="CJ22" s="6"/>
      <c r="CK22" s="6"/>
      <c r="CL22" s="6"/>
      <c r="CM22" s="6"/>
      <c r="CN22" s="6"/>
      <c r="CO22" s="6"/>
      <c r="CP22" s="6"/>
    </row>
    <row r="23" spans="1:94" s="7" customFormat="1" ht="75" x14ac:dyDescent="0.25">
      <c r="A23" s="367" t="s">
        <v>233</v>
      </c>
      <c r="B23" s="275" t="s">
        <v>572</v>
      </c>
      <c r="C23" s="217" t="s">
        <v>234</v>
      </c>
      <c r="D23" s="217" t="s">
        <v>56</v>
      </c>
      <c r="E23" s="217" t="s">
        <v>57</v>
      </c>
      <c r="F23" s="217" t="s">
        <v>72</v>
      </c>
      <c r="G23" s="275" t="s">
        <v>235</v>
      </c>
      <c r="H23" s="369" t="s">
        <v>544</v>
      </c>
      <c r="I23" s="371" t="s">
        <v>522</v>
      </c>
      <c r="J23" s="275" t="s">
        <v>154</v>
      </c>
      <c r="K23" s="321" t="s">
        <v>153</v>
      </c>
      <c r="L23" s="382" t="s">
        <v>573</v>
      </c>
      <c r="M23" s="317" t="s">
        <v>78</v>
      </c>
      <c r="N23" s="317">
        <v>2</v>
      </c>
      <c r="O23" s="373">
        <v>1</v>
      </c>
      <c r="P23" s="373">
        <v>1</v>
      </c>
      <c r="Q23" s="373">
        <v>1</v>
      </c>
      <c r="R23" s="373">
        <v>1</v>
      </c>
      <c r="S23" s="373">
        <v>1</v>
      </c>
      <c r="T23" s="373">
        <v>1</v>
      </c>
      <c r="U23" s="373">
        <v>1</v>
      </c>
      <c r="V23" s="373">
        <v>0</v>
      </c>
      <c r="W23" s="373">
        <v>1</v>
      </c>
      <c r="X23" s="373">
        <v>1</v>
      </c>
      <c r="Y23" s="373">
        <v>1</v>
      </c>
      <c r="Z23" s="373">
        <v>1</v>
      </c>
      <c r="AA23" s="373">
        <v>1</v>
      </c>
      <c r="AB23" s="373">
        <v>1</v>
      </c>
      <c r="AC23" s="373">
        <v>1</v>
      </c>
      <c r="AD23" s="373">
        <v>0</v>
      </c>
      <c r="AE23" s="373">
        <v>1</v>
      </c>
      <c r="AF23" s="373">
        <v>1</v>
      </c>
      <c r="AG23" s="373">
        <v>0</v>
      </c>
      <c r="AH23" s="373">
        <f>SUM(O23:AG23)</f>
        <v>16</v>
      </c>
      <c r="AI23" s="373" t="s">
        <v>63</v>
      </c>
      <c r="AJ23" s="321">
        <v>5</v>
      </c>
      <c r="AK23" s="324"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Extremo</v>
      </c>
      <c r="AL23" s="217" t="s">
        <v>523</v>
      </c>
      <c r="AM23" s="218" t="s">
        <v>64</v>
      </c>
      <c r="AN23" s="161">
        <v>15</v>
      </c>
      <c r="AO23" s="161">
        <v>15</v>
      </c>
      <c r="AP23" s="161">
        <v>15</v>
      </c>
      <c r="AQ23" s="161">
        <v>15</v>
      </c>
      <c r="AR23" s="161">
        <v>15</v>
      </c>
      <c r="AS23" s="161">
        <v>15</v>
      </c>
      <c r="AT23" s="161">
        <v>10</v>
      </c>
      <c r="AU23" s="162">
        <f t="shared" si="1"/>
        <v>100</v>
      </c>
      <c r="AV23" s="162" t="s">
        <v>65</v>
      </c>
      <c r="AW23" s="162" t="s">
        <v>65</v>
      </c>
      <c r="AX23" s="162">
        <v>100</v>
      </c>
      <c r="AY23" s="378">
        <f>AVERAGE(AX23:AX24)</f>
        <v>100</v>
      </c>
      <c r="AZ23" s="375" t="s">
        <v>65</v>
      </c>
      <c r="BA23" s="317" t="s">
        <v>67</v>
      </c>
      <c r="BB23" s="317" t="s">
        <v>156</v>
      </c>
      <c r="BC23" s="317" t="s">
        <v>96</v>
      </c>
      <c r="BD23" s="317">
        <v>1</v>
      </c>
      <c r="BE23" s="317" t="s">
        <v>63</v>
      </c>
      <c r="BF23" s="317">
        <v>5</v>
      </c>
      <c r="BG23" s="324" t="str">
        <f>IF(BD23+BF23=0," ",IF(OR(AND(BD23=1,BF23=1),AND(BD23=1,BF23=2),AND(BD23=2,BF23=2),AND(BD23=2,BF23=1),AND(BD23=3,BF23=1)),"Bajo",IF(OR(AND(BD23=1,BF23=3),AND(BD23=2,BF23=3),AND(BD23=3,BF23=2),AND(BD23=4,BF23=1)),"Moderado",IF(OR(AND(BD23=1,BF23=4),AND(BD23=2,BF23=4),AND(BD23=3,BF23=3),AND(BD23=4,BF23=2),AND(BD23=4,BF23=3),AND(BD23=5,BF23=1),AND(BD23=5,BF23=2)),"Alto",IF(OR(AND(BD23=2,BF23=5),AND(BD23=1,BF23=5),AND(BD23=3,BF23=5),AND(BD23=3,BF23=4),AND(BD23=4,BF23=4),AND(BD23=4,BF23=5),AND(BD23=5,BF23=3),AND(BD23=5,BF23=4),AND(BD23=5,BF23=5)),"Extremo","")))))</f>
        <v>Extremo</v>
      </c>
      <c r="BH23" s="337" t="s">
        <v>534</v>
      </c>
      <c r="BI23" s="337" t="s">
        <v>69</v>
      </c>
      <c r="BJ23" s="219" t="s">
        <v>694</v>
      </c>
      <c r="BK23" s="219" t="s">
        <v>692</v>
      </c>
      <c r="BL23" s="220" t="s">
        <v>617</v>
      </c>
      <c r="BM23" s="217" t="s">
        <v>165</v>
      </c>
      <c r="BN23" s="217" t="s">
        <v>238</v>
      </c>
      <c r="BO23" s="163" t="s">
        <v>239</v>
      </c>
      <c r="BT23" s="6"/>
      <c r="BU23" s="6"/>
      <c r="BV23" s="6"/>
      <c r="BW23" s="6"/>
      <c r="BX23" s="6"/>
      <c r="BY23" s="6"/>
      <c r="BZ23" s="6"/>
      <c r="CA23" s="6"/>
      <c r="CB23" s="6"/>
      <c r="CC23" s="6"/>
      <c r="CD23" s="6"/>
      <c r="CE23" s="6"/>
      <c r="CF23" s="6"/>
      <c r="CG23" s="6"/>
      <c r="CH23" s="6"/>
      <c r="CI23" s="6"/>
      <c r="CJ23" s="6"/>
      <c r="CK23" s="6"/>
      <c r="CL23" s="6"/>
      <c r="CM23" s="6"/>
      <c r="CN23" s="6"/>
      <c r="CO23" s="6"/>
      <c r="CP23" s="6"/>
    </row>
    <row r="24" spans="1:94" s="7" customFormat="1" ht="120.75" thickBot="1" x14ac:dyDescent="0.3">
      <c r="A24" s="368"/>
      <c r="B24" s="273"/>
      <c r="C24" s="169" t="s">
        <v>242</v>
      </c>
      <c r="D24" s="169" t="s">
        <v>56</v>
      </c>
      <c r="E24" s="169" t="s">
        <v>57</v>
      </c>
      <c r="F24" s="169" t="s">
        <v>72</v>
      </c>
      <c r="G24" s="273"/>
      <c r="H24" s="370"/>
      <c r="I24" s="372"/>
      <c r="J24" s="273"/>
      <c r="K24" s="277"/>
      <c r="L24" s="366"/>
      <c r="M24" s="297"/>
      <c r="N24" s="297"/>
      <c r="O24" s="374"/>
      <c r="P24" s="374"/>
      <c r="Q24" s="374"/>
      <c r="R24" s="374"/>
      <c r="S24" s="374"/>
      <c r="T24" s="374"/>
      <c r="U24" s="374"/>
      <c r="V24" s="374"/>
      <c r="W24" s="374"/>
      <c r="X24" s="374"/>
      <c r="Y24" s="374"/>
      <c r="Z24" s="374"/>
      <c r="AA24" s="374"/>
      <c r="AB24" s="374"/>
      <c r="AC24" s="374"/>
      <c r="AD24" s="374"/>
      <c r="AE24" s="374"/>
      <c r="AF24" s="374"/>
      <c r="AG24" s="374"/>
      <c r="AH24" s="374"/>
      <c r="AI24" s="374"/>
      <c r="AJ24" s="277"/>
      <c r="AK24" s="300"/>
      <c r="AL24" s="167" t="s">
        <v>574</v>
      </c>
      <c r="AM24" s="216" t="s">
        <v>64</v>
      </c>
      <c r="AN24" s="184">
        <v>15</v>
      </c>
      <c r="AO24" s="184">
        <v>15</v>
      </c>
      <c r="AP24" s="210">
        <v>15</v>
      </c>
      <c r="AQ24" s="210">
        <v>15</v>
      </c>
      <c r="AR24" s="210">
        <v>15</v>
      </c>
      <c r="AS24" s="210">
        <v>15</v>
      </c>
      <c r="AT24" s="210">
        <v>10</v>
      </c>
      <c r="AU24" s="211">
        <f t="shared" si="1"/>
        <v>100</v>
      </c>
      <c r="AV24" s="211" t="s">
        <v>65</v>
      </c>
      <c r="AW24" s="211" t="s">
        <v>65</v>
      </c>
      <c r="AX24" s="211">
        <v>100</v>
      </c>
      <c r="AY24" s="380"/>
      <c r="AZ24" s="377"/>
      <c r="BA24" s="297"/>
      <c r="BB24" s="297"/>
      <c r="BC24" s="297"/>
      <c r="BD24" s="297"/>
      <c r="BE24" s="297"/>
      <c r="BF24" s="297"/>
      <c r="BG24" s="300"/>
      <c r="BH24" s="338"/>
      <c r="BI24" s="338"/>
      <c r="BJ24" s="213" t="s">
        <v>694</v>
      </c>
      <c r="BK24" s="213" t="s">
        <v>692</v>
      </c>
      <c r="BL24" s="167" t="s">
        <v>541</v>
      </c>
      <c r="BM24" s="169" t="s">
        <v>165</v>
      </c>
      <c r="BN24" s="167" t="s">
        <v>557</v>
      </c>
      <c r="BO24" s="185" t="s">
        <v>690</v>
      </c>
      <c r="BT24" s="6"/>
      <c r="BU24" s="6"/>
      <c r="BV24" s="6"/>
      <c r="BW24" s="6"/>
      <c r="BX24" s="6"/>
      <c r="BY24" s="6"/>
      <c r="BZ24" s="6"/>
      <c r="CA24" s="6"/>
      <c r="CB24" s="6"/>
      <c r="CC24" s="6"/>
      <c r="CD24" s="6"/>
      <c r="CE24" s="6"/>
      <c r="CF24" s="6"/>
      <c r="CG24" s="6"/>
      <c r="CH24" s="6"/>
      <c r="CI24" s="6"/>
      <c r="CJ24" s="6"/>
      <c r="CK24" s="6"/>
      <c r="CL24" s="6"/>
      <c r="CM24" s="6"/>
      <c r="CN24" s="6"/>
      <c r="CO24" s="6"/>
      <c r="CP24" s="6"/>
    </row>
    <row r="25" spans="1:94" s="7" customFormat="1" ht="48" customHeight="1" x14ac:dyDescent="0.25">
      <c r="A25" s="367" t="s">
        <v>246</v>
      </c>
      <c r="B25" s="275" t="s">
        <v>113</v>
      </c>
      <c r="C25" s="275" t="s">
        <v>632</v>
      </c>
      <c r="D25" s="275" t="s">
        <v>56</v>
      </c>
      <c r="E25" s="275" t="s">
        <v>57</v>
      </c>
      <c r="F25" s="275" t="s">
        <v>72</v>
      </c>
      <c r="G25" s="275" t="s">
        <v>153</v>
      </c>
      <c r="H25" s="369" t="s">
        <v>100</v>
      </c>
      <c r="I25" s="371" t="s">
        <v>511</v>
      </c>
      <c r="J25" s="275" t="s">
        <v>154</v>
      </c>
      <c r="K25" s="321" t="s">
        <v>153</v>
      </c>
      <c r="L25" s="275" t="s">
        <v>575</v>
      </c>
      <c r="M25" s="317" t="s">
        <v>78</v>
      </c>
      <c r="N25" s="317">
        <v>2</v>
      </c>
      <c r="O25" s="373">
        <v>1</v>
      </c>
      <c r="P25" s="373">
        <v>1</v>
      </c>
      <c r="Q25" s="373">
        <v>0</v>
      </c>
      <c r="R25" s="373">
        <v>0</v>
      </c>
      <c r="S25" s="373">
        <v>1</v>
      </c>
      <c r="T25" s="373">
        <v>1</v>
      </c>
      <c r="U25" s="373">
        <v>1</v>
      </c>
      <c r="V25" s="373">
        <v>0</v>
      </c>
      <c r="W25" s="373">
        <v>1</v>
      </c>
      <c r="X25" s="373">
        <v>1</v>
      </c>
      <c r="Y25" s="373">
        <v>1</v>
      </c>
      <c r="Z25" s="373">
        <v>1</v>
      </c>
      <c r="AA25" s="373">
        <v>1</v>
      </c>
      <c r="AB25" s="373">
        <v>1</v>
      </c>
      <c r="AC25" s="373">
        <v>1</v>
      </c>
      <c r="AD25" s="373">
        <v>0</v>
      </c>
      <c r="AE25" s="373">
        <v>0</v>
      </c>
      <c r="AF25" s="373">
        <v>0</v>
      </c>
      <c r="AG25" s="373">
        <v>0</v>
      </c>
      <c r="AH25" s="373">
        <f>SUM(O25:AG25)</f>
        <v>12</v>
      </c>
      <c r="AI25" s="373" t="s">
        <v>63</v>
      </c>
      <c r="AJ25" s="301">
        <v>5</v>
      </c>
      <c r="AK25" s="324"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220" t="s">
        <v>664</v>
      </c>
      <c r="AM25" s="291" t="s">
        <v>64</v>
      </c>
      <c r="AN25" s="397">
        <v>15</v>
      </c>
      <c r="AO25" s="397">
        <v>15</v>
      </c>
      <c r="AP25" s="280">
        <v>15</v>
      </c>
      <c r="AQ25" s="280">
        <v>15</v>
      </c>
      <c r="AR25" s="280">
        <v>15</v>
      </c>
      <c r="AS25" s="280">
        <v>15</v>
      </c>
      <c r="AT25" s="280">
        <v>10</v>
      </c>
      <c r="AU25" s="245">
        <f t="shared" ref="AU25" si="5">SUM(AN25:AT25)</f>
        <v>100</v>
      </c>
      <c r="AV25" s="245" t="s">
        <v>65</v>
      </c>
      <c r="AW25" s="245" t="s">
        <v>65</v>
      </c>
      <c r="AX25" s="245">
        <v>100</v>
      </c>
      <c r="AY25" s="430">
        <f>AVERAGE(AX25:AX30)</f>
        <v>100</v>
      </c>
      <c r="AZ25" s="430" t="s">
        <v>65</v>
      </c>
      <c r="BA25" s="291" t="s">
        <v>67</v>
      </c>
      <c r="BB25" s="291" t="s">
        <v>156</v>
      </c>
      <c r="BC25" s="291" t="s">
        <v>96</v>
      </c>
      <c r="BD25" s="291">
        <v>1</v>
      </c>
      <c r="BE25" s="291" t="s">
        <v>63</v>
      </c>
      <c r="BF25" s="280">
        <v>5</v>
      </c>
      <c r="BG25" s="448" t="str">
        <f>IF(BD25+BF25=0," ",IF(OR(AND(BD25=1,BF25=1),AND(BD25=1,BF25=2),AND(BD25=2,BF25=2),AND(BD25=2,BF25=1),AND(BD25=3,BF25=1)),"Bajo",IF(OR(AND(BD25=1,BF25=3),AND(BD25=2,BF25=3),AND(BD25=3,BF25=2),AND(BD25=4,BF25=1)),"Moderado",IF(OR(AND(BD25=1,BF25=4),AND(BD25=2,BF25=4),AND(BD25=3,BF25=3),AND(BD25=4,BF25=2),AND(BD25=4,BF25=3),AND(BD25=5,BF25=1),AND(BD25=5,BF25=2)),"Alto",IF(OR(AND(BD25=2,BF25=5),AND(BD25=1,BF25=5),AND(BD25=3,BF25=5),AND(BD25=3,BF25=4),AND(BD25=4,BF25=4),AND(BD25=4,BF25=5),AND(BD25=5,BF25=3),AND(BD25=5,BF25=4),AND(BD25=5,BF25=5)),"Extremo","")))))</f>
        <v>Extremo</v>
      </c>
      <c r="BH25" s="337" t="s">
        <v>660</v>
      </c>
      <c r="BI25" s="247" t="s">
        <v>69</v>
      </c>
      <c r="BJ25" s="186" t="s">
        <v>698</v>
      </c>
      <c r="BK25" s="186" t="s">
        <v>699</v>
      </c>
      <c r="BL25" s="220" t="s">
        <v>661</v>
      </c>
      <c r="BM25" s="263" t="s">
        <v>250</v>
      </c>
      <c r="BN25" s="220" t="s">
        <v>622</v>
      </c>
      <c r="BO25" s="163" t="s">
        <v>625</v>
      </c>
      <c r="BP25" s="628"/>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row>
    <row r="26" spans="1:94" s="7" customFormat="1" ht="49.5" customHeight="1" x14ac:dyDescent="0.25">
      <c r="A26" s="398"/>
      <c r="B26" s="308"/>
      <c r="C26" s="308"/>
      <c r="D26" s="308"/>
      <c r="E26" s="308"/>
      <c r="F26" s="308"/>
      <c r="G26" s="308"/>
      <c r="H26" s="400"/>
      <c r="I26" s="389"/>
      <c r="J26" s="308"/>
      <c r="K26" s="298"/>
      <c r="L26" s="308"/>
      <c r="M26" s="296"/>
      <c r="N26" s="296"/>
      <c r="O26" s="381"/>
      <c r="P26" s="381"/>
      <c r="Q26" s="381"/>
      <c r="R26" s="381"/>
      <c r="S26" s="381"/>
      <c r="T26" s="381"/>
      <c r="U26" s="381"/>
      <c r="V26" s="381"/>
      <c r="W26" s="381"/>
      <c r="X26" s="381"/>
      <c r="Y26" s="381"/>
      <c r="Z26" s="381"/>
      <c r="AA26" s="381"/>
      <c r="AB26" s="381"/>
      <c r="AC26" s="381"/>
      <c r="AD26" s="381"/>
      <c r="AE26" s="381"/>
      <c r="AF26" s="381"/>
      <c r="AG26" s="381"/>
      <c r="AH26" s="381"/>
      <c r="AI26" s="381"/>
      <c r="AJ26" s="302"/>
      <c r="AK26" s="299"/>
      <c r="AL26" s="156" t="s">
        <v>667</v>
      </c>
      <c r="AM26" s="292"/>
      <c r="AN26" s="255"/>
      <c r="AO26" s="255"/>
      <c r="AP26" s="293"/>
      <c r="AQ26" s="293"/>
      <c r="AR26" s="293"/>
      <c r="AS26" s="293"/>
      <c r="AT26" s="293"/>
      <c r="AU26" s="396"/>
      <c r="AV26" s="396"/>
      <c r="AW26" s="396"/>
      <c r="AX26" s="396"/>
      <c r="AY26" s="447"/>
      <c r="AZ26" s="447"/>
      <c r="BA26" s="292"/>
      <c r="BB26" s="292"/>
      <c r="BC26" s="292"/>
      <c r="BD26" s="292"/>
      <c r="BE26" s="292"/>
      <c r="BF26" s="293"/>
      <c r="BG26" s="449"/>
      <c r="BH26" s="403"/>
      <c r="BI26" s="259"/>
      <c r="BJ26" s="148" t="s">
        <v>700</v>
      </c>
      <c r="BK26" s="148" t="s">
        <v>692</v>
      </c>
      <c r="BL26" s="156" t="s">
        <v>621</v>
      </c>
      <c r="BM26" s="249"/>
      <c r="BN26" s="156" t="s">
        <v>623</v>
      </c>
      <c r="BO26" s="164" t="s">
        <v>626</v>
      </c>
      <c r="BP26" s="628"/>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row>
    <row r="27" spans="1:94" s="7" customFormat="1" ht="52.5" customHeight="1" x14ac:dyDescent="0.25">
      <c r="A27" s="398"/>
      <c r="B27" s="308"/>
      <c r="C27" s="152" t="s">
        <v>631</v>
      </c>
      <c r="D27" s="308"/>
      <c r="E27" s="308"/>
      <c r="F27" s="308"/>
      <c r="G27" s="308"/>
      <c r="H27" s="400"/>
      <c r="I27" s="389"/>
      <c r="J27" s="308"/>
      <c r="K27" s="298"/>
      <c r="L27" s="308"/>
      <c r="M27" s="296"/>
      <c r="N27" s="296"/>
      <c r="O27" s="381"/>
      <c r="P27" s="381"/>
      <c r="Q27" s="381"/>
      <c r="R27" s="381"/>
      <c r="S27" s="381"/>
      <c r="T27" s="381"/>
      <c r="U27" s="381"/>
      <c r="V27" s="381"/>
      <c r="W27" s="381"/>
      <c r="X27" s="381"/>
      <c r="Y27" s="381"/>
      <c r="Z27" s="381"/>
      <c r="AA27" s="381"/>
      <c r="AB27" s="381"/>
      <c r="AC27" s="381"/>
      <c r="AD27" s="381"/>
      <c r="AE27" s="381"/>
      <c r="AF27" s="381"/>
      <c r="AG27" s="381"/>
      <c r="AH27" s="381"/>
      <c r="AI27" s="381"/>
      <c r="AJ27" s="302"/>
      <c r="AK27" s="299"/>
      <c r="AL27" s="156" t="s">
        <v>666</v>
      </c>
      <c r="AM27" s="292"/>
      <c r="AN27" s="255"/>
      <c r="AO27" s="255"/>
      <c r="AP27" s="293"/>
      <c r="AQ27" s="293"/>
      <c r="AR27" s="293"/>
      <c r="AS27" s="293"/>
      <c r="AT27" s="293"/>
      <c r="AU27" s="396"/>
      <c r="AV27" s="396"/>
      <c r="AW27" s="396"/>
      <c r="AX27" s="396"/>
      <c r="AY27" s="447"/>
      <c r="AZ27" s="447"/>
      <c r="BA27" s="292"/>
      <c r="BB27" s="292"/>
      <c r="BC27" s="292"/>
      <c r="BD27" s="292"/>
      <c r="BE27" s="292"/>
      <c r="BF27" s="293"/>
      <c r="BG27" s="449"/>
      <c r="BH27" s="403"/>
      <c r="BI27" s="259"/>
      <c r="BJ27" s="148" t="s">
        <v>701</v>
      </c>
      <c r="BK27" s="148" t="s">
        <v>692</v>
      </c>
      <c r="BL27" s="156" t="s">
        <v>665</v>
      </c>
      <c r="BM27" s="249"/>
      <c r="BN27" s="151" t="s">
        <v>624</v>
      </c>
      <c r="BO27" s="165" t="s">
        <v>627</v>
      </c>
      <c r="BP27" s="628"/>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row>
    <row r="28" spans="1:94" s="6" customFormat="1" ht="49.5" customHeight="1" x14ac:dyDescent="0.25">
      <c r="A28" s="398"/>
      <c r="B28" s="249" t="s">
        <v>113</v>
      </c>
      <c r="C28" s="150" t="s">
        <v>629</v>
      </c>
      <c r="D28" s="249" t="s">
        <v>56</v>
      </c>
      <c r="E28" s="249" t="s">
        <v>57</v>
      </c>
      <c r="F28" s="249" t="s">
        <v>72</v>
      </c>
      <c r="G28" s="249" t="s">
        <v>213</v>
      </c>
      <c r="H28" s="251" t="s">
        <v>102</v>
      </c>
      <c r="I28" s="249" t="s">
        <v>576</v>
      </c>
      <c r="J28" s="249" t="s">
        <v>154</v>
      </c>
      <c r="K28" s="293" t="s">
        <v>153</v>
      </c>
      <c r="L28" s="249" t="s">
        <v>630</v>
      </c>
      <c r="M28" s="292" t="s">
        <v>78</v>
      </c>
      <c r="N28" s="292">
        <v>2</v>
      </c>
      <c r="O28" s="292">
        <v>1</v>
      </c>
      <c r="P28" s="292">
        <v>1</v>
      </c>
      <c r="Q28" s="292">
        <v>0</v>
      </c>
      <c r="R28" s="292">
        <v>0</v>
      </c>
      <c r="S28" s="292">
        <v>1</v>
      </c>
      <c r="T28" s="292">
        <v>1</v>
      </c>
      <c r="U28" s="292">
        <v>1</v>
      </c>
      <c r="V28" s="292">
        <v>0</v>
      </c>
      <c r="W28" s="292">
        <v>1</v>
      </c>
      <c r="X28" s="292">
        <v>1</v>
      </c>
      <c r="Y28" s="292">
        <v>1</v>
      </c>
      <c r="Z28" s="292">
        <v>1</v>
      </c>
      <c r="AA28" s="292">
        <v>1</v>
      </c>
      <c r="AB28" s="292">
        <v>1</v>
      </c>
      <c r="AC28" s="292">
        <v>1</v>
      </c>
      <c r="AD28" s="292">
        <v>0</v>
      </c>
      <c r="AE28" s="292">
        <v>1</v>
      </c>
      <c r="AF28" s="292">
        <v>1</v>
      </c>
      <c r="AG28" s="292">
        <v>0</v>
      </c>
      <c r="AH28" s="292">
        <f>SUM(O28:AG28)</f>
        <v>14</v>
      </c>
      <c r="AI28" s="302" t="s">
        <v>63</v>
      </c>
      <c r="AJ28" s="292">
        <v>5</v>
      </c>
      <c r="AK28" s="304" t="str">
        <f>IF(N28+AJ28=0," ",IF(OR(AND(N28=1,AJ28=1),AND(N28=1,AJ28=2),AND(N28=2,AJ28=2),AND(N28=2,AJ28=1),AND(N28=3,AJ28=1)),"Bajo",IF(OR(AND(N28=1,AJ28=3),AND(N28=2,AJ28=3),AND(N28=3,AJ28=2),AND(N28=4,AJ28=1)),"Moderado",IF(OR(AND(N28=1,AJ28=4),AND(N28=2,AJ28=4),AND(N28=3,AJ28=3),AND(N28=4,AJ28=2),AND(N28=4,AJ28=3),AND(N28=5,AJ28=1),AND(N28=5,AJ28=2)),"Alto",IF(OR(AND(N28=2,AJ28=5),AND(N28=3,AJ28=5),AND(N28=3,AJ28=4),AND(N28=4,AJ28=4),AND(N28=4,AJ28=5),AND(N28=5,AJ28=3),AND(N28=5,AJ28=4),AND(N28=1,AJ28=5),AND(N28=5,AJ28=5)),"Extremo","")))))</f>
        <v>Extremo</v>
      </c>
      <c r="AL28" s="146" t="s">
        <v>669</v>
      </c>
      <c r="AM28" s="292" t="s">
        <v>64</v>
      </c>
      <c r="AN28" s="293">
        <v>15</v>
      </c>
      <c r="AO28" s="293">
        <v>15</v>
      </c>
      <c r="AP28" s="293">
        <v>15</v>
      </c>
      <c r="AQ28" s="293">
        <v>15</v>
      </c>
      <c r="AR28" s="293">
        <v>15</v>
      </c>
      <c r="AS28" s="293">
        <v>15</v>
      </c>
      <c r="AT28" s="293">
        <v>10</v>
      </c>
      <c r="AU28" s="396">
        <f t="shared" si="1"/>
        <v>100</v>
      </c>
      <c r="AV28" s="396" t="s">
        <v>65</v>
      </c>
      <c r="AW28" s="396" t="s">
        <v>65</v>
      </c>
      <c r="AX28" s="396">
        <v>100</v>
      </c>
      <c r="AY28" s="447"/>
      <c r="AZ28" s="447"/>
      <c r="BA28" s="314" t="s">
        <v>67</v>
      </c>
      <c r="BB28" s="292" t="s">
        <v>156</v>
      </c>
      <c r="BC28" s="292" t="s">
        <v>96</v>
      </c>
      <c r="BD28" s="292">
        <v>1</v>
      </c>
      <c r="BE28" s="292" t="s">
        <v>63</v>
      </c>
      <c r="BF28" s="293">
        <v>5</v>
      </c>
      <c r="BG28" s="450" t="str">
        <f>IF(BD28+BF28=0," ",IF(OR(AND(BD28=1,BF28=1),AND(BD28=1,BF28=2),AND(BD28=2,BF28=2),AND(BD28=2,BF28=1),AND(BD28=3,BF28=1)),"Bajo",IF(OR(AND(BD28=1,BF28=3),AND(BD28=2,BF28=3),AND(BD28=3,BF28=2),AND(BD28=4,BF28=1)),"Moderado",IF(OR(AND(BD28=1,BF28=4),AND(BD28=2,BF28=4),AND(BD28=3,BF28=3),AND(BD28=4,BF28=2),AND(BD28=4,BF28=3),AND(BD28=5,BF28=1),AND(BD28=5,BF28=2)),"Alto",IF(OR(AND(BD28=2,BF28=5),AND(BD28=1,BF28=5),AND(BD28=3,BF28=5),AND(BD28=3,BF28=4),AND(BD28=4,BF28=4),AND(BD28=4,BF28=5),AND(BD28=5,BF28=3),AND(BD28=5,BF28=4),AND(BD28=5,BF28=5)),"Extremo","")))))</f>
        <v>Extremo</v>
      </c>
      <c r="BH28" s="259" t="s">
        <v>534</v>
      </c>
      <c r="BI28" s="259" t="s">
        <v>69</v>
      </c>
      <c r="BJ28" s="148" t="s">
        <v>694</v>
      </c>
      <c r="BK28" s="148" t="s">
        <v>692</v>
      </c>
      <c r="BL28" s="150" t="s">
        <v>668</v>
      </c>
      <c r="BM28" s="249" t="s">
        <v>252</v>
      </c>
      <c r="BN28" s="151" t="s">
        <v>659</v>
      </c>
      <c r="BO28" s="452" t="s">
        <v>561</v>
      </c>
      <c r="BP28" s="628"/>
    </row>
    <row r="29" spans="1:94" s="6" customFormat="1" ht="58.5" customHeight="1" x14ac:dyDescent="0.25">
      <c r="A29" s="398"/>
      <c r="B29" s="249"/>
      <c r="C29" s="253" t="s">
        <v>628</v>
      </c>
      <c r="D29" s="249"/>
      <c r="E29" s="249"/>
      <c r="F29" s="249"/>
      <c r="G29" s="249"/>
      <c r="H29" s="251"/>
      <c r="I29" s="249"/>
      <c r="J29" s="249"/>
      <c r="K29" s="293"/>
      <c r="L29" s="249"/>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302"/>
      <c r="AJ29" s="292"/>
      <c r="AK29" s="304"/>
      <c r="AL29" s="146" t="s">
        <v>672</v>
      </c>
      <c r="AM29" s="292"/>
      <c r="AN29" s="293"/>
      <c r="AO29" s="293"/>
      <c r="AP29" s="293"/>
      <c r="AQ29" s="293"/>
      <c r="AR29" s="293"/>
      <c r="AS29" s="293"/>
      <c r="AT29" s="293"/>
      <c r="AU29" s="396"/>
      <c r="AV29" s="396"/>
      <c r="AW29" s="396"/>
      <c r="AX29" s="396"/>
      <c r="AY29" s="447"/>
      <c r="AZ29" s="447"/>
      <c r="BA29" s="314"/>
      <c r="BB29" s="292"/>
      <c r="BC29" s="292"/>
      <c r="BD29" s="292"/>
      <c r="BE29" s="292"/>
      <c r="BF29" s="293"/>
      <c r="BG29" s="449"/>
      <c r="BH29" s="259"/>
      <c r="BI29" s="259"/>
      <c r="BJ29" s="148" t="s">
        <v>694</v>
      </c>
      <c r="BK29" s="148" t="s">
        <v>692</v>
      </c>
      <c r="BL29" s="150" t="s">
        <v>670</v>
      </c>
      <c r="BM29" s="249"/>
      <c r="BN29" s="151" t="s">
        <v>634</v>
      </c>
      <c r="BO29" s="452"/>
      <c r="BP29" s="628"/>
    </row>
    <row r="30" spans="1:94" s="6" customFormat="1" ht="49.5" customHeight="1" thickBot="1" x14ac:dyDescent="0.3">
      <c r="A30" s="368"/>
      <c r="B30" s="250"/>
      <c r="C30" s="254"/>
      <c r="D30" s="250"/>
      <c r="E30" s="250"/>
      <c r="F30" s="250"/>
      <c r="G30" s="250"/>
      <c r="H30" s="252"/>
      <c r="I30" s="250"/>
      <c r="J30" s="250"/>
      <c r="K30" s="281"/>
      <c r="L30" s="250"/>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401"/>
      <c r="AJ30" s="399"/>
      <c r="AK30" s="402"/>
      <c r="AL30" s="222" t="s">
        <v>633</v>
      </c>
      <c r="AM30" s="399"/>
      <c r="AN30" s="281"/>
      <c r="AO30" s="281"/>
      <c r="AP30" s="281"/>
      <c r="AQ30" s="281"/>
      <c r="AR30" s="281"/>
      <c r="AS30" s="281"/>
      <c r="AT30" s="281"/>
      <c r="AU30" s="246"/>
      <c r="AV30" s="246"/>
      <c r="AW30" s="246"/>
      <c r="AX30" s="246"/>
      <c r="AY30" s="431"/>
      <c r="AZ30" s="431"/>
      <c r="BA30" s="265"/>
      <c r="BB30" s="399"/>
      <c r="BC30" s="399"/>
      <c r="BD30" s="399"/>
      <c r="BE30" s="399"/>
      <c r="BF30" s="281"/>
      <c r="BG30" s="451"/>
      <c r="BH30" s="248"/>
      <c r="BI30" s="248"/>
      <c r="BJ30" s="191" t="s">
        <v>694</v>
      </c>
      <c r="BK30" s="191" t="s">
        <v>692</v>
      </c>
      <c r="BL30" s="223" t="s">
        <v>635</v>
      </c>
      <c r="BM30" s="250"/>
      <c r="BN30" s="208" t="s">
        <v>671</v>
      </c>
      <c r="BO30" s="453"/>
      <c r="BP30" s="628"/>
    </row>
    <row r="31" spans="1:94" s="6" customFormat="1" ht="139.5" customHeight="1" thickBot="1" x14ac:dyDescent="0.3">
      <c r="A31" s="224" t="s">
        <v>257</v>
      </c>
      <c r="B31" s="225" t="s">
        <v>113</v>
      </c>
      <c r="C31" s="225" t="s">
        <v>258</v>
      </c>
      <c r="D31" s="225" t="s">
        <v>56</v>
      </c>
      <c r="E31" s="225" t="s">
        <v>57</v>
      </c>
      <c r="F31" s="225" t="s">
        <v>72</v>
      </c>
      <c r="G31" s="226" t="s">
        <v>259</v>
      </c>
      <c r="H31" s="227" t="s">
        <v>103</v>
      </c>
      <c r="I31" s="225" t="s">
        <v>562</v>
      </c>
      <c r="J31" s="228" t="s">
        <v>154</v>
      </c>
      <c r="K31" s="228" t="s">
        <v>259</v>
      </c>
      <c r="L31" s="225" t="s">
        <v>260</v>
      </c>
      <c r="M31" s="229" t="s">
        <v>78</v>
      </c>
      <c r="N31" s="229">
        <v>2</v>
      </c>
      <c r="O31" s="229">
        <v>1</v>
      </c>
      <c r="P31" s="229">
        <v>1</v>
      </c>
      <c r="Q31" s="229">
        <v>0</v>
      </c>
      <c r="R31" s="229">
        <v>0</v>
      </c>
      <c r="S31" s="229">
        <v>1</v>
      </c>
      <c r="T31" s="229">
        <v>1</v>
      </c>
      <c r="U31" s="229">
        <v>1</v>
      </c>
      <c r="V31" s="229">
        <v>0</v>
      </c>
      <c r="W31" s="229">
        <v>1</v>
      </c>
      <c r="X31" s="229">
        <v>1</v>
      </c>
      <c r="Y31" s="229">
        <v>1</v>
      </c>
      <c r="Z31" s="229">
        <v>1</v>
      </c>
      <c r="AA31" s="229">
        <v>1</v>
      </c>
      <c r="AB31" s="229">
        <v>1</v>
      </c>
      <c r="AC31" s="229">
        <v>1</v>
      </c>
      <c r="AD31" s="229">
        <v>0</v>
      </c>
      <c r="AE31" s="229">
        <v>0</v>
      </c>
      <c r="AF31" s="229">
        <v>0</v>
      </c>
      <c r="AG31" s="229">
        <v>0</v>
      </c>
      <c r="AH31" s="229">
        <f>SUM(O31:AG31)</f>
        <v>12</v>
      </c>
      <c r="AI31" s="230" t="s">
        <v>80</v>
      </c>
      <c r="AJ31" s="229">
        <v>4</v>
      </c>
      <c r="AK31" s="231" t="str">
        <f>IF(N31+AJ31=0," ",IF(OR(AND(N31=1,AJ31=1),AND(N31=1,AJ31=2),AND(N31=2,AJ31=2),AND(N31=2,AJ31=1),AND(N31=3,AJ31=1)),"Bajo",IF(OR(AND(N31=1,AJ31=3),AND(N31=2,AJ31=3),AND(N31=3,AJ31=2),AND(N31=4,AJ31=1)),"Moderado",IF(OR(AND(N31=1,AJ31=4),AND(N31=2,AJ31=4),AND(N31=3,AJ31=3),AND(N31=4,AJ31=2),AND(N31=4,AJ31=3),AND(N31=5,AJ31=1),AND(N31=5,AJ31=2)),"Alto",IF(OR(AND(N31=2,AJ31=5),AND(N31=3,AJ31=5),AND(N31=3,AJ31=4),AND(N31=4,AJ31=4),AND(N31=4,AJ31=5),AND(N31=5,AJ31=3),AND(N31=5,AJ31=4),AND(N31=1,AJ31=5),AND(N31=5,AJ31=5)),"Extremo","")))))</f>
        <v>Alto</v>
      </c>
      <c r="AL31" s="232" t="s">
        <v>673</v>
      </c>
      <c r="AM31" s="228" t="s">
        <v>64</v>
      </c>
      <c r="AN31" s="228">
        <v>15</v>
      </c>
      <c r="AO31" s="228">
        <v>15</v>
      </c>
      <c r="AP31" s="228">
        <v>15</v>
      </c>
      <c r="AQ31" s="228">
        <v>15</v>
      </c>
      <c r="AR31" s="228">
        <v>15</v>
      </c>
      <c r="AS31" s="228">
        <v>15</v>
      </c>
      <c r="AT31" s="228">
        <v>10</v>
      </c>
      <c r="AU31" s="226">
        <f t="shared" si="1"/>
        <v>100</v>
      </c>
      <c r="AV31" s="226" t="s">
        <v>65</v>
      </c>
      <c r="AW31" s="226" t="s">
        <v>65</v>
      </c>
      <c r="AX31" s="226">
        <v>100</v>
      </c>
      <c r="AY31" s="226">
        <f>AVERAGE(AX31:AX31)</f>
        <v>100</v>
      </c>
      <c r="AZ31" s="226" t="s">
        <v>65</v>
      </c>
      <c r="BA31" s="229" t="s">
        <v>67</v>
      </c>
      <c r="BB31" s="229" t="s">
        <v>156</v>
      </c>
      <c r="BC31" s="229" t="s">
        <v>96</v>
      </c>
      <c r="BD31" s="229">
        <v>1</v>
      </c>
      <c r="BE31" s="229" t="s">
        <v>80</v>
      </c>
      <c r="BF31" s="228">
        <v>4</v>
      </c>
      <c r="BG31" s="231" t="str">
        <f>IF(BD31+BF31=0," ",IF(OR(AND(BD31=1,BF31=1),AND(BD31=1,BF31=2),AND(BD31=2,BF31=2),AND(BD31=2,BF31=1),AND(BD31=3,BF31=1)),"Bajo",IF(OR(AND(BD31=1,BF31=3),AND(BD31=2,BF31=3),AND(BD31=3,BF31=2),AND(BD31=4,BF31=1)),"Moderado",IF(OR(AND(BD31=1,BF31=4),AND(BD31=2,BF31=4),AND(BD31=3,BF31=3),AND(BD31=4,BF31=2),AND(BD31=4,BF31=3),AND(BD31=5,BF31=1),AND(BD31=5,BF31=2)),"Alto",IF(OR(AND(BD31=2,BF31=5),AND(BD31=1,BF31=5),AND(BD31=3,BF31=5),AND(BD31=3,BF31=4),AND(BD31=4,BF31=4),AND(BD31=4,BF31=5),AND(BD31=5,BF31=3),AND(BD31=5,BF31=4),AND(BD31=5,BF31=5)),"Extremo","")))))</f>
        <v>Alto</v>
      </c>
      <c r="BH31" s="225" t="s">
        <v>534</v>
      </c>
      <c r="BI31" s="225" t="s">
        <v>69</v>
      </c>
      <c r="BJ31" s="233" t="s">
        <v>702</v>
      </c>
      <c r="BK31" s="233" t="s">
        <v>692</v>
      </c>
      <c r="BL31" s="225" t="s">
        <v>656</v>
      </c>
      <c r="BM31" s="225" t="s">
        <v>261</v>
      </c>
      <c r="BN31" s="225" t="s">
        <v>657</v>
      </c>
      <c r="BO31" s="234" t="s">
        <v>658</v>
      </c>
    </row>
    <row r="32" spans="1:94" s="7" customFormat="1" ht="196.5" customHeight="1" thickBot="1" x14ac:dyDescent="0.3">
      <c r="A32" s="224" t="s">
        <v>262</v>
      </c>
      <c r="B32" s="225" t="s">
        <v>107</v>
      </c>
      <c r="C32" s="232" t="s">
        <v>577</v>
      </c>
      <c r="D32" s="225" t="s">
        <v>56</v>
      </c>
      <c r="E32" s="225" t="s">
        <v>57</v>
      </c>
      <c r="F32" s="225" t="s">
        <v>72</v>
      </c>
      <c r="G32" s="225" t="s">
        <v>263</v>
      </c>
      <c r="H32" s="227" t="s">
        <v>106</v>
      </c>
      <c r="I32" s="225" t="s">
        <v>620</v>
      </c>
      <c r="J32" s="225" t="s">
        <v>154</v>
      </c>
      <c r="K32" s="228" t="s">
        <v>153</v>
      </c>
      <c r="L32" s="235" t="s">
        <v>264</v>
      </c>
      <c r="M32" s="228" t="s">
        <v>96</v>
      </c>
      <c r="N32" s="228">
        <v>1</v>
      </c>
      <c r="O32" s="236">
        <v>0</v>
      </c>
      <c r="P32" s="236">
        <v>1</v>
      </c>
      <c r="Q32" s="236">
        <v>0</v>
      </c>
      <c r="R32" s="236">
        <v>0</v>
      </c>
      <c r="S32" s="236">
        <v>1</v>
      </c>
      <c r="T32" s="236">
        <v>1</v>
      </c>
      <c r="U32" s="236">
        <v>0</v>
      </c>
      <c r="V32" s="236">
        <v>1</v>
      </c>
      <c r="W32" s="236">
        <v>0</v>
      </c>
      <c r="X32" s="236">
        <v>1</v>
      </c>
      <c r="Y32" s="236">
        <v>1</v>
      </c>
      <c r="Z32" s="236">
        <v>1</v>
      </c>
      <c r="AA32" s="236">
        <v>1</v>
      </c>
      <c r="AB32" s="236">
        <v>1</v>
      </c>
      <c r="AC32" s="236">
        <v>1</v>
      </c>
      <c r="AD32" s="236">
        <v>0</v>
      </c>
      <c r="AE32" s="236">
        <v>1</v>
      </c>
      <c r="AF32" s="236">
        <v>1</v>
      </c>
      <c r="AG32" s="236">
        <v>0</v>
      </c>
      <c r="AH32" s="236">
        <f>SUM(O32:AG32)</f>
        <v>12</v>
      </c>
      <c r="AI32" s="236" t="s">
        <v>63</v>
      </c>
      <c r="AJ32" s="236">
        <v>5</v>
      </c>
      <c r="AK32" s="237" t="str">
        <f>IF(N32+AJ32=0," ",IF(OR(AND(N32=1,AJ32=1),AND(N32=1,AJ32=2),AND(N32=2,AJ32=2),AND(N32=2,AJ32=1),AND(N32=3,AJ32=1)),"Bajo",IF(OR(AND(N32=1,AJ32=3),AND(N32=2,AJ32=3),AND(N32=3,AJ32=2),AND(N32=4,AJ32=1)),"Moderado",IF(OR(AND(N32=1,AJ32=4),AND(N32=2,AJ32=4),AND(N32=3,AJ32=3),AND(N32=4,AJ32=2),AND(N32=4,AJ32=3),AND(N32=5,AJ32=1),AND(N32=5,AJ32=2)),"Alto",IF(OR(AND(N32=2,AJ32=5),AND(N32=3,AJ32=5),AND(N32=3,AJ32=4),AND(N32=4,AJ32=4),AND(N32=4,AJ32=5),AND(N32=5,AJ32=3),AND(N32=5,AJ32=4),AND(N32=1,AJ32=5),AND(N32=5,AJ32=5)),"Extremo","")))))</f>
        <v>Extremo</v>
      </c>
      <c r="AL32" s="225" t="s">
        <v>619</v>
      </c>
      <c r="AM32" s="229" t="s">
        <v>64</v>
      </c>
      <c r="AN32" s="228">
        <v>15</v>
      </c>
      <c r="AO32" s="228">
        <v>15</v>
      </c>
      <c r="AP32" s="228">
        <v>15</v>
      </c>
      <c r="AQ32" s="228">
        <v>15</v>
      </c>
      <c r="AR32" s="228">
        <v>15</v>
      </c>
      <c r="AS32" s="228">
        <v>15</v>
      </c>
      <c r="AT32" s="228">
        <v>10</v>
      </c>
      <c r="AU32" s="226">
        <f t="shared" si="1"/>
        <v>100</v>
      </c>
      <c r="AV32" s="226" t="s">
        <v>65</v>
      </c>
      <c r="AW32" s="226" t="s">
        <v>65</v>
      </c>
      <c r="AX32" s="226">
        <v>100</v>
      </c>
      <c r="AY32" s="226">
        <f>AVERAGE(AX32:AX32)</f>
        <v>100</v>
      </c>
      <c r="AZ32" s="226" t="s">
        <v>65</v>
      </c>
      <c r="BA32" s="229" t="s">
        <v>67</v>
      </c>
      <c r="BB32" s="229" t="s">
        <v>156</v>
      </c>
      <c r="BC32" s="229" t="s">
        <v>96</v>
      </c>
      <c r="BD32" s="229">
        <v>1</v>
      </c>
      <c r="BE32" s="229" t="s">
        <v>63</v>
      </c>
      <c r="BF32" s="228">
        <v>5</v>
      </c>
      <c r="BG32" s="238" t="str">
        <f>IF(BD32+BF32=0," ",IF(OR(AND(BD32=1,BF32=1),AND(BD32=1,BF32=2),AND(BD32=2,BF32=2),AND(BD32=2,BF32=1),AND(BD32=3,BF32=1)),"Bajo",IF(OR(AND(BD32=1,BF32=3),AND(BD32=2,BF32=3),AND(BD32=3,BF32=2),AND(BD32=4,BF32=1)),"Moderado",IF(OR(AND(BD32=1,BF32=4),AND(BD32=2,BF32=4),AND(BD32=3,BF32=3),AND(BD32=4,BF32=2),AND(BD32=4,BF32=3),AND(BD32=5,BF32=1),AND(BD32=5,BF32=2)),"Alto",IF(OR(AND(BD32=2,BF32=5),AND(BD32=1,BF32=5),AND(BD32=3,BF32=5),AND(BD32=3,BF32=4),AND(BD32=4,BF32=4),AND(BD32=4,BF32=5),AND(BD32=5,BF32=3),AND(BD32=5,BF32=4),AND(BD32=5,BF32=5)),"Extremo","")))))</f>
        <v>Extremo</v>
      </c>
      <c r="BH32" s="239" t="s">
        <v>534</v>
      </c>
      <c r="BI32" s="239" t="s">
        <v>69</v>
      </c>
      <c r="BJ32" s="240" t="s">
        <v>697</v>
      </c>
      <c r="BK32" s="240" t="s">
        <v>692</v>
      </c>
      <c r="BL32" s="232" t="s">
        <v>618</v>
      </c>
      <c r="BM32" s="225" t="s">
        <v>111</v>
      </c>
      <c r="BN32" s="225" t="s">
        <v>266</v>
      </c>
      <c r="BO32" s="234" t="s">
        <v>542</v>
      </c>
      <c r="BT32" s="6"/>
      <c r="BU32" s="6"/>
      <c r="BV32" s="6"/>
      <c r="BW32" s="6"/>
      <c r="BX32" s="6"/>
      <c r="BY32" s="6"/>
      <c r="BZ32" s="6"/>
      <c r="CA32" s="6"/>
      <c r="CB32" s="6"/>
      <c r="CC32" s="6"/>
      <c r="CD32" s="6"/>
      <c r="CE32" s="6"/>
      <c r="CF32" s="6"/>
      <c r="CG32" s="6"/>
      <c r="CH32" s="6"/>
      <c r="CI32" s="6"/>
      <c r="CJ32" s="6"/>
      <c r="CK32" s="6"/>
      <c r="CL32" s="6"/>
      <c r="CM32" s="6"/>
      <c r="CN32" s="6"/>
      <c r="CO32" s="6"/>
      <c r="CP32" s="6"/>
    </row>
    <row r="33" spans="1:94" s="7" customFormat="1" ht="63" customHeight="1" x14ac:dyDescent="0.25">
      <c r="A33" s="386" t="s">
        <v>267</v>
      </c>
      <c r="B33" s="371" t="s">
        <v>268</v>
      </c>
      <c r="C33" s="371" t="s">
        <v>269</v>
      </c>
      <c r="D33" s="371" t="s">
        <v>116</v>
      </c>
      <c r="E33" s="371" t="s">
        <v>270</v>
      </c>
      <c r="F33" s="371" t="s">
        <v>56</v>
      </c>
      <c r="G33" s="371" t="s">
        <v>259</v>
      </c>
      <c r="H33" s="390" t="s">
        <v>109</v>
      </c>
      <c r="I33" s="371" t="s">
        <v>517</v>
      </c>
      <c r="J33" s="378" t="s">
        <v>154</v>
      </c>
      <c r="K33" s="321" t="s">
        <v>259</v>
      </c>
      <c r="L33" s="275" t="s">
        <v>271</v>
      </c>
      <c r="M33" s="317" t="s">
        <v>61</v>
      </c>
      <c r="N33" s="317">
        <v>3</v>
      </c>
      <c r="O33" s="373">
        <v>1</v>
      </c>
      <c r="P33" s="373">
        <v>1</v>
      </c>
      <c r="Q33" s="373">
        <v>0</v>
      </c>
      <c r="R33" s="373">
        <v>0</v>
      </c>
      <c r="S33" s="373">
        <v>0</v>
      </c>
      <c r="T33" s="373">
        <v>0</v>
      </c>
      <c r="U33" s="373">
        <v>0</v>
      </c>
      <c r="V33" s="373">
        <v>0</v>
      </c>
      <c r="W33" s="373">
        <v>1</v>
      </c>
      <c r="X33" s="373">
        <v>1</v>
      </c>
      <c r="Y33" s="373">
        <v>1</v>
      </c>
      <c r="Z33" s="373">
        <v>1</v>
      </c>
      <c r="AA33" s="373">
        <v>1</v>
      </c>
      <c r="AB33" s="373">
        <v>1</v>
      </c>
      <c r="AC33" s="373">
        <v>1</v>
      </c>
      <c r="AD33" s="373">
        <v>0</v>
      </c>
      <c r="AE33" s="373">
        <v>0</v>
      </c>
      <c r="AF33" s="373">
        <v>0</v>
      </c>
      <c r="AG33" s="373">
        <v>0</v>
      </c>
      <c r="AH33" s="373">
        <f>SUM(O34:AG37)</f>
        <v>0</v>
      </c>
      <c r="AI33" s="373" t="s">
        <v>80</v>
      </c>
      <c r="AJ33" s="321">
        <v>4</v>
      </c>
      <c r="AK33" s="324" t="str">
        <f>IF(N33+AJ33=0," ",IF(OR(AND(N33=1,AJ33=1),AND(N33=1,AJ33=2),AND(N33=2,AJ33=2),AND(N33=2,AJ33=1),AND(N33=3,AJ33=1)),"Bajo",IF(OR(AND(N33=1,AJ33=3),AND(N33=2,AJ33=3),AND(N33=3,AJ33=2),AND(N33=4,AJ33=1)),"Moderado",IF(OR(AND(N33=1,AJ33=4),AND(N33=2,AJ33=4),AND(N33=3,AJ33=3),AND(N33=4,AJ33=2),AND(N33=4,AJ33=3),AND(N33=5,AJ33=1),AND(N33=5,AJ33=2)),"Alto",IF(OR(AND(N33=2,AJ33=5),AND(N33=3,AJ33=5),AND(N33=3,AJ33=4),AND(N33=4,AJ33=4),AND(N33=4,AJ33=5),AND(N33=5,AJ33=3),AND(N33=5,AJ33=4),AND(N33=1,AJ33=5),AND(N33=5,AJ33=5)),"Extremo","")))))</f>
        <v>Extremo</v>
      </c>
      <c r="AL33" s="217" t="s">
        <v>636</v>
      </c>
      <c r="AM33" s="218" t="s">
        <v>64</v>
      </c>
      <c r="AN33" s="162">
        <v>15</v>
      </c>
      <c r="AO33" s="162">
        <v>15</v>
      </c>
      <c r="AP33" s="162">
        <v>15</v>
      </c>
      <c r="AQ33" s="162">
        <v>15</v>
      </c>
      <c r="AR33" s="162">
        <v>15</v>
      </c>
      <c r="AS33" s="162">
        <v>15</v>
      </c>
      <c r="AT33" s="162">
        <v>10</v>
      </c>
      <c r="AU33" s="162">
        <f>SUM(AN33:AT33)</f>
        <v>100</v>
      </c>
      <c r="AV33" s="162" t="s">
        <v>65</v>
      </c>
      <c r="AW33" s="162" t="s">
        <v>65</v>
      </c>
      <c r="AX33" s="162">
        <v>100</v>
      </c>
      <c r="AY33" s="375">
        <f>AVERAGE(AX33:AX37)</f>
        <v>100</v>
      </c>
      <c r="AZ33" s="378" t="s">
        <v>65</v>
      </c>
      <c r="BA33" s="317" t="s">
        <v>67</v>
      </c>
      <c r="BB33" s="317" t="s">
        <v>156</v>
      </c>
      <c r="BC33" s="317" t="s">
        <v>96</v>
      </c>
      <c r="BD33" s="317">
        <v>1</v>
      </c>
      <c r="BE33" s="317" t="s">
        <v>272</v>
      </c>
      <c r="BF33" s="317">
        <v>4</v>
      </c>
      <c r="BG33" s="414" t="str">
        <f>IF(BD33+BF33=0," ",IF(OR(AND(BD33=1,BF33=1),AND(BD33=1,BF33=2),AND(BD33=2,BF33=2),AND(BD33=2,BF33=1),AND(BD33=3,BF33=1)),"Bajo",IF(OR(AND(BD33=1,BF33=3),AND(BD33=2,BF33=3),AND(BD33=3,BF33=2),AND(BD33=4,BF33=1)),"Moderado",IF(OR(AND(BD33=1,BF33=4),AND(BD33=2,BF33=4),AND(BD33=3,BF33=3),AND(BD33=4,BF33=2),AND(BD33=4,BF33=3),AND(BD33=5,BF33=1),AND(BD33=5,BF33=2)),"Alto",IF(OR(AND(BD33=2,BF33=5),AND(BD33=1,BF33=5),AND(BD33=3,BF33=5),AND(BD33=3,BF33=4),AND(BD33=4,BF33=4),AND(BD33=4,BF33=5),AND(BD33=5,BF33=3),AND(BD33=5,BF33=4),AND(BD33=5,BF33=5)),"Extremo","")))))</f>
        <v>Alto</v>
      </c>
      <c r="BH33" s="337" t="s">
        <v>655</v>
      </c>
      <c r="BI33" s="337" t="s">
        <v>69</v>
      </c>
      <c r="BJ33" s="219" t="s">
        <v>694</v>
      </c>
      <c r="BK33" s="219" t="s">
        <v>692</v>
      </c>
      <c r="BL33" s="220" t="s">
        <v>638</v>
      </c>
      <c r="BM33" s="337" t="s">
        <v>121</v>
      </c>
      <c r="BN33" s="217" t="s">
        <v>639</v>
      </c>
      <c r="BO33" s="241" t="s">
        <v>640</v>
      </c>
      <c r="BP33" s="628"/>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row>
    <row r="34" spans="1:94" s="6" customFormat="1" ht="75.75" customHeight="1" x14ac:dyDescent="0.25">
      <c r="A34" s="387"/>
      <c r="B34" s="389"/>
      <c r="C34" s="389"/>
      <c r="D34" s="389"/>
      <c r="E34" s="389"/>
      <c r="F34" s="389"/>
      <c r="G34" s="389"/>
      <c r="H34" s="391"/>
      <c r="I34" s="389"/>
      <c r="J34" s="379"/>
      <c r="K34" s="298"/>
      <c r="L34" s="308"/>
      <c r="M34" s="296"/>
      <c r="N34" s="296"/>
      <c r="O34" s="381"/>
      <c r="P34" s="381"/>
      <c r="Q34" s="381"/>
      <c r="R34" s="381"/>
      <c r="S34" s="381"/>
      <c r="T34" s="381"/>
      <c r="U34" s="381"/>
      <c r="V34" s="381"/>
      <c r="W34" s="381"/>
      <c r="X34" s="381"/>
      <c r="Y34" s="381"/>
      <c r="Z34" s="381"/>
      <c r="AA34" s="381"/>
      <c r="AB34" s="381"/>
      <c r="AC34" s="381"/>
      <c r="AD34" s="381"/>
      <c r="AE34" s="381"/>
      <c r="AF34" s="381"/>
      <c r="AG34" s="381"/>
      <c r="AH34" s="381"/>
      <c r="AI34" s="381"/>
      <c r="AJ34" s="298"/>
      <c r="AK34" s="299"/>
      <c r="AL34" s="156" t="s">
        <v>674</v>
      </c>
      <c r="AM34" s="157" t="s">
        <v>64</v>
      </c>
      <c r="AN34" s="143">
        <v>15</v>
      </c>
      <c r="AO34" s="143">
        <v>15</v>
      </c>
      <c r="AP34" s="143">
        <v>15</v>
      </c>
      <c r="AQ34" s="143">
        <v>15</v>
      </c>
      <c r="AR34" s="143">
        <v>15</v>
      </c>
      <c r="AS34" s="143">
        <v>15</v>
      </c>
      <c r="AT34" s="143">
        <v>10</v>
      </c>
      <c r="AU34" s="143">
        <f t="shared" ref="AU34:AU39" si="6">SUM(AN34:AT34)</f>
        <v>100</v>
      </c>
      <c r="AV34" s="143" t="s">
        <v>65</v>
      </c>
      <c r="AW34" s="143" t="s">
        <v>65</v>
      </c>
      <c r="AX34" s="143">
        <v>100</v>
      </c>
      <c r="AY34" s="376"/>
      <c r="AZ34" s="379"/>
      <c r="BA34" s="296"/>
      <c r="BB34" s="296"/>
      <c r="BC34" s="296"/>
      <c r="BD34" s="296"/>
      <c r="BE34" s="296"/>
      <c r="BF34" s="296"/>
      <c r="BG34" s="412"/>
      <c r="BH34" s="403"/>
      <c r="BI34" s="403"/>
      <c r="BJ34" s="155" t="s">
        <v>702</v>
      </c>
      <c r="BK34" s="155" t="s">
        <v>692</v>
      </c>
      <c r="BL34" s="144" t="s">
        <v>637</v>
      </c>
      <c r="BM34" s="403"/>
      <c r="BN34" s="144" t="s">
        <v>641</v>
      </c>
      <c r="BO34" s="164" t="s">
        <v>641</v>
      </c>
      <c r="BP34" s="628"/>
    </row>
    <row r="35" spans="1:94" s="6" customFormat="1" ht="66.75" customHeight="1" x14ac:dyDescent="0.25">
      <c r="A35" s="387"/>
      <c r="B35" s="389"/>
      <c r="C35" s="156" t="s">
        <v>275</v>
      </c>
      <c r="D35" s="156" t="s">
        <v>88</v>
      </c>
      <c r="E35" s="156" t="s">
        <v>57</v>
      </c>
      <c r="F35" s="156" t="s">
        <v>56</v>
      </c>
      <c r="G35" s="156" t="s">
        <v>259</v>
      </c>
      <c r="H35" s="391"/>
      <c r="I35" s="389"/>
      <c r="J35" s="379"/>
      <c r="K35" s="298"/>
      <c r="L35" s="308"/>
      <c r="M35" s="296"/>
      <c r="N35" s="296"/>
      <c r="O35" s="381"/>
      <c r="P35" s="381"/>
      <c r="Q35" s="381"/>
      <c r="R35" s="381"/>
      <c r="S35" s="381"/>
      <c r="T35" s="381"/>
      <c r="U35" s="381"/>
      <c r="V35" s="381"/>
      <c r="W35" s="381"/>
      <c r="X35" s="381"/>
      <c r="Y35" s="381"/>
      <c r="Z35" s="381"/>
      <c r="AA35" s="381"/>
      <c r="AB35" s="381"/>
      <c r="AC35" s="381"/>
      <c r="AD35" s="381"/>
      <c r="AE35" s="381"/>
      <c r="AF35" s="381"/>
      <c r="AG35" s="381"/>
      <c r="AH35" s="381"/>
      <c r="AI35" s="381"/>
      <c r="AJ35" s="298"/>
      <c r="AK35" s="299"/>
      <c r="AL35" s="156" t="s">
        <v>675</v>
      </c>
      <c r="AM35" s="157" t="s">
        <v>64</v>
      </c>
      <c r="AN35" s="143">
        <v>15</v>
      </c>
      <c r="AO35" s="143">
        <v>15</v>
      </c>
      <c r="AP35" s="143">
        <v>15</v>
      </c>
      <c r="AQ35" s="143">
        <v>15</v>
      </c>
      <c r="AR35" s="143">
        <v>15</v>
      </c>
      <c r="AS35" s="143">
        <v>15</v>
      </c>
      <c r="AT35" s="143">
        <v>10</v>
      </c>
      <c r="AU35" s="143">
        <f t="shared" si="6"/>
        <v>100</v>
      </c>
      <c r="AV35" s="143" t="s">
        <v>65</v>
      </c>
      <c r="AW35" s="143" t="s">
        <v>65</v>
      </c>
      <c r="AX35" s="143">
        <v>100</v>
      </c>
      <c r="AY35" s="376"/>
      <c r="AZ35" s="379"/>
      <c r="BA35" s="296"/>
      <c r="BB35" s="296"/>
      <c r="BC35" s="296"/>
      <c r="BD35" s="296"/>
      <c r="BE35" s="296"/>
      <c r="BF35" s="296"/>
      <c r="BG35" s="412"/>
      <c r="BH35" s="403"/>
      <c r="BI35" s="403"/>
      <c r="BJ35" s="155" t="s">
        <v>694</v>
      </c>
      <c r="BK35" s="155" t="s">
        <v>692</v>
      </c>
      <c r="BL35" s="144" t="s">
        <v>662</v>
      </c>
      <c r="BM35" s="403"/>
      <c r="BN35" s="144" t="s">
        <v>642</v>
      </c>
      <c r="BO35" s="164" t="s">
        <v>518</v>
      </c>
      <c r="BP35" s="628"/>
    </row>
    <row r="36" spans="1:94" s="6" customFormat="1" ht="63.75" customHeight="1" x14ac:dyDescent="0.25">
      <c r="A36" s="387"/>
      <c r="B36" s="389"/>
      <c r="C36" s="389" t="s">
        <v>531</v>
      </c>
      <c r="D36" s="389" t="s">
        <v>56</v>
      </c>
      <c r="E36" s="389" t="s">
        <v>70</v>
      </c>
      <c r="F36" s="389" t="s">
        <v>81</v>
      </c>
      <c r="G36" s="389" t="s">
        <v>259</v>
      </c>
      <c r="H36" s="391"/>
      <c r="I36" s="389"/>
      <c r="J36" s="379"/>
      <c r="K36" s="298"/>
      <c r="L36" s="308"/>
      <c r="M36" s="296"/>
      <c r="N36" s="296"/>
      <c r="O36" s="381"/>
      <c r="P36" s="381"/>
      <c r="Q36" s="381"/>
      <c r="R36" s="381"/>
      <c r="S36" s="381"/>
      <c r="T36" s="381"/>
      <c r="U36" s="381"/>
      <c r="V36" s="381"/>
      <c r="W36" s="381"/>
      <c r="X36" s="381"/>
      <c r="Y36" s="381"/>
      <c r="Z36" s="381"/>
      <c r="AA36" s="381"/>
      <c r="AB36" s="381"/>
      <c r="AC36" s="381"/>
      <c r="AD36" s="381"/>
      <c r="AE36" s="381"/>
      <c r="AF36" s="381"/>
      <c r="AG36" s="381"/>
      <c r="AH36" s="381"/>
      <c r="AI36" s="381"/>
      <c r="AJ36" s="298"/>
      <c r="AK36" s="299"/>
      <c r="AL36" s="156" t="s">
        <v>530</v>
      </c>
      <c r="AM36" s="157" t="s">
        <v>64</v>
      </c>
      <c r="AN36" s="143">
        <v>15</v>
      </c>
      <c r="AO36" s="143">
        <v>15</v>
      </c>
      <c r="AP36" s="143">
        <v>15</v>
      </c>
      <c r="AQ36" s="143">
        <v>15</v>
      </c>
      <c r="AR36" s="143">
        <v>15</v>
      </c>
      <c r="AS36" s="143">
        <v>15</v>
      </c>
      <c r="AT36" s="143">
        <v>10</v>
      </c>
      <c r="AU36" s="143">
        <f t="shared" si="6"/>
        <v>100</v>
      </c>
      <c r="AV36" s="143" t="s">
        <v>65</v>
      </c>
      <c r="AW36" s="143" t="s">
        <v>65</v>
      </c>
      <c r="AX36" s="143">
        <v>100</v>
      </c>
      <c r="AY36" s="376"/>
      <c r="AZ36" s="379"/>
      <c r="BA36" s="296"/>
      <c r="BB36" s="296"/>
      <c r="BC36" s="296"/>
      <c r="BD36" s="296"/>
      <c r="BE36" s="296"/>
      <c r="BF36" s="296"/>
      <c r="BG36" s="412"/>
      <c r="BH36" s="403"/>
      <c r="BI36" s="403"/>
      <c r="BJ36" s="155" t="s">
        <v>694</v>
      </c>
      <c r="BK36" s="155" t="s">
        <v>692</v>
      </c>
      <c r="BL36" s="144" t="s">
        <v>676</v>
      </c>
      <c r="BM36" s="403" t="s">
        <v>280</v>
      </c>
      <c r="BN36" s="144" t="s">
        <v>644</v>
      </c>
      <c r="BO36" s="164" t="s">
        <v>645</v>
      </c>
      <c r="BP36" s="628"/>
    </row>
    <row r="37" spans="1:94" s="6" customFormat="1" ht="45.75" customHeight="1" thickBot="1" x14ac:dyDescent="0.3">
      <c r="A37" s="388"/>
      <c r="B37" s="372"/>
      <c r="C37" s="372"/>
      <c r="D37" s="372"/>
      <c r="E37" s="372"/>
      <c r="F37" s="372"/>
      <c r="G37" s="372"/>
      <c r="H37" s="392"/>
      <c r="I37" s="372"/>
      <c r="J37" s="380"/>
      <c r="K37" s="277"/>
      <c r="L37" s="273"/>
      <c r="M37" s="297"/>
      <c r="N37" s="297"/>
      <c r="O37" s="374"/>
      <c r="P37" s="374"/>
      <c r="Q37" s="374"/>
      <c r="R37" s="374"/>
      <c r="S37" s="374"/>
      <c r="T37" s="374"/>
      <c r="U37" s="374"/>
      <c r="V37" s="374"/>
      <c r="W37" s="374"/>
      <c r="X37" s="374"/>
      <c r="Y37" s="374"/>
      <c r="Z37" s="374"/>
      <c r="AA37" s="374"/>
      <c r="AB37" s="374"/>
      <c r="AC37" s="374"/>
      <c r="AD37" s="374"/>
      <c r="AE37" s="374"/>
      <c r="AF37" s="374"/>
      <c r="AG37" s="374"/>
      <c r="AH37" s="374"/>
      <c r="AI37" s="374"/>
      <c r="AJ37" s="277"/>
      <c r="AK37" s="300"/>
      <c r="AL37" s="167" t="s">
        <v>678</v>
      </c>
      <c r="AM37" s="216" t="s">
        <v>64</v>
      </c>
      <c r="AN37" s="211">
        <v>15</v>
      </c>
      <c r="AO37" s="211">
        <v>15</v>
      </c>
      <c r="AP37" s="211">
        <v>15</v>
      </c>
      <c r="AQ37" s="211">
        <v>15</v>
      </c>
      <c r="AR37" s="211">
        <v>15</v>
      </c>
      <c r="AS37" s="211">
        <v>15</v>
      </c>
      <c r="AT37" s="211">
        <v>10</v>
      </c>
      <c r="AU37" s="211">
        <f t="shared" si="6"/>
        <v>100</v>
      </c>
      <c r="AV37" s="211" t="s">
        <v>65</v>
      </c>
      <c r="AW37" s="211" t="s">
        <v>65</v>
      </c>
      <c r="AX37" s="211">
        <v>100</v>
      </c>
      <c r="AY37" s="377"/>
      <c r="AZ37" s="380"/>
      <c r="BA37" s="297"/>
      <c r="BB37" s="297"/>
      <c r="BC37" s="297"/>
      <c r="BD37" s="297"/>
      <c r="BE37" s="297"/>
      <c r="BF37" s="297"/>
      <c r="BG37" s="413"/>
      <c r="BH37" s="338"/>
      <c r="BI37" s="338"/>
      <c r="BJ37" s="213" t="s">
        <v>694</v>
      </c>
      <c r="BK37" s="213" t="s">
        <v>692</v>
      </c>
      <c r="BL37" s="242" t="s">
        <v>677</v>
      </c>
      <c r="BM37" s="338"/>
      <c r="BN37" s="242" t="s">
        <v>643</v>
      </c>
      <c r="BO37" s="185" t="s">
        <v>654</v>
      </c>
      <c r="BP37" s="628"/>
    </row>
    <row r="38" spans="1:94" s="6" customFormat="1" ht="77.650000000000006" customHeight="1" x14ac:dyDescent="0.25">
      <c r="A38" s="386" t="s">
        <v>282</v>
      </c>
      <c r="B38" s="371" t="s">
        <v>99</v>
      </c>
      <c r="C38" s="371" t="s">
        <v>283</v>
      </c>
      <c r="D38" s="371" t="s">
        <v>56</v>
      </c>
      <c r="E38" s="371" t="s">
        <v>57</v>
      </c>
      <c r="F38" s="371" t="s">
        <v>72</v>
      </c>
      <c r="G38" s="371" t="s">
        <v>259</v>
      </c>
      <c r="H38" s="390" t="s">
        <v>556</v>
      </c>
      <c r="I38" s="371" t="s">
        <v>284</v>
      </c>
      <c r="J38" s="321" t="s">
        <v>154</v>
      </c>
      <c r="K38" s="321" t="s">
        <v>259</v>
      </c>
      <c r="L38" s="382" t="s">
        <v>578</v>
      </c>
      <c r="M38" s="383" t="s">
        <v>61</v>
      </c>
      <c r="N38" s="383">
        <v>3</v>
      </c>
      <c r="O38" s="317">
        <v>1</v>
      </c>
      <c r="P38" s="317">
        <v>1</v>
      </c>
      <c r="Q38" s="317">
        <v>0</v>
      </c>
      <c r="R38" s="317">
        <v>0</v>
      </c>
      <c r="S38" s="317">
        <v>1</v>
      </c>
      <c r="T38" s="317">
        <v>1</v>
      </c>
      <c r="U38" s="317">
        <v>1</v>
      </c>
      <c r="V38" s="317">
        <v>0</v>
      </c>
      <c r="W38" s="317">
        <v>0</v>
      </c>
      <c r="X38" s="317">
        <v>1</v>
      </c>
      <c r="Y38" s="317">
        <v>1</v>
      </c>
      <c r="Z38" s="317">
        <v>1</v>
      </c>
      <c r="AA38" s="317">
        <v>1</v>
      </c>
      <c r="AB38" s="317">
        <v>1</v>
      </c>
      <c r="AC38" s="317">
        <v>0</v>
      </c>
      <c r="AD38" s="317">
        <v>0</v>
      </c>
      <c r="AE38" s="317">
        <v>0</v>
      </c>
      <c r="AF38" s="317">
        <v>0</v>
      </c>
      <c r="AG38" s="317">
        <v>0</v>
      </c>
      <c r="AH38" s="317">
        <f t="shared" ref="AH38" si="7">SUM(O38:AG38)</f>
        <v>10</v>
      </c>
      <c r="AI38" s="383" t="s">
        <v>80</v>
      </c>
      <c r="AJ38" s="383">
        <v>4</v>
      </c>
      <c r="AK38" s="324" t="str">
        <f>IF(N38+AJ38=0," ",IF(OR(AND(N38=1,AJ38=1),AND(N38=1,AJ38=2),AND(N38=2,AJ38=2),AND(N38=2,AJ38=1),AND(N38=3,AJ38=1)),"Bajo",IF(OR(AND(N38=1,AJ38=3),AND(N38=2,AJ38=3),AND(N38=3,AJ38=2),AND(N38=4,AJ38=1)),"Moderado",IF(OR(AND(N38=1,AJ38=4),AND(N38=2,AJ38=4),AND(N38=3,AJ38=3),AND(N38=4,AJ38=2),AND(N38=4,AJ38=3),AND(N38=5,AJ38=1),AND(N38=5,AJ38=2)),"Alto",IF(OR(AND(N38=2,AJ38=5),AND(N38=3,AJ38=5),AND(N38=3,AJ38=4),AND(N38=4,AJ38=4),AND(N38=4,AJ38=5),AND(N38=5,AJ38=3),AND(N38=5,AJ38=4),AND(N38=1,AJ38=5),AND(N38=5,AJ38=5)),"Extremo","")))))</f>
        <v>Extremo</v>
      </c>
      <c r="AL38" s="217" t="s">
        <v>606</v>
      </c>
      <c r="AM38" s="161" t="s">
        <v>64</v>
      </c>
      <c r="AN38" s="161">
        <v>15</v>
      </c>
      <c r="AO38" s="161">
        <v>15</v>
      </c>
      <c r="AP38" s="161">
        <v>0</v>
      </c>
      <c r="AQ38" s="161">
        <v>10</v>
      </c>
      <c r="AR38" s="161">
        <v>15</v>
      </c>
      <c r="AS38" s="161">
        <v>15</v>
      </c>
      <c r="AT38" s="162">
        <v>10</v>
      </c>
      <c r="AU38" s="162">
        <f t="shared" si="6"/>
        <v>80</v>
      </c>
      <c r="AV38" s="162" t="s">
        <v>66</v>
      </c>
      <c r="AW38" s="162" t="s">
        <v>66</v>
      </c>
      <c r="AX38" s="162">
        <v>80</v>
      </c>
      <c r="AY38" s="325">
        <f>AVERAGE(AX38:AX40)</f>
        <v>80</v>
      </c>
      <c r="AZ38" s="378" t="s">
        <v>74</v>
      </c>
      <c r="BA38" s="317" t="s">
        <v>67</v>
      </c>
      <c r="BB38" s="317" t="s">
        <v>156</v>
      </c>
      <c r="BC38" s="317" t="s">
        <v>78</v>
      </c>
      <c r="BD38" s="317">
        <v>2</v>
      </c>
      <c r="BE38" s="317" t="s">
        <v>272</v>
      </c>
      <c r="BF38" s="317">
        <v>4</v>
      </c>
      <c r="BG38" s="414" t="str">
        <f>IF(BD38+BF38=0," ",IF(OR(AND(BD38=1,BF38=1),AND(BD38=1,BF38=2),AND(BD38=2,BF38=2),AND(BD38=2,BF38=1),AND(BD38=3,BF38=1)),"Bajo",IF(OR(AND(BD38=1,BF38=3),AND(BD38=2,BF38=3),AND(BD38=3,BF38=2),AND(BD38=4,BF38=1)),"Moderado",IF(OR(AND(BD38=1,BF38=4),AND(BD38=2,BF38=4),AND(BD38=3,BF38=3),AND(BD38=4,BF38=2),AND(BD38=4,BF38=3),AND(BD38=5,BF38=1),AND(BD38=5,BF38=2)),"Alto",IF(OR(AND(BD38=2,BF38=5),AND(BD38=1,BF38=5),AND(BD38=3,BF38=5),AND(BD38=3,BF38=4),AND(BD38=4,BF38=4),AND(BD38=4,BF38=5),AND(BD38=5,BF38=3),AND(BD38=5,BF38=4),AND(BD38=5,BF38=5)),"Extremo","")))))</f>
        <v>Alto</v>
      </c>
      <c r="BH38" s="275" t="s">
        <v>534</v>
      </c>
      <c r="BI38" s="275" t="s">
        <v>69</v>
      </c>
      <c r="BJ38" s="217" t="s">
        <v>702</v>
      </c>
      <c r="BK38" s="217" t="s">
        <v>692</v>
      </c>
      <c r="BL38" s="217" t="s">
        <v>703</v>
      </c>
      <c r="BM38" s="217" t="s">
        <v>184</v>
      </c>
      <c r="BN38" s="217" t="s">
        <v>704</v>
      </c>
      <c r="BO38" s="241" t="s">
        <v>527</v>
      </c>
      <c r="BP38" s="628"/>
    </row>
    <row r="39" spans="1:94" s="6" customFormat="1" ht="78" customHeight="1" x14ac:dyDescent="0.25">
      <c r="A39" s="387"/>
      <c r="B39" s="389"/>
      <c r="C39" s="389"/>
      <c r="D39" s="389"/>
      <c r="E39" s="389"/>
      <c r="F39" s="389"/>
      <c r="G39" s="389"/>
      <c r="H39" s="391"/>
      <c r="I39" s="389"/>
      <c r="J39" s="298"/>
      <c r="K39" s="298"/>
      <c r="L39" s="393"/>
      <c r="M39" s="384"/>
      <c r="N39" s="384"/>
      <c r="O39" s="296">
        <v>1</v>
      </c>
      <c r="P39" s="296">
        <v>1</v>
      </c>
      <c r="Q39" s="296">
        <v>0</v>
      </c>
      <c r="R39" s="296">
        <v>0</v>
      </c>
      <c r="S39" s="296">
        <v>1</v>
      </c>
      <c r="T39" s="296">
        <v>1</v>
      </c>
      <c r="U39" s="296">
        <v>1</v>
      </c>
      <c r="V39" s="296">
        <v>0</v>
      </c>
      <c r="W39" s="296">
        <v>1</v>
      </c>
      <c r="X39" s="296">
        <v>1</v>
      </c>
      <c r="Y39" s="296">
        <v>1</v>
      </c>
      <c r="Z39" s="296">
        <v>1</v>
      </c>
      <c r="AA39" s="296">
        <v>1</v>
      </c>
      <c r="AB39" s="296">
        <v>1</v>
      </c>
      <c r="AC39" s="296">
        <v>1</v>
      </c>
      <c r="AD39" s="296">
        <v>0</v>
      </c>
      <c r="AE39" s="296">
        <v>1</v>
      </c>
      <c r="AF39" s="296">
        <v>1</v>
      </c>
      <c r="AG39" s="296">
        <v>0</v>
      </c>
      <c r="AH39" s="296"/>
      <c r="AI39" s="384"/>
      <c r="AJ39" s="384"/>
      <c r="AK39" s="299"/>
      <c r="AL39" s="152" t="s">
        <v>605</v>
      </c>
      <c r="AM39" s="142" t="s">
        <v>73</v>
      </c>
      <c r="AN39" s="142">
        <v>15</v>
      </c>
      <c r="AO39" s="142">
        <v>15</v>
      </c>
      <c r="AP39" s="142">
        <v>0</v>
      </c>
      <c r="AQ39" s="142">
        <v>10</v>
      </c>
      <c r="AR39" s="142">
        <v>15</v>
      </c>
      <c r="AS39" s="142">
        <v>15</v>
      </c>
      <c r="AT39" s="143">
        <v>10</v>
      </c>
      <c r="AU39" s="143">
        <f t="shared" si="6"/>
        <v>80</v>
      </c>
      <c r="AV39" s="143" t="s">
        <v>66</v>
      </c>
      <c r="AW39" s="143" t="s">
        <v>66</v>
      </c>
      <c r="AX39" s="143">
        <v>80</v>
      </c>
      <c r="AY39" s="395"/>
      <c r="AZ39" s="379"/>
      <c r="BA39" s="296"/>
      <c r="BB39" s="296"/>
      <c r="BC39" s="296"/>
      <c r="BD39" s="296"/>
      <c r="BE39" s="296"/>
      <c r="BF39" s="296"/>
      <c r="BG39" s="412"/>
      <c r="BH39" s="308"/>
      <c r="BI39" s="308"/>
      <c r="BJ39" s="159" t="s">
        <v>694</v>
      </c>
      <c r="BK39" s="159" t="s">
        <v>692</v>
      </c>
      <c r="BL39" s="152" t="s">
        <v>589</v>
      </c>
      <c r="BM39" s="152" t="s">
        <v>184</v>
      </c>
      <c r="BN39" s="152" t="s">
        <v>285</v>
      </c>
      <c r="BO39" s="166" t="s">
        <v>526</v>
      </c>
      <c r="BP39" s="628"/>
    </row>
    <row r="40" spans="1:94" s="6" customFormat="1" ht="82.5" customHeight="1" thickBot="1" x14ac:dyDescent="0.3">
      <c r="A40" s="388"/>
      <c r="B40" s="372"/>
      <c r="C40" s="167" t="s">
        <v>286</v>
      </c>
      <c r="D40" s="167" t="s">
        <v>56</v>
      </c>
      <c r="E40" s="167" t="s">
        <v>57</v>
      </c>
      <c r="F40" s="167" t="s">
        <v>72</v>
      </c>
      <c r="G40" s="372"/>
      <c r="H40" s="392"/>
      <c r="I40" s="372"/>
      <c r="J40" s="277"/>
      <c r="K40" s="277"/>
      <c r="L40" s="394"/>
      <c r="M40" s="385"/>
      <c r="N40" s="385"/>
      <c r="O40" s="297">
        <v>1</v>
      </c>
      <c r="P40" s="297">
        <v>1</v>
      </c>
      <c r="Q40" s="297">
        <v>0</v>
      </c>
      <c r="R40" s="297">
        <v>0</v>
      </c>
      <c r="S40" s="297">
        <v>1</v>
      </c>
      <c r="T40" s="297">
        <v>1</v>
      </c>
      <c r="U40" s="297">
        <v>1</v>
      </c>
      <c r="V40" s="297">
        <v>0</v>
      </c>
      <c r="W40" s="297">
        <v>1</v>
      </c>
      <c r="X40" s="297">
        <v>1</v>
      </c>
      <c r="Y40" s="297">
        <v>1</v>
      </c>
      <c r="Z40" s="297">
        <v>1</v>
      </c>
      <c r="AA40" s="297">
        <v>1</v>
      </c>
      <c r="AB40" s="297">
        <v>1</v>
      </c>
      <c r="AC40" s="297">
        <v>1</v>
      </c>
      <c r="AD40" s="297">
        <v>0</v>
      </c>
      <c r="AE40" s="297">
        <v>1</v>
      </c>
      <c r="AF40" s="297">
        <v>1</v>
      </c>
      <c r="AG40" s="297">
        <v>0</v>
      </c>
      <c r="AH40" s="297"/>
      <c r="AI40" s="385"/>
      <c r="AJ40" s="385"/>
      <c r="AK40" s="300"/>
      <c r="AL40" s="169" t="s">
        <v>607</v>
      </c>
      <c r="AM40" s="210" t="s">
        <v>73</v>
      </c>
      <c r="AN40" s="210">
        <v>15</v>
      </c>
      <c r="AO40" s="210">
        <v>15</v>
      </c>
      <c r="AP40" s="210">
        <v>0</v>
      </c>
      <c r="AQ40" s="210">
        <v>10</v>
      </c>
      <c r="AR40" s="210">
        <v>15</v>
      </c>
      <c r="AS40" s="210">
        <v>15</v>
      </c>
      <c r="AT40" s="211">
        <v>10</v>
      </c>
      <c r="AU40" s="211">
        <f>SUM(AN40:AT40)</f>
        <v>80</v>
      </c>
      <c r="AV40" s="211" t="s">
        <v>66</v>
      </c>
      <c r="AW40" s="211" t="s">
        <v>66</v>
      </c>
      <c r="AX40" s="211">
        <v>80</v>
      </c>
      <c r="AY40" s="326"/>
      <c r="AZ40" s="380"/>
      <c r="BA40" s="297"/>
      <c r="BB40" s="297"/>
      <c r="BC40" s="297"/>
      <c r="BD40" s="297"/>
      <c r="BE40" s="297"/>
      <c r="BF40" s="297"/>
      <c r="BG40" s="413"/>
      <c r="BH40" s="273"/>
      <c r="BI40" s="273"/>
      <c r="BJ40" s="244" t="s">
        <v>694</v>
      </c>
      <c r="BK40" s="244" t="s">
        <v>692</v>
      </c>
      <c r="BL40" s="169" t="s">
        <v>590</v>
      </c>
      <c r="BM40" s="169" t="s">
        <v>184</v>
      </c>
      <c r="BN40" s="169" t="s">
        <v>287</v>
      </c>
      <c r="BO40" s="170" t="s">
        <v>529</v>
      </c>
      <c r="BP40" s="628"/>
    </row>
    <row r="41" spans="1:94" s="6" customFormat="1" ht="49.5" customHeight="1" x14ac:dyDescent="0.25">
      <c r="A41" s="419" t="s">
        <v>519</v>
      </c>
      <c r="B41" s="415" t="s">
        <v>520</v>
      </c>
      <c r="C41" s="415" t="s">
        <v>646</v>
      </c>
      <c r="D41" s="411" t="s">
        <v>56</v>
      </c>
      <c r="E41" s="411" t="s">
        <v>57</v>
      </c>
      <c r="F41" s="411" t="s">
        <v>72</v>
      </c>
      <c r="G41" s="421" t="s">
        <v>259</v>
      </c>
      <c r="H41" s="424" t="s">
        <v>682</v>
      </c>
      <c r="I41" s="415" t="s">
        <v>652</v>
      </c>
      <c r="J41" s="404" t="s">
        <v>154</v>
      </c>
      <c r="K41" s="404" t="s">
        <v>259</v>
      </c>
      <c r="L41" s="415" t="s">
        <v>289</v>
      </c>
      <c r="M41" s="407" t="s">
        <v>78</v>
      </c>
      <c r="N41" s="407">
        <v>2</v>
      </c>
      <c r="O41" s="407">
        <v>1</v>
      </c>
      <c r="P41" s="407">
        <v>1</v>
      </c>
      <c r="Q41" s="407">
        <v>0</v>
      </c>
      <c r="R41" s="407">
        <v>0</v>
      </c>
      <c r="S41" s="407">
        <v>1</v>
      </c>
      <c r="T41" s="407">
        <v>1</v>
      </c>
      <c r="U41" s="407">
        <v>1</v>
      </c>
      <c r="V41" s="407">
        <v>0</v>
      </c>
      <c r="W41" s="407">
        <v>1</v>
      </c>
      <c r="X41" s="407">
        <v>1</v>
      </c>
      <c r="Y41" s="407">
        <v>1</v>
      </c>
      <c r="Z41" s="407">
        <v>1</v>
      </c>
      <c r="AA41" s="407">
        <v>1</v>
      </c>
      <c r="AB41" s="407">
        <v>1</v>
      </c>
      <c r="AC41" s="407">
        <v>0</v>
      </c>
      <c r="AD41" s="407">
        <v>0</v>
      </c>
      <c r="AE41" s="407">
        <v>0</v>
      </c>
      <c r="AF41" s="407">
        <v>0</v>
      </c>
      <c r="AG41" s="407">
        <v>0</v>
      </c>
      <c r="AH41" s="407">
        <f>SUM(O41:AG43)</f>
        <v>11</v>
      </c>
      <c r="AI41" s="416" t="s">
        <v>80</v>
      </c>
      <c r="AJ41" s="407">
        <v>4</v>
      </c>
      <c r="AK41" s="408" t="str">
        <f>IF(N41+AJ41=0," ",IF(OR(AND(N41=1,AJ41=1),AND(N41=1,AJ41=2),AND(N41=2,AJ41=2),AND(N41=2,AJ41=1),AND(N41=3,AJ41=1)),"Bajo",IF(OR(AND(N41=1,AJ41=3),AND(N41=2,AJ41=3),AND(N41=3,AJ41=2),AND(N41=4,AJ41=1)),"Moderado",IF(OR(AND(N41=1,AJ41=4),AND(N41=2,AJ41=4),AND(N41=3,AJ41=3),AND(N41=4,AJ41=2),AND(N41=4,AJ41=3),AND(N41=5,AJ41=1),AND(N41=5,AJ41=2)),"Alto",IF(OR(AND(N41=2,AJ41=5),AND(N41=3,AJ41=5),AND(N41=3,AJ41=4),AND(N41=4,AJ41=4),AND(N41=4,AJ41=5),AND(N41=5,AJ41=3),AND(N41=5,AJ41=4),AND(N41=1,AJ41=5),AND(N41=5,AJ41=5)),"Extremo","")))))</f>
        <v>Alto</v>
      </c>
      <c r="AL41" s="411" t="s">
        <v>679</v>
      </c>
      <c r="AM41" s="404" t="s">
        <v>64</v>
      </c>
      <c r="AN41" s="404">
        <v>15</v>
      </c>
      <c r="AO41" s="404">
        <v>15</v>
      </c>
      <c r="AP41" s="404">
        <v>15</v>
      </c>
      <c r="AQ41" s="404">
        <v>15</v>
      </c>
      <c r="AR41" s="404">
        <v>15</v>
      </c>
      <c r="AS41" s="404">
        <v>15</v>
      </c>
      <c r="AT41" s="404">
        <v>10</v>
      </c>
      <c r="AU41" s="376">
        <f>SUM(AN41:AT41)</f>
        <v>100</v>
      </c>
      <c r="AV41" s="404" t="s">
        <v>65</v>
      </c>
      <c r="AW41" s="404" t="s">
        <v>65</v>
      </c>
      <c r="AX41" s="404">
        <v>100</v>
      </c>
      <c r="AY41" s="420">
        <f>AVERAGE(AX41:AX43)</f>
        <v>100</v>
      </c>
      <c r="AZ41" s="404" t="s">
        <v>65</v>
      </c>
      <c r="BA41" s="404" t="s">
        <v>67</v>
      </c>
      <c r="BB41" s="404" t="s">
        <v>156</v>
      </c>
      <c r="BC41" s="404" t="s">
        <v>96</v>
      </c>
      <c r="BD41" s="404">
        <v>1</v>
      </c>
      <c r="BE41" s="404" t="s">
        <v>80</v>
      </c>
      <c r="BF41" s="404">
        <v>4</v>
      </c>
      <c r="BG41" s="412" t="str">
        <f>IF(BD41+BF41=0," ",IF(OR(AND(BD41=1,BF41=1),AND(BD41=1,BF41=2),AND(BD41=2,BF41=2),AND(BD41=2,BF41=1),AND(BD41=3,BF41=1)),"Bajo",IF(OR(AND(BD41=1,BF41=3),AND(BD41=2,BF41=3),AND(BD41=3,BF41=2),AND(BD41=4,BF41=1)),"Moderado",IF(OR(AND(BD41=1,BF41=4),AND(BD41=2,BF41=4),AND(BD41=3,BF41=3),AND(BD41=4,BF41=2),AND(BD41=4,BF41=3),AND(BD41=5,BF41=1),AND(BD41=5,BF41=2)),"Alto",IF(OR(AND(BD41=2,BF41=5),AND(BD41=1,BF41=5),AND(BD41=3,BF41=5),AND(BD41=3,BF41=4),AND(BD41=4,BF41=4),AND(BD41=4,BF41=5),AND(BD41=5,BF41=3),AND(BD41=5,BF41=4),AND(BD41=5,BF41=5)),"Extremo","")))))</f>
        <v>Alto</v>
      </c>
      <c r="BH41" s="415" t="s">
        <v>534</v>
      </c>
      <c r="BI41" s="415" t="s">
        <v>69</v>
      </c>
      <c r="BJ41" s="215" t="s">
        <v>698</v>
      </c>
      <c r="BK41" s="243" t="s">
        <v>692</v>
      </c>
      <c r="BL41" s="214" t="s">
        <v>663</v>
      </c>
      <c r="BM41" s="415" t="s">
        <v>650</v>
      </c>
      <c r="BN41" s="415" t="s">
        <v>653</v>
      </c>
      <c r="BO41" s="221" t="s">
        <v>647</v>
      </c>
      <c r="BP41" s="628"/>
    </row>
    <row r="42" spans="1:94" s="6" customFormat="1" ht="61.5" customHeight="1" x14ac:dyDescent="0.25">
      <c r="A42" s="387"/>
      <c r="B42" s="389"/>
      <c r="C42" s="389"/>
      <c r="D42" s="308"/>
      <c r="E42" s="308"/>
      <c r="F42" s="308"/>
      <c r="G42" s="379"/>
      <c r="H42" s="391"/>
      <c r="I42" s="389"/>
      <c r="J42" s="405"/>
      <c r="K42" s="405"/>
      <c r="L42" s="389"/>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417"/>
      <c r="AJ42" s="296"/>
      <c r="AK42" s="409"/>
      <c r="AL42" s="308"/>
      <c r="AM42" s="405"/>
      <c r="AN42" s="405"/>
      <c r="AO42" s="405"/>
      <c r="AP42" s="405"/>
      <c r="AQ42" s="405"/>
      <c r="AR42" s="405"/>
      <c r="AS42" s="405"/>
      <c r="AT42" s="405"/>
      <c r="AU42" s="376"/>
      <c r="AV42" s="405"/>
      <c r="AW42" s="405"/>
      <c r="AX42" s="405"/>
      <c r="AY42" s="395"/>
      <c r="AZ42" s="405"/>
      <c r="BA42" s="405"/>
      <c r="BB42" s="405"/>
      <c r="BC42" s="405"/>
      <c r="BD42" s="405"/>
      <c r="BE42" s="405"/>
      <c r="BF42" s="405"/>
      <c r="BG42" s="412"/>
      <c r="BH42" s="389"/>
      <c r="BI42" s="389"/>
      <c r="BJ42" s="156" t="s">
        <v>698</v>
      </c>
      <c r="BK42" s="160" t="s">
        <v>692</v>
      </c>
      <c r="BL42" s="152" t="s">
        <v>680</v>
      </c>
      <c r="BM42" s="389"/>
      <c r="BN42" s="389"/>
      <c r="BO42" s="166" t="s">
        <v>648</v>
      </c>
      <c r="BP42" s="628"/>
    </row>
    <row r="43" spans="1:94" s="6" customFormat="1" ht="47.25" customHeight="1" thickBot="1" x14ac:dyDescent="0.3">
      <c r="A43" s="388"/>
      <c r="B43" s="372"/>
      <c r="C43" s="167" t="s">
        <v>651</v>
      </c>
      <c r="D43" s="273"/>
      <c r="E43" s="273"/>
      <c r="F43" s="273"/>
      <c r="G43" s="380"/>
      <c r="H43" s="392"/>
      <c r="I43" s="372"/>
      <c r="J43" s="406"/>
      <c r="K43" s="406"/>
      <c r="L43" s="372"/>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418"/>
      <c r="AJ43" s="297"/>
      <c r="AK43" s="410"/>
      <c r="AL43" s="273"/>
      <c r="AM43" s="406"/>
      <c r="AN43" s="406"/>
      <c r="AO43" s="406"/>
      <c r="AP43" s="406"/>
      <c r="AQ43" s="406"/>
      <c r="AR43" s="406"/>
      <c r="AS43" s="406"/>
      <c r="AT43" s="406"/>
      <c r="AU43" s="377"/>
      <c r="AV43" s="406"/>
      <c r="AW43" s="406"/>
      <c r="AX43" s="406"/>
      <c r="AY43" s="326"/>
      <c r="AZ43" s="406"/>
      <c r="BA43" s="406"/>
      <c r="BB43" s="406"/>
      <c r="BC43" s="406"/>
      <c r="BD43" s="406"/>
      <c r="BE43" s="406"/>
      <c r="BF43" s="406"/>
      <c r="BG43" s="413"/>
      <c r="BH43" s="372"/>
      <c r="BI43" s="372"/>
      <c r="BJ43" s="167" t="s">
        <v>694</v>
      </c>
      <c r="BK43" s="168" t="s">
        <v>692</v>
      </c>
      <c r="BL43" s="169" t="s">
        <v>681</v>
      </c>
      <c r="BM43" s="372"/>
      <c r="BN43" s="372"/>
      <c r="BO43" s="170" t="s">
        <v>649</v>
      </c>
      <c r="BP43" s="628"/>
    </row>
    <row r="44" spans="1:94" x14ac:dyDescent="0.25">
      <c r="BT44" s="6"/>
      <c r="BU44" s="6"/>
      <c r="BV44" s="6"/>
      <c r="BW44" s="6"/>
      <c r="BX44" s="6"/>
      <c r="BY44" s="6"/>
      <c r="BZ44" s="6"/>
      <c r="CA44" s="6"/>
      <c r="CB44" s="6"/>
      <c r="CC44" s="6"/>
      <c r="CD44" s="6"/>
      <c r="CE44" s="6"/>
      <c r="CF44" s="6"/>
      <c r="CG44" s="6"/>
      <c r="CH44" s="6"/>
      <c r="CI44" s="6"/>
      <c r="CJ44" s="6"/>
      <c r="CK44" s="6"/>
      <c r="CL44" s="6"/>
      <c r="CM44" s="6"/>
      <c r="CN44" s="6"/>
      <c r="CO44" s="6"/>
      <c r="CP44" s="6"/>
    </row>
    <row r="45" spans="1:94" x14ac:dyDescent="0.25">
      <c r="BT45" s="6"/>
      <c r="BU45" s="6"/>
      <c r="BV45" s="6"/>
      <c r="BW45" s="6"/>
      <c r="BX45" s="6"/>
      <c r="BY45" s="6"/>
      <c r="BZ45" s="6"/>
      <c r="CA45" s="6"/>
      <c r="CB45" s="6"/>
      <c r="CC45" s="6"/>
      <c r="CD45" s="6"/>
      <c r="CE45" s="6"/>
      <c r="CF45" s="6"/>
      <c r="CG45" s="6"/>
      <c r="CH45" s="6"/>
      <c r="CI45" s="6"/>
      <c r="CJ45" s="6"/>
      <c r="CK45" s="6"/>
      <c r="CL45" s="6"/>
      <c r="CM45" s="6"/>
      <c r="CN45" s="6"/>
      <c r="CO45" s="6"/>
      <c r="CP45" s="6"/>
    </row>
    <row r="46" spans="1:94" x14ac:dyDescent="0.25">
      <c r="BT46" s="6"/>
      <c r="BU46" s="6"/>
      <c r="BV46" s="6"/>
      <c r="BW46" s="6"/>
      <c r="BX46" s="6"/>
      <c r="BY46" s="6"/>
      <c r="BZ46" s="6"/>
      <c r="CA46" s="6"/>
      <c r="CB46" s="6"/>
      <c r="CC46" s="6"/>
      <c r="CD46" s="6"/>
      <c r="CE46" s="6"/>
      <c r="CF46" s="6"/>
      <c r="CG46" s="6"/>
      <c r="CH46" s="6"/>
      <c r="CI46" s="6"/>
      <c r="CJ46" s="6"/>
      <c r="CK46" s="6"/>
      <c r="CL46" s="6"/>
      <c r="CM46" s="6"/>
      <c r="CN46" s="6"/>
      <c r="CO46" s="6"/>
      <c r="CP46" s="6"/>
    </row>
  </sheetData>
  <mergeCells count="684">
    <mergeCell ref="BP33:BP37"/>
    <mergeCell ref="BP38:BP40"/>
    <mergeCell ref="BP41:BP43"/>
    <mergeCell ref="BO28:BO30"/>
    <mergeCell ref="BA28:BA30"/>
    <mergeCell ref="BB28:BB30"/>
    <mergeCell ref="BC28:BC30"/>
    <mergeCell ref="BD28:BD30"/>
    <mergeCell ref="BE28:BE30"/>
    <mergeCell ref="BP8:BP9"/>
    <mergeCell ref="BP10:BP11"/>
    <mergeCell ref="BP14:BP15"/>
    <mergeCell ref="BP25:BP30"/>
    <mergeCell ref="AS8:AS9"/>
    <mergeCell ref="AT8:AT9"/>
    <mergeCell ref="AU8:AU9"/>
    <mergeCell ref="AV8:AV9"/>
    <mergeCell ref="AQ10:AQ11"/>
    <mergeCell ref="AR10:AR11"/>
    <mergeCell ref="BN14:BN15"/>
    <mergeCell ref="BO14:BO15"/>
    <mergeCell ref="AZ23:AZ24"/>
    <mergeCell ref="AY18:AY22"/>
    <mergeCell ref="AY12:AY15"/>
    <mergeCell ref="AZ12:AZ15"/>
    <mergeCell ref="AZ18:AZ22"/>
    <mergeCell ref="BG14:BG15"/>
    <mergeCell ref="AG13:AG15"/>
    <mergeCell ref="AH13:AH15"/>
    <mergeCell ref="AI13:AI15"/>
    <mergeCell ref="AJ13:AJ15"/>
    <mergeCell ref="AK13:AK15"/>
    <mergeCell ref="AW8:AW9"/>
    <mergeCell ref="AX8:AX9"/>
    <mergeCell ref="AN14:AN15"/>
    <mergeCell ref="AO14:AO15"/>
    <mergeCell ref="AP14:AP15"/>
    <mergeCell ref="AQ14:AQ15"/>
    <mergeCell ref="AR14:AR15"/>
    <mergeCell ref="AS14:AS15"/>
    <mergeCell ref="AT14:AT15"/>
    <mergeCell ref="AU14:AU15"/>
    <mergeCell ref="AV14:AV15"/>
    <mergeCell ref="AW14:AW15"/>
    <mergeCell ref="AX14:AX15"/>
    <mergeCell ref="AN8:AN9"/>
    <mergeCell ref="AO8:AO9"/>
    <mergeCell ref="AP8:AP9"/>
    <mergeCell ref="AQ8:AQ9"/>
    <mergeCell ref="AR8:AR9"/>
    <mergeCell ref="BA10:BA11"/>
    <mergeCell ref="BB10:BB11"/>
    <mergeCell ref="BC10:BC11"/>
    <mergeCell ref="BD10:BD11"/>
    <mergeCell ref="BE10:BE11"/>
    <mergeCell ref="BF10:BF11"/>
    <mergeCell ref="BG10:BG11"/>
    <mergeCell ref="BI10:BI11"/>
    <mergeCell ref="X13:X15"/>
    <mergeCell ref="Y13:Y15"/>
    <mergeCell ref="Z13:Z15"/>
    <mergeCell ref="AA13:AA15"/>
    <mergeCell ref="AB13:AB15"/>
    <mergeCell ref="AC13:AC15"/>
    <mergeCell ref="AD13:AD15"/>
    <mergeCell ref="AE13:AE15"/>
    <mergeCell ref="AF13:AF15"/>
    <mergeCell ref="AM14:AM15"/>
    <mergeCell ref="BA14:BA15"/>
    <mergeCell ref="BB14:BB15"/>
    <mergeCell ref="BC14:BC15"/>
    <mergeCell ref="BD14:BD15"/>
    <mergeCell ref="BE14:BE15"/>
    <mergeCell ref="BF14:BF15"/>
    <mergeCell ref="AT10:AT11"/>
    <mergeCell ref="AU10:AU11"/>
    <mergeCell ref="AV10:AV11"/>
    <mergeCell ref="AW10:AW11"/>
    <mergeCell ref="AX10:AX11"/>
    <mergeCell ref="AY10:AY11"/>
    <mergeCell ref="H41:H43"/>
    <mergeCell ref="A4:BO4"/>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Z10:AZ11"/>
    <mergeCell ref="G36:G37"/>
    <mergeCell ref="AF28:AF30"/>
    <mergeCell ref="AG28:AG30"/>
    <mergeCell ref="AH28:AH30"/>
    <mergeCell ref="O28:O30"/>
    <mergeCell ref="P28:P30"/>
    <mergeCell ref="Q28:Q30"/>
    <mergeCell ref="R28:R30"/>
    <mergeCell ref="S28:S30"/>
    <mergeCell ref="T28:T30"/>
    <mergeCell ref="D41:D43"/>
    <mergeCell ref="E41:E43"/>
    <mergeCell ref="F41:F43"/>
    <mergeCell ref="G41:G43"/>
    <mergeCell ref="BM41:BM43"/>
    <mergeCell ref="BH33:BH37"/>
    <mergeCell ref="BI33:BI37"/>
    <mergeCell ref="BG33:BG37"/>
    <mergeCell ref="BF33:BF37"/>
    <mergeCell ref="BH41:BH43"/>
    <mergeCell ref="BI41:BI43"/>
    <mergeCell ref="AO41:AO43"/>
    <mergeCell ref="AP41:AP43"/>
    <mergeCell ref="AQ41:AQ43"/>
    <mergeCell ref="AR41:AR43"/>
    <mergeCell ref="AS41:AS43"/>
    <mergeCell ref="AT41:AT43"/>
    <mergeCell ref="AU41:AU43"/>
    <mergeCell ref="AV41:AV43"/>
    <mergeCell ref="AW41:AW43"/>
    <mergeCell ref="BA33:BA37"/>
    <mergeCell ref="D36:D37"/>
    <mergeCell ref="E36:E37"/>
    <mergeCell ref="F36:F37"/>
    <mergeCell ref="BN41:BN43"/>
    <mergeCell ref="A41:A43"/>
    <mergeCell ref="B41:B43"/>
    <mergeCell ref="I41:I43"/>
    <mergeCell ref="J41:J43"/>
    <mergeCell ref="K41:K43"/>
    <mergeCell ref="L41:L43"/>
    <mergeCell ref="M41:M43"/>
    <mergeCell ref="N41:N43"/>
    <mergeCell ref="O41:O43"/>
    <mergeCell ref="P41:P43"/>
    <mergeCell ref="Q41:Q43"/>
    <mergeCell ref="R41:R43"/>
    <mergeCell ref="S41:S43"/>
    <mergeCell ref="T41:T43"/>
    <mergeCell ref="U41:U43"/>
    <mergeCell ref="V41:V43"/>
    <mergeCell ref="W41:W43"/>
    <mergeCell ref="AX41:AX43"/>
    <mergeCell ref="AY41:AY43"/>
    <mergeCell ref="AZ41:AZ43"/>
    <mergeCell ref="BA41:BA43"/>
    <mergeCell ref="BB41:BB43"/>
    <mergeCell ref="BC41:BC43"/>
    <mergeCell ref="C41:C42"/>
    <mergeCell ref="AD33:AD37"/>
    <mergeCell ref="AE33:AE37"/>
    <mergeCell ref="AF33:AF37"/>
    <mergeCell ref="AG33:AG37"/>
    <mergeCell ref="AH33:AH37"/>
    <mergeCell ref="AI33:AI37"/>
    <mergeCell ref="AJ33:AJ37"/>
    <mergeCell ref="AF38:AF40"/>
    <mergeCell ref="AG38:AG40"/>
    <mergeCell ref="AH38:AH40"/>
    <mergeCell ref="AI38:AI40"/>
    <mergeCell ref="AE41:AE43"/>
    <mergeCell ref="AF41:AF43"/>
    <mergeCell ref="AG41:AG43"/>
    <mergeCell ref="AH41:AH43"/>
    <mergeCell ref="AI41:AI43"/>
    <mergeCell ref="AJ41:AJ43"/>
    <mergeCell ref="D33:D34"/>
    <mergeCell ref="E33:E34"/>
    <mergeCell ref="F33:F34"/>
    <mergeCell ref="G33:G34"/>
    <mergeCell ref="H33:H37"/>
    <mergeCell ref="D38:D39"/>
    <mergeCell ref="BB33:BB37"/>
    <mergeCell ref="BC33:BC37"/>
    <mergeCell ref="BD33:BD37"/>
    <mergeCell ref="BE33:BE37"/>
    <mergeCell ref="BM33:BM35"/>
    <mergeCell ref="BM36:BM37"/>
    <mergeCell ref="AN41:AN43"/>
    <mergeCell ref="X41:X43"/>
    <mergeCell ref="Y41:Y43"/>
    <mergeCell ref="Z41:Z43"/>
    <mergeCell ref="AA41:AA43"/>
    <mergeCell ref="AB41:AB43"/>
    <mergeCell ref="AC41:AC43"/>
    <mergeCell ref="AD41:AD43"/>
    <mergeCell ref="AK41:AK43"/>
    <mergeCell ref="AL41:AL43"/>
    <mergeCell ref="AM41:AM43"/>
    <mergeCell ref="BD41:BD43"/>
    <mergeCell ref="BE41:BE43"/>
    <mergeCell ref="BF41:BF43"/>
    <mergeCell ref="BG41:BG43"/>
    <mergeCell ref="BE38:BE40"/>
    <mergeCell ref="BF38:BF40"/>
    <mergeCell ref="BG38:BG40"/>
    <mergeCell ref="B33:B37"/>
    <mergeCell ref="A33:A37"/>
    <mergeCell ref="C33:C34"/>
    <mergeCell ref="I33:I37"/>
    <mergeCell ref="AK33:AK37"/>
    <mergeCell ref="J33:J37"/>
    <mergeCell ref="K33:K37"/>
    <mergeCell ref="L33:L37"/>
    <mergeCell ref="M33:M37"/>
    <mergeCell ref="N33:N37"/>
    <mergeCell ref="O33:O37"/>
    <mergeCell ref="P33:P37"/>
    <mergeCell ref="Q33:Q37"/>
    <mergeCell ref="R33:R37"/>
    <mergeCell ref="S33:S37"/>
    <mergeCell ref="T33:T37"/>
    <mergeCell ref="U33:U37"/>
    <mergeCell ref="V33:V37"/>
    <mergeCell ref="W33:W37"/>
    <mergeCell ref="X33:X37"/>
    <mergeCell ref="Y33:Y37"/>
    <mergeCell ref="Z33:Z37"/>
    <mergeCell ref="AA33:AA37"/>
    <mergeCell ref="C36:C37"/>
    <mergeCell ref="BM28:BM30"/>
    <mergeCell ref="AP28:AP30"/>
    <mergeCell ref="AQ28:AQ30"/>
    <mergeCell ref="AR28:AR30"/>
    <mergeCell ref="AS28:AS30"/>
    <mergeCell ref="AT28:AT30"/>
    <mergeCell ref="AU28:AU30"/>
    <mergeCell ref="AV28:AV30"/>
    <mergeCell ref="AW28:AW30"/>
    <mergeCell ref="AX28:AX30"/>
    <mergeCell ref="AY25:AY30"/>
    <mergeCell ref="AZ25:AZ30"/>
    <mergeCell ref="BF25:BF27"/>
    <mergeCell ref="BG25:BG27"/>
    <mergeCell ref="BF28:BF30"/>
    <mergeCell ref="BG28:BG30"/>
    <mergeCell ref="BH28:BH30"/>
    <mergeCell ref="BI25:BI27"/>
    <mergeCell ref="BI28:BI30"/>
    <mergeCell ref="BH25:BH27"/>
    <mergeCell ref="BM25:BM27"/>
    <mergeCell ref="H25:H27"/>
    <mergeCell ref="D28:D30"/>
    <mergeCell ref="E28:E30"/>
    <mergeCell ref="AI28:AI30"/>
    <mergeCell ref="AJ28:AJ30"/>
    <mergeCell ref="AK28:AK30"/>
    <mergeCell ref="AM28:AM30"/>
    <mergeCell ref="AN28:AN30"/>
    <mergeCell ref="AO28:AO30"/>
    <mergeCell ref="W28:W30"/>
    <mergeCell ref="X28:X30"/>
    <mergeCell ref="Y28:Y30"/>
    <mergeCell ref="Z28:Z30"/>
    <mergeCell ref="AA28:AA30"/>
    <mergeCell ref="AB28:AB30"/>
    <mergeCell ref="AC28:AC30"/>
    <mergeCell ref="AD28:AD30"/>
    <mergeCell ref="AE28:AE30"/>
    <mergeCell ref="AC25:AC27"/>
    <mergeCell ref="AD25:AD27"/>
    <mergeCell ref="AE25:AE27"/>
    <mergeCell ref="AF25:AF27"/>
    <mergeCell ref="U28:U30"/>
    <mergeCell ref="V28:V30"/>
    <mergeCell ref="O25:O27"/>
    <mergeCell ref="P25:P27"/>
    <mergeCell ref="Q25:Q27"/>
    <mergeCell ref="R25:R27"/>
    <mergeCell ref="S25:S27"/>
    <mergeCell ref="T25:T27"/>
    <mergeCell ref="U25:U27"/>
    <mergeCell ref="V25:V27"/>
    <mergeCell ref="B28:B30"/>
    <mergeCell ref="C29:C30"/>
    <mergeCell ref="I28:I30"/>
    <mergeCell ref="J28:J30"/>
    <mergeCell ref="K28:K30"/>
    <mergeCell ref="A25:A30"/>
    <mergeCell ref="L28:L30"/>
    <mergeCell ref="M28:M30"/>
    <mergeCell ref="N28:N30"/>
    <mergeCell ref="J25:J27"/>
    <mergeCell ref="K25:K27"/>
    <mergeCell ref="L25:L27"/>
    <mergeCell ref="I25:I27"/>
    <mergeCell ref="B25:B27"/>
    <mergeCell ref="M25:M27"/>
    <mergeCell ref="N25:N27"/>
    <mergeCell ref="F28:F30"/>
    <mergeCell ref="G28:G30"/>
    <mergeCell ref="H28:H30"/>
    <mergeCell ref="C25:C26"/>
    <mergeCell ref="D25:D27"/>
    <mergeCell ref="E25:E27"/>
    <mergeCell ref="F25:F27"/>
    <mergeCell ref="G25:G27"/>
    <mergeCell ref="BB25:BB27"/>
    <mergeCell ref="BC25:BC27"/>
    <mergeCell ref="BD25:BD27"/>
    <mergeCell ref="AM25:AM27"/>
    <mergeCell ref="AN25:AN27"/>
    <mergeCell ref="AO25:AO27"/>
    <mergeCell ref="AP25:AP27"/>
    <mergeCell ref="AQ25:AQ27"/>
    <mergeCell ref="AR25:AR27"/>
    <mergeCell ref="AS25:AS27"/>
    <mergeCell ref="AT25:AT27"/>
    <mergeCell ref="AU25:AU27"/>
    <mergeCell ref="W25:W27"/>
    <mergeCell ref="X25:X27"/>
    <mergeCell ref="Y25:Y27"/>
    <mergeCell ref="Z25:Z27"/>
    <mergeCell ref="AA25:AA27"/>
    <mergeCell ref="AB25:AB27"/>
    <mergeCell ref="AV25:AV27"/>
    <mergeCell ref="AW25:AW27"/>
    <mergeCell ref="AX25:AX27"/>
    <mergeCell ref="BI23:BI24"/>
    <mergeCell ref="BG23:BG24"/>
    <mergeCell ref="BH23:BH24"/>
    <mergeCell ref="BD23:BD24"/>
    <mergeCell ref="BE23:BE24"/>
    <mergeCell ref="BF23:BF24"/>
    <mergeCell ref="BE25:BE27"/>
    <mergeCell ref="Y23:Y24"/>
    <mergeCell ref="AC23:AC24"/>
    <mergeCell ref="AD23:AD24"/>
    <mergeCell ref="BA23:BA24"/>
    <mergeCell ref="BB23:BB24"/>
    <mergeCell ref="BC23:BC24"/>
    <mergeCell ref="AH23:AH24"/>
    <mergeCell ref="AI23:AI24"/>
    <mergeCell ref="AJ23:AJ24"/>
    <mergeCell ref="AK23:AK24"/>
    <mergeCell ref="AY23:AY24"/>
    <mergeCell ref="AG25:AG27"/>
    <mergeCell ref="AH25:AH27"/>
    <mergeCell ref="AI25:AI27"/>
    <mergeCell ref="AJ25:AJ27"/>
    <mergeCell ref="AK25:AK27"/>
    <mergeCell ref="BA25:BA27"/>
    <mergeCell ref="BH38:BH40"/>
    <mergeCell ref="BI38:BI40"/>
    <mergeCell ref="AY38:AY40"/>
    <mergeCell ref="AZ38:AZ40"/>
    <mergeCell ref="BA38:BA40"/>
    <mergeCell ref="BB38:BB40"/>
    <mergeCell ref="BC38:BC40"/>
    <mergeCell ref="BD38:BD40"/>
    <mergeCell ref="AJ38:AJ40"/>
    <mergeCell ref="AK38:AK40"/>
    <mergeCell ref="Z38:Z40"/>
    <mergeCell ref="AA38:AA40"/>
    <mergeCell ref="AB38:AB40"/>
    <mergeCell ref="AC38:AC40"/>
    <mergeCell ref="AD38:AD40"/>
    <mergeCell ref="AE38:AE40"/>
    <mergeCell ref="T38:T40"/>
    <mergeCell ref="U38:U40"/>
    <mergeCell ref="V38:V40"/>
    <mergeCell ref="W38:W40"/>
    <mergeCell ref="X38:X40"/>
    <mergeCell ref="Y38:Y40"/>
    <mergeCell ref="N38:N40"/>
    <mergeCell ref="O38:O40"/>
    <mergeCell ref="P38:P40"/>
    <mergeCell ref="Q38:Q40"/>
    <mergeCell ref="R38:R40"/>
    <mergeCell ref="S38:S40"/>
    <mergeCell ref="A38:A40"/>
    <mergeCell ref="B38:B40"/>
    <mergeCell ref="G38:G40"/>
    <mergeCell ref="H38:H40"/>
    <mergeCell ref="I38:I40"/>
    <mergeCell ref="J38:J40"/>
    <mergeCell ref="K38:K40"/>
    <mergeCell ref="L38:L40"/>
    <mergeCell ref="M38:M40"/>
    <mergeCell ref="C38:C39"/>
    <mergeCell ref="E38:E39"/>
    <mergeCell ref="F38:F39"/>
    <mergeCell ref="AY33:AY37"/>
    <mergeCell ref="AZ33:AZ37"/>
    <mergeCell ref="AB33:AB37"/>
    <mergeCell ref="AC33:AC37"/>
    <mergeCell ref="AE21:AE22"/>
    <mergeCell ref="Z23:Z24"/>
    <mergeCell ref="AA23:AA24"/>
    <mergeCell ref="AB23:AB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T21:T22"/>
    <mergeCell ref="U21:U22"/>
    <mergeCell ref="BA16:BA17"/>
    <mergeCell ref="BB16:BB17"/>
    <mergeCell ref="V21:V22"/>
    <mergeCell ref="W21:W22"/>
    <mergeCell ref="X21:X22"/>
    <mergeCell ref="A23:A24"/>
    <mergeCell ref="B23:B24"/>
    <mergeCell ref="G23:G24"/>
    <mergeCell ref="H23:H24"/>
    <mergeCell ref="I23:I24"/>
    <mergeCell ref="J23:J24"/>
    <mergeCell ref="AE23:AE24"/>
    <mergeCell ref="AF23:AF24"/>
    <mergeCell ref="AG23:AG24"/>
    <mergeCell ref="AA16:AA17"/>
    <mergeCell ref="AB16:AB17"/>
    <mergeCell ref="AC16:AC17"/>
    <mergeCell ref="AE16:AE17"/>
    <mergeCell ref="AD16:AD17"/>
    <mergeCell ref="AI16:AI17"/>
    <mergeCell ref="P21:P22"/>
    <mergeCell ref="Q21:Q22"/>
    <mergeCell ref="R21:R22"/>
    <mergeCell ref="S21:S22"/>
    <mergeCell ref="BI16:BI17"/>
    <mergeCell ref="A18:A22"/>
    <mergeCell ref="B18:B22"/>
    <mergeCell ref="L18:L20"/>
    <mergeCell ref="J21:J22"/>
    <mergeCell ref="K21:K22"/>
    <mergeCell ref="L21:L22"/>
    <mergeCell ref="BC16:BC17"/>
    <mergeCell ref="BD16:BD17"/>
    <mergeCell ref="BE16:BE17"/>
    <mergeCell ref="BF16:BF17"/>
    <mergeCell ref="BG16:BG17"/>
    <mergeCell ref="BH16:BH17"/>
    <mergeCell ref="AJ16:AJ17"/>
    <mergeCell ref="A16:A17"/>
    <mergeCell ref="AK16:AK17"/>
    <mergeCell ref="AY16:AY17"/>
    <mergeCell ref="AZ16:AZ17"/>
    <mergeCell ref="X16:X17"/>
    <mergeCell ref="Y16:Y17"/>
    <mergeCell ref="Z16:Z17"/>
    <mergeCell ref="L16:L17"/>
    <mergeCell ref="BI18:BI20"/>
    <mergeCell ref="N18:N20"/>
    <mergeCell ref="A1:C3"/>
    <mergeCell ref="D1:BN2"/>
    <mergeCell ref="D3:BN3"/>
    <mergeCell ref="AB8:AB9"/>
    <mergeCell ref="J8:J9"/>
    <mergeCell ref="K8:K9"/>
    <mergeCell ref="L8:L9"/>
    <mergeCell ref="M8:M9"/>
    <mergeCell ref="N8:N9"/>
    <mergeCell ref="BF8:BF9"/>
    <mergeCell ref="BG8:BG9"/>
    <mergeCell ref="BC8:BC9"/>
    <mergeCell ref="BB8:BB9"/>
    <mergeCell ref="AG8:AG9"/>
    <mergeCell ref="BA6:BB6"/>
    <mergeCell ref="A8:A9"/>
    <mergeCell ref="B8:B9"/>
    <mergeCell ref="C8:C9"/>
    <mergeCell ref="D8:D9"/>
    <mergeCell ref="E8:E9"/>
    <mergeCell ref="F8:F9"/>
    <mergeCell ref="G8:G9"/>
    <mergeCell ref="BM8:BM9"/>
    <mergeCell ref="BN8:BN9"/>
    <mergeCell ref="BI8:BI9"/>
    <mergeCell ref="BJ8:BJ9"/>
    <mergeCell ref="BK8:BK9"/>
    <mergeCell ref="BL8:BL9"/>
    <mergeCell ref="BH8:BH9"/>
    <mergeCell ref="BD8:BD9"/>
    <mergeCell ref="BE8:BE9"/>
    <mergeCell ref="BH5:BH7"/>
    <mergeCell ref="BI5:BI7"/>
    <mergeCell ref="BJ5:BO5"/>
    <mergeCell ref="BJ6:BO6"/>
    <mergeCell ref="BC6:BG6"/>
    <mergeCell ref="AL6:AL7"/>
    <mergeCell ref="AM6:AM7"/>
    <mergeCell ref="AU6:AU7"/>
    <mergeCell ref="AV6:AV7"/>
    <mergeCell ref="AW6:AW7"/>
    <mergeCell ref="AX6:AX7"/>
    <mergeCell ref="AY6:AY7"/>
    <mergeCell ref="H6:H7"/>
    <mergeCell ref="I6:I7"/>
    <mergeCell ref="J6:J7"/>
    <mergeCell ref="K6:K7"/>
    <mergeCell ref="L6:L7"/>
    <mergeCell ref="M6:AK6"/>
    <mergeCell ref="AZ8:AZ9"/>
    <mergeCell ref="BA8:BA9"/>
    <mergeCell ref="A5:L5"/>
    <mergeCell ref="M5:BG5"/>
    <mergeCell ref="H8:H9"/>
    <mergeCell ref="AK8:AK9"/>
    <mergeCell ref="AY8:AY9"/>
    <mergeCell ref="AA8:AA9"/>
    <mergeCell ref="X8:X9"/>
    <mergeCell ref="Y8:Y9"/>
    <mergeCell ref="I8:I9"/>
    <mergeCell ref="Z8:Z9"/>
    <mergeCell ref="AH8:AH9"/>
    <mergeCell ref="AI8:AI9"/>
    <mergeCell ref="AJ8:AJ9"/>
    <mergeCell ref="O8:O9"/>
    <mergeCell ref="P8:P9"/>
    <mergeCell ref="Q8:Q9"/>
    <mergeCell ref="A6:A7"/>
    <mergeCell ref="B6:B7"/>
    <mergeCell ref="C6:C7"/>
    <mergeCell ref="D6:F6"/>
    <mergeCell ref="G6:G7"/>
    <mergeCell ref="AZ6:AZ7"/>
    <mergeCell ref="AL8:AL9"/>
    <mergeCell ref="AM8:AM9"/>
    <mergeCell ref="AC8:AC9"/>
    <mergeCell ref="AD8:AD9"/>
    <mergeCell ref="AE8:AE9"/>
    <mergeCell ref="AF8:AF9"/>
    <mergeCell ref="M16:M17"/>
    <mergeCell ref="N16:N17"/>
    <mergeCell ref="O16:O17"/>
    <mergeCell ref="P16:P17"/>
    <mergeCell ref="Q16:Q17"/>
    <mergeCell ref="AF16:AF17"/>
    <mergeCell ref="AG16:AG17"/>
    <mergeCell ref="AH16:AH17"/>
    <mergeCell ref="R16:R17"/>
    <mergeCell ref="S16:S17"/>
    <mergeCell ref="T16:T17"/>
    <mergeCell ref="U16:U17"/>
    <mergeCell ref="V16:V17"/>
    <mergeCell ref="W16:W17"/>
    <mergeCell ref="R8:R9"/>
    <mergeCell ref="S8:S9"/>
    <mergeCell ref="T8:T9"/>
    <mergeCell ref="U8:U9"/>
    <mergeCell ref="V8:V9"/>
    <mergeCell ref="W8:W9"/>
    <mergeCell ref="G12:G15"/>
    <mergeCell ref="G10:G11"/>
    <mergeCell ref="AI10:AI11"/>
    <mergeCell ref="AJ10:AJ11"/>
    <mergeCell ref="AK10:AK11"/>
    <mergeCell ref="M13:M15"/>
    <mergeCell ref="N13:N15"/>
    <mergeCell ref="O13:O15"/>
    <mergeCell ref="P13:P15"/>
    <mergeCell ref="Q13:Q15"/>
    <mergeCell ref="R13:R15"/>
    <mergeCell ref="S13:S15"/>
    <mergeCell ref="T13:T15"/>
    <mergeCell ref="U13:U15"/>
    <mergeCell ref="V13:V15"/>
    <mergeCell ref="W13:W15"/>
    <mergeCell ref="AB10:AB11"/>
    <mergeCell ref="AC10:AC11"/>
    <mergeCell ref="AD10:AD11"/>
    <mergeCell ref="AE10:AE11"/>
    <mergeCell ref="AF10:AF11"/>
    <mergeCell ref="AG10:AG11"/>
    <mergeCell ref="BI21:BI22"/>
    <mergeCell ref="J18:J20"/>
    <mergeCell ref="K18:K20"/>
    <mergeCell ref="M18:M20"/>
    <mergeCell ref="O18:O20"/>
    <mergeCell ref="P18:P20"/>
    <mergeCell ref="Q18:Q20"/>
    <mergeCell ref="R18:R20"/>
    <mergeCell ref="S18:S20"/>
    <mergeCell ref="T18:T20"/>
    <mergeCell ref="U18:U20"/>
    <mergeCell ref="V18:V20"/>
    <mergeCell ref="W18:W20"/>
    <mergeCell ref="X18:X20"/>
    <mergeCell ref="Y18:Y20"/>
    <mergeCell ref="Z18:Z20"/>
    <mergeCell ref="AA18:AA20"/>
    <mergeCell ref="AB21:AB22"/>
    <mergeCell ref="AC21:AC22"/>
    <mergeCell ref="AD21:AD22"/>
    <mergeCell ref="AK21:AK22"/>
    <mergeCell ref="M21:M22"/>
    <mergeCell ref="N21:N22"/>
    <mergeCell ref="O21:O22"/>
    <mergeCell ref="AG18:AG20"/>
    <mergeCell ref="AH18:AH20"/>
    <mergeCell ref="AI18:AI20"/>
    <mergeCell ref="AJ18:AJ20"/>
    <mergeCell ref="AK18:AK20"/>
    <mergeCell ref="AB18:AB20"/>
    <mergeCell ref="AC18:AC20"/>
    <mergeCell ref="AD18:AD20"/>
    <mergeCell ref="AE18:AE20"/>
    <mergeCell ref="AF18:AF20"/>
    <mergeCell ref="Y21:Y22"/>
    <mergeCell ref="Z21:Z22"/>
    <mergeCell ref="AA21:AA22"/>
    <mergeCell ref="BH21:BH22"/>
    <mergeCell ref="BA18:BA20"/>
    <mergeCell ref="BC18:BC20"/>
    <mergeCell ref="BB18:BB20"/>
    <mergeCell ref="BD18:BD20"/>
    <mergeCell ref="BE18:BE20"/>
    <mergeCell ref="BF18:BF20"/>
    <mergeCell ref="BG18:BG20"/>
    <mergeCell ref="BA21:BA22"/>
    <mergeCell ref="BB21:BB22"/>
    <mergeCell ref="BC21:BC22"/>
    <mergeCell ref="BD21:BD22"/>
    <mergeCell ref="BE21:BE22"/>
    <mergeCell ref="BF21:BF22"/>
    <mergeCell ref="BG21:BG22"/>
    <mergeCell ref="BH18:BH20"/>
    <mergeCell ref="AF21:AF22"/>
    <mergeCell ref="AG21:AG22"/>
    <mergeCell ref="AH21:AH22"/>
    <mergeCell ref="AI21:AI22"/>
    <mergeCell ref="AJ21:AJ22"/>
    <mergeCell ref="A10:A11"/>
    <mergeCell ref="B10:B11"/>
    <mergeCell ref="C10:C11"/>
    <mergeCell ref="H10:H11"/>
    <mergeCell ref="I10:I11"/>
    <mergeCell ref="J10:J11"/>
    <mergeCell ref="K10:K11"/>
    <mergeCell ref="L10:L11"/>
    <mergeCell ref="A12:A15"/>
    <mergeCell ref="B12:B15"/>
    <mergeCell ref="I18:I20"/>
    <mergeCell ref="I21:I22"/>
    <mergeCell ref="H18:H20"/>
    <mergeCell ref="H21:H22"/>
    <mergeCell ref="B16:B17"/>
    <mergeCell ref="H16:H17"/>
    <mergeCell ref="I16:I17"/>
    <mergeCell ref="J16:J17"/>
    <mergeCell ref="K16:K17"/>
    <mergeCell ref="AL10:AL11"/>
    <mergeCell ref="BH10:BH11"/>
    <mergeCell ref="BM13:BM15"/>
    <mergeCell ref="C13:C15"/>
    <mergeCell ref="H13:H15"/>
    <mergeCell ref="I13:I15"/>
    <mergeCell ref="J13:J15"/>
    <mergeCell ref="K13:K15"/>
    <mergeCell ref="L13:L15"/>
    <mergeCell ref="BH13:BH15"/>
    <mergeCell ref="AL14:AL15"/>
    <mergeCell ref="BI12:BI15"/>
    <mergeCell ref="D10:D11"/>
    <mergeCell ref="E10:E11"/>
    <mergeCell ref="F10:F11"/>
    <mergeCell ref="D13:D15"/>
    <mergeCell ref="E13:E15"/>
    <mergeCell ref="F13:F15"/>
    <mergeCell ref="AM10:AM11"/>
    <mergeCell ref="AN10:AN11"/>
    <mergeCell ref="AO10:AO11"/>
    <mergeCell ref="AP10:AP11"/>
    <mergeCell ref="AH10:AH11"/>
    <mergeCell ref="AS10:AS11"/>
  </mergeCells>
  <conditionalFormatting sqref="AK10">
    <cfRule type="containsBlanks" dxfId="9" priority="5">
      <formula>LEN(TRIM(AK10))=0</formula>
    </cfRule>
    <cfRule type="containsText" dxfId="8" priority="6" operator="containsText" text="alto">
      <formula>NOT(ISERROR(SEARCH("alto",AK10)))</formula>
    </cfRule>
  </conditionalFormatting>
  <conditionalFormatting sqref="AK18">
    <cfRule type="containsBlanks" dxfId="7" priority="15">
      <formula>LEN(TRIM(AK18))=0</formula>
    </cfRule>
    <cfRule type="containsText" dxfId="6" priority="16" operator="containsText" text="alto">
      <formula>NOT(ISERROR(SEARCH("alto",AK18)))</formula>
    </cfRule>
  </conditionalFormatting>
  <conditionalFormatting sqref="AK25">
    <cfRule type="containsBlanks" dxfId="5" priority="1">
      <formula>LEN(TRIM(AK25))=0</formula>
    </cfRule>
    <cfRule type="containsText" dxfId="4" priority="2" operator="containsText" text="alto">
      <formula>NOT(ISERROR(SEARCH("alto",AK25)))</formula>
    </cfRule>
  </conditionalFormatting>
  <conditionalFormatting sqref="AK28">
    <cfRule type="containsBlanks" dxfId="3" priority="13">
      <formula>LEN(TRIM(AK28))=0</formula>
    </cfRule>
    <cfRule type="containsText" dxfId="2" priority="14" operator="containsText" text="alto">
      <formula>NOT(ISERROR(SEARCH("alto",AK28)))</formula>
    </cfRule>
  </conditionalFormatting>
  <conditionalFormatting sqref="AK33 AK38">
    <cfRule type="containsBlanks" dxfId="1" priority="7">
      <formula>LEN(TRIM(AK33))=0</formula>
    </cfRule>
    <cfRule type="containsText" dxfId="0" priority="8" operator="containsText" text="alto">
      <formula>NOT(ISERROR(SEARCH("alto",AK33)))</formula>
    </cfRule>
  </conditionalFormatting>
  <pageMargins left="0.7" right="0.7" top="0.75" bottom="0.75" header="0.3" footer="0.3"/>
  <pageSetup orientation="portrait" r:id="rId1"/>
  <ignoredErrors>
    <ignoredError sqref="AH28 AH25 AH10 AH13 AY8 AY23 AY25 AY33 AY38 AY18 AY16 AY41" formulaRange="1"/>
    <ignoredError sqref="AU2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8"/>
  <sheetViews>
    <sheetView topLeftCell="B1" zoomScale="90" zoomScaleNormal="90" workbookViewId="0">
      <selection activeCell="G7" sqref="G7:G8"/>
    </sheetView>
  </sheetViews>
  <sheetFormatPr baseColWidth="10" defaultColWidth="11.42578125" defaultRowHeight="15" x14ac:dyDescent="0.25"/>
  <cols>
    <col min="1" max="1" width="17.28515625" customWidth="1"/>
    <col min="2" max="2" width="14.7109375" customWidth="1"/>
    <col min="3" max="3" width="16.7109375" customWidth="1"/>
    <col min="4" max="4" width="13"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39" t="s">
        <v>290</v>
      </c>
    </row>
    <row r="2" spans="1:16" ht="15.75" thickBot="1" x14ac:dyDescent="0.3"/>
    <row r="3" spans="1:16" ht="21" customHeight="1" x14ac:dyDescent="0.25">
      <c r="A3" s="490" t="s">
        <v>291</v>
      </c>
      <c r="B3" s="475" t="s">
        <v>292</v>
      </c>
      <c r="C3" s="482"/>
      <c r="D3" s="482"/>
      <c r="E3" s="467"/>
      <c r="F3" s="467"/>
      <c r="G3" s="467"/>
      <c r="H3" s="470"/>
      <c r="I3" s="486" t="s">
        <v>197</v>
      </c>
      <c r="M3" s="38"/>
      <c r="N3" s="36"/>
    </row>
    <row r="4" spans="1:16" ht="24.75" customHeight="1" thickBot="1" x14ac:dyDescent="0.3">
      <c r="A4" s="490"/>
      <c r="B4" s="475"/>
      <c r="C4" s="483"/>
      <c r="D4" s="483"/>
      <c r="E4" s="468"/>
      <c r="F4" s="468"/>
      <c r="G4" s="468"/>
      <c r="H4" s="470"/>
      <c r="I4" s="487"/>
      <c r="L4" s="38"/>
      <c r="M4" s="37" t="s">
        <v>291</v>
      </c>
      <c r="N4" s="36"/>
    </row>
    <row r="5" spans="1:16" ht="15.75" thickBot="1" x14ac:dyDescent="0.3">
      <c r="A5" s="490"/>
      <c r="B5" s="475" t="s">
        <v>293</v>
      </c>
      <c r="C5" s="480"/>
      <c r="D5" s="482"/>
      <c r="E5" s="482"/>
      <c r="F5" s="467"/>
      <c r="G5" s="467"/>
      <c r="H5" s="470"/>
      <c r="I5" s="488" t="s">
        <v>251</v>
      </c>
      <c r="M5" s="35" t="s">
        <v>294</v>
      </c>
      <c r="N5" s="34" t="s">
        <v>295</v>
      </c>
      <c r="O5" s="34" t="s">
        <v>296</v>
      </c>
      <c r="P5" s="33" t="s">
        <v>297</v>
      </c>
    </row>
    <row r="6" spans="1:16" ht="45" customHeight="1" thickBot="1" x14ac:dyDescent="0.3">
      <c r="A6" s="490"/>
      <c r="B6" s="475"/>
      <c r="C6" s="481"/>
      <c r="D6" s="483"/>
      <c r="E6" s="483"/>
      <c r="F6" s="468"/>
      <c r="G6" s="468"/>
      <c r="H6" s="470"/>
      <c r="I6" s="489"/>
      <c r="M6" s="32">
        <v>5</v>
      </c>
      <c r="N6" s="17" t="s">
        <v>298</v>
      </c>
      <c r="O6" s="18" t="s">
        <v>299</v>
      </c>
      <c r="P6" s="18" t="s">
        <v>300</v>
      </c>
    </row>
    <row r="7" spans="1:16" ht="33" customHeight="1" thickBot="1" x14ac:dyDescent="0.3">
      <c r="A7" s="490"/>
      <c r="B7" s="475" t="s">
        <v>301</v>
      </c>
      <c r="C7" s="476"/>
      <c r="D7" s="480"/>
      <c r="E7" s="482"/>
      <c r="F7" s="467"/>
      <c r="G7" s="467"/>
      <c r="H7" s="470"/>
      <c r="I7" s="478" t="s">
        <v>74</v>
      </c>
      <c r="M7" s="32">
        <v>4</v>
      </c>
      <c r="N7" s="17" t="s">
        <v>302</v>
      </c>
      <c r="O7" s="18" t="s">
        <v>303</v>
      </c>
      <c r="P7" s="18" t="s">
        <v>304</v>
      </c>
    </row>
    <row r="8" spans="1:16" ht="24" customHeight="1" thickTop="1" thickBot="1" x14ac:dyDescent="0.3">
      <c r="A8" s="490"/>
      <c r="B8" s="475"/>
      <c r="C8" s="477"/>
      <c r="D8" s="481"/>
      <c r="E8" s="483"/>
      <c r="F8" s="468"/>
      <c r="G8" s="468"/>
      <c r="H8" s="470"/>
      <c r="I8" s="479"/>
      <c r="M8" s="32">
        <v>3</v>
      </c>
      <c r="N8" s="17" t="s">
        <v>305</v>
      </c>
      <c r="O8" s="18" t="s">
        <v>306</v>
      </c>
      <c r="P8" s="18" t="s">
        <v>307</v>
      </c>
    </row>
    <row r="9" spans="1:16" ht="27" customHeight="1" thickBot="1" x14ac:dyDescent="0.3">
      <c r="A9" s="490"/>
      <c r="B9" s="475" t="s">
        <v>308</v>
      </c>
      <c r="C9" s="476"/>
      <c r="D9" s="476"/>
      <c r="E9" s="480"/>
      <c r="F9" s="482"/>
      <c r="G9" s="467"/>
      <c r="H9" s="470"/>
      <c r="I9" s="484" t="s">
        <v>309</v>
      </c>
      <c r="M9" s="32">
        <v>2</v>
      </c>
      <c r="N9" s="17" t="s">
        <v>310</v>
      </c>
      <c r="O9" s="18" t="s">
        <v>311</v>
      </c>
      <c r="P9" s="18" t="s">
        <v>312</v>
      </c>
    </row>
    <row r="10" spans="1:16" ht="33" customHeight="1" thickTop="1" thickBot="1" x14ac:dyDescent="0.3">
      <c r="A10" s="490"/>
      <c r="B10" s="475"/>
      <c r="C10" s="477"/>
      <c r="D10" s="477"/>
      <c r="E10" s="481"/>
      <c r="F10" s="483"/>
      <c r="G10" s="468"/>
      <c r="H10" s="470"/>
      <c r="I10" s="485"/>
      <c r="M10" s="32">
        <v>1</v>
      </c>
      <c r="N10" s="17" t="s">
        <v>313</v>
      </c>
      <c r="O10" s="18" t="s">
        <v>314</v>
      </c>
      <c r="P10" s="18" t="s">
        <v>315</v>
      </c>
    </row>
    <row r="11" spans="1:16" x14ac:dyDescent="0.25">
      <c r="A11" s="490"/>
      <c r="B11" s="475" t="s">
        <v>316</v>
      </c>
      <c r="C11" s="476"/>
      <c r="D11" s="476"/>
      <c r="E11" s="480"/>
      <c r="F11" s="482"/>
      <c r="G11" s="467"/>
      <c r="H11" s="469"/>
      <c r="I11" s="471"/>
    </row>
    <row r="12" spans="1:16" ht="15.75" thickBot="1" x14ac:dyDescent="0.3">
      <c r="A12" s="490"/>
      <c r="B12" s="475"/>
      <c r="C12" s="477"/>
      <c r="D12" s="477"/>
      <c r="E12" s="481"/>
      <c r="F12" s="483"/>
      <c r="G12" s="468"/>
      <c r="H12" s="469"/>
      <c r="I12" s="472"/>
    </row>
    <row r="13" spans="1:16" x14ac:dyDescent="0.25">
      <c r="A13" s="1"/>
      <c r="B13" s="1"/>
      <c r="C13" s="30">
        <v>1</v>
      </c>
      <c r="D13" s="30">
        <v>2</v>
      </c>
      <c r="E13" s="30">
        <v>3</v>
      </c>
      <c r="F13" s="30">
        <v>4</v>
      </c>
      <c r="G13" s="30">
        <v>5</v>
      </c>
      <c r="H13" s="1"/>
      <c r="I13" s="1"/>
    </row>
    <row r="14" spans="1:16" x14ac:dyDescent="0.25">
      <c r="A14" s="1"/>
      <c r="B14" s="1"/>
      <c r="C14" s="31" t="s">
        <v>317</v>
      </c>
      <c r="D14" s="30" t="s">
        <v>318</v>
      </c>
      <c r="E14" s="30" t="s">
        <v>74</v>
      </c>
      <c r="F14" s="30" t="s">
        <v>319</v>
      </c>
      <c r="G14" s="30" t="s">
        <v>320</v>
      </c>
      <c r="H14" s="1"/>
      <c r="I14" s="1"/>
    </row>
    <row r="15" spans="1:16" ht="15.75" x14ac:dyDescent="0.25">
      <c r="A15" s="1"/>
      <c r="B15" s="1"/>
      <c r="C15" s="473" t="s">
        <v>321</v>
      </c>
      <c r="D15" s="473"/>
      <c r="E15" s="473"/>
      <c r="F15" s="473"/>
      <c r="G15" s="473"/>
      <c r="H15" s="1"/>
      <c r="I15" s="1"/>
      <c r="L15" s="29" t="s">
        <v>322</v>
      </c>
    </row>
    <row r="16" spans="1:16" ht="15.75" thickBot="1" x14ac:dyDescent="0.3">
      <c r="A16" s="474" t="s">
        <v>323</v>
      </c>
      <c r="B16" s="474"/>
      <c r="C16" s="474"/>
      <c r="D16" s="474"/>
      <c r="E16" s="474"/>
      <c r="F16" s="474"/>
      <c r="G16" s="474"/>
      <c r="H16" s="474"/>
    </row>
    <row r="17" spans="1:13" ht="79.5" thickBot="1" x14ac:dyDescent="0.3">
      <c r="L17" s="28" t="s">
        <v>324</v>
      </c>
      <c r="M17" s="27" t="s">
        <v>325</v>
      </c>
    </row>
    <row r="18" spans="1:13" ht="31.5" thickTop="1" thickBot="1" x14ac:dyDescent="0.3">
      <c r="A18" s="460" t="s">
        <v>321</v>
      </c>
      <c r="B18" s="461"/>
      <c r="C18" s="461"/>
      <c r="D18" s="461"/>
      <c r="E18" s="462"/>
      <c r="L18" s="26" t="s">
        <v>326</v>
      </c>
      <c r="M18" s="25" t="s">
        <v>65</v>
      </c>
    </row>
    <row r="19" spans="1:13" ht="47.1" customHeight="1" thickTop="1" thickBot="1" x14ac:dyDescent="0.3">
      <c r="A19" s="459" t="s">
        <v>327</v>
      </c>
      <c r="B19" s="459"/>
      <c r="C19" s="459"/>
      <c r="D19" s="459"/>
      <c r="E19" s="459"/>
      <c r="L19" s="26" t="s">
        <v>328</v>
      </c>
      <c r="M19" s="25" t="s">
        <v>74</v>
      </c>
    </row>
    <row r="20" spans="1:13" ht="47.25" customHeight="1" thickTop="1" thickBot="1" x14ac:dyDescent="0.3">
      <c r="A20" s="459" t="s">
        <v>329</v>
      </c>
      <c r="B20" s="459"/>
      <c r="C20" s="459"/>
      <c r="D20" s="459"/>
      <c r="E20" s="459"/>
      <c r="L20" s="26" t="s">
        <v>330</v>
      </c>
      <c r="M20" s="25" t="s">
        <v>66</v>
      </c>
    </row>
    <row r="21" spans="1:13" ht="58.5" customHeight="1" thickTop="1" x14ac:dyDescent="0.25">
      <c r="A21" s="459" t="s">
        <v>331</v>
      </c>
      <c r="B21" s="459"/>
      <c r="C21" s="459"/>
      <c r="D21" s="459"/>
      <c r="E21" s="459"/>
      <c r="L21" s="24"/>
    </row>
    <row r="22" spans="1:13" ht="50.25" hidden="1" customHeight="1" thickBot="1" x14ac:dyDescent="0.3">
      <c r="A22" s="466" t="s">
        <v>332</v>
      </c>
      <c r="B22" s="466"/>
      <c r="C22" s="466"/>
      <c r="D22" s="466"/>
    </row>
    <row r="23" spans="1:13" ht="38.25" hidden="1" x14ac:dyDescent="0.25">
      <c r="A23" s="463" t="s">
        <v>333</v>
      </c>
      <c r="B23" s="463" t="s">
        <v>334</v>
      </c>
      <c r="C23" s="23" t="s">
        <v>335</v>
      </c>
      <c r="D23" s="463" t="s">
        <v>336</v>
      </c>
    </row>
    <row r="24" spans="1:13" hidden="1" x14ac:dyDescent="0.25">
      <c r="A24" s="464"/>
      <c r="B24" s="464"/>
      <c r="C24" s="112" t="s">
        <v>337</v>
      </c>
      <c r="D24" s="464"/>
    </row>
    <row r="25" spans="1:13" ht="25.5" hidden="1" customHeight="1" x14ac:dyDescent="0.25">
      <c r="A25" s="464"/>
      <c r="B25" s="464"/>
      <c r="C25" s="112" t="s">
        <v>338</v>
      </c>
      <c r="D25" s="464"/>
    </row>
    <row r="26" spans="1:13" ht="15.75" hidden="1" thickBot="1" x14ac:dyDescent="0.3">
      <c r="A26" s="465"/>
      <c r="B26" s="465"/>
      <c r="C26" s="22" t="s">
        <v>339</v>
      </c>
      <c r="D26" s="465"/>
    </row>
    <row r="27" spans="1:13" ht="26.25" hidden="1" thickBot="1" x14ac:dyDescent="0.3">
      <c r="A27" s="20" t="s">
        <v>340</v>
      </c>
      <c r="B27" s="18" t="s">
        <v>341</v>
      </c>
      <c r="C27" s="18" t="s">
        <v>342</v>
      </c>
      <c r="D27" s="21"/>
    </row>
    <row r="28" spans="1:13" ht="26.25" hidden="1" thickBot="1" x14ac:dyDescent="0.3">
      <c r="A28" s="20" t="s">
        <v>343</v>
      </c>
      <c r="B28" s="18" t="s">
        <v>344</v>
      </c>
      <c r="C28" s="18" t="s">
        <v>345</v>
      </c>
      <c r="D28" s="17" t="s">
        <v>346</v>
      </c>
    </row>
    <row r="29" spans="1:13" ht="26.25" hidden="1" thickBot="1" x14ac:dyDescent="0.3">
      <c r="A29" s="19" t="s">
        <v>347</v>
      </c>
      <c r="B29" s="18" t="s">
        <v>348</v>
      </c>
      <c r="C29" s="18" t="s">
        <v>349</v>
      </c>
      <c r="D29" s="17" t="s">
        <v>346</v>
      </c>
    </row>
    <row r="30" spans="1:13" ht="26.25" hidden="1" thickBot="1" x14ac:dyDescent="0.3">
      <c r="A30" s="20" t="s">
        <v>350</v>
      </c>
      <c r="B30" s="18" t="s">
        <v>341</v>
      </c>
      <c r="C30" s="18" t="s">
        <v>351</v>
      </c>
      <c r="D30" s="17" t="s">
        <v>346</v>
      </c>
    </row>
    <row r="31" spans="1:13" ht="39" hidden="1" thickBot="1" x14ac:dyDescent="0.3">
      <c r="A31" s="20" t="s">
        <v>343</v>
      </c>
      <c r="B31" s="18" t="s">
        <v>344</v>
      </c>
      <c r="C31" s="18" t="s">
        <v>352</v>
      </c>
      <c r="D31" s="17" t="s">
        <v>346</v>
      </c>
    </row>
    <row r="32" spans="1:13" ht="26.25" hidden="1" thickBot="1" x14ac:dyDescent="0.3">
      <c r="A32" s="19" t="s">
        <v>353</v>
      </c>
      <c r="B32" s="18" t="s">
        <v>348</v>
      </c>
      <c r="C32" s="18" t="s">
        <v>354</v>
      </c>
      <c r="D32" s="17" t="s">
        <v>346</v>
      </c>
    </row>
    <row r="33" spans="1:5" ht="26.25" hidden="1" thickBot="1" x14ac:dyDescent="0.3">
      <c r="A33" s="20" t="s">
        <v>355</v>
      </c>
      <c r="B33" s="18" t="s">
        <v>341</v>
      </c>
      <c r="C33" s="18" t="s">
        <v>356</v>
      </c>
      <c r="D33" s="17" t="s">
        <v>346</v>
      </c>
    </row>
    <row r="34" spans="1:5" ht="26.25" hidden="1" thickBot="1" x14ac:dyDescent="0.3">
      <c r="A34" s="20" t="s">
        <v>357</v>
      </c>
      <c r="B34" s="18" t="s">
        <v>344</v>
      </c>
      <c r="C34" s="18" t="s">
        <v>358</v>
      </c>
      <c r="D34" s="17" t="s">
        <v>346</v>
      </c>
    </row>
    <row r="35" spans="1:5" ht="26.25" hidden="1" thickBot="1" x14ac:dyDescent="0.3">
      <c r="A35" s="19" t="s">
        <v>359</v>
      </c>
      <c r="B35" s="18" t="s">
        <v>348</v>
      </c>
      <c r="C35" s="18" t="s">
        <v>360</v>
      </c>
      <c r="D35" s="17" t="s">
        <v>346</v>
      </c>
    </row>
    <row r="38" spans="1:5" ht="15.75" x14ac:dyDescent="0.25">
      <c r="A38" s="16" t="s">
        <v>361</v>
      </c>
      <c r="B38" s="16"/>
    </row>
    <row r="39" spans="1:5" x14ac:dyDescent="0.25">
      <c r="A39" s="13"/>
    </row>
    <row r="40" spans="1:5" x14ac:dyDescent="0.25">
      <c r="A40" s="458" t="s">
        <v>362</v>
      </c>
      <c r="B40" s="458" t="s">
        <v>363</v>
      </c>
      <c r="C40" s="458"/>
      <c r="D40" s="458"/>
    </row>
    <row r="41" spans="1:5" ht="30" customHeight="1" x14ac:dyDescent="0.25">
      <c r="A41" s="458"/>
      <c r="B41" s="458"/>
      <c r="C41" s="458"/>
      <c r="D41" s="458"/>
    </row>
    <row r="42" spans="1:5" ht="46.5" customHeight="1" x14ac:dyDescent="0.25">
      <c r="A42" s="15" t="s">
        <v>65</v>
      </c>
      <c r="B42" s="454" t="s">
        <v>364</v>
      </c>
      <c r="C42" s="454"/>
      <c r="D42" s="454"/>
    </row>
    <row r="43" spans="1:5" ht="58.5" customHeight="1" x14ac:dyDescent="0.25">
      <c r="A43" s="15" t="s">
        <v>74</v>
      </c>
      <c r="B43" s="454" t="s">
        <v>365</v>
      </c>
      <c r="C43" s="454"/>
      <c r="D43" s="454"/>
    </row>
    <row r="44" spans="1:5" ht="65.25" customHeight="1" x14ac:dyDescent="0.25">
      <c r="A44" s="15" t="s">
        <v>66</v>
      </c>
      <c r="B44" s="454" t="s">
        <v>366</v>
      </c>
      <c r="C44" s="454"/>
      <c r="D44" s="454"/>
    </row>
    <row r="45" spans="1:5" ht="15.75" x14ac:dyDescent="0.25">
      <c r="A45" s="14"/>
    </row>
    <row r="46" spans="1:5" ht="15.75" x14ac:dyDescent="0.25">
      <c r="A46" s="455" t="s">
        <v>367</v>
      </c>
      <c r="B46" s="455"/>
      <c r="C46" s="455"/>
      <c r="D46" s="455"/>
      <c r="E46" s="455"/>
    </row>
    <row r="47" spans="1:5" ht="15.75" thickBot="1" x14ac:dyDescent="0.3">
      <c r="A47" s="13"/>
    </row>
    <row r="48" spans="1:5" ht="135.75" thickBot="1" x14ac:dyDescent="0.3">
      <c r="A48" s="12" t="s">
        <v>368</v>
      </c>
      <c r="B48" s="11" t="s">
        <v>369</v>
      </c>
      <c r="C48" s="11" t="s">
        <v>370</v>
      </c>
      <c r="D48" s="11" t="s">
        <v>371</v>
      </c>
      <c r="E48" s="11" t="s">
        <v>372</v>
      </c>
    </row>
    <row r="49" spans="1:5" ht="15.75" thickBot="1" x14ac:dyDescent="0.3">
      <c r="A49" s="10" t="s">
        <v>65</v>
      </c>
      <c r="B49" s="9" t="s">
        <v>67</v>
      </c>
      <c r="C49" s="9" t="s">
        <v>67</v>
      </c>
      <c r="D49" s="9">
        <v>2</v>
      </c>
      <c r="E49" s="9">
        <v>2</v>
      </c>
    </row>
    <row r="50" spans="1:5" ht="15.75" thickBot="1" x14ac:dyDescent="0.3">
      <c r="A50" s="10" t="s">
        <v>65</v>
      </c>
      <c r="B50" s="9" t="s">
        <v>67</v>
      </c>
      <c r="C50" s="9" t="s">
        <v>68</v>
      </c>
      <c r="D50" s="9">
        <v>2</v>
      </c>
      <c r="E50" s="9">
        <v>1</v>
      </c>
    </row>
    <row r="51" spans="1:5" ht="15.75" thickBot="1" x14ac:dyDescent="0.3">
      <c r="A51" s="10" t="s">
        <v>65</v>
      </c>
      <c r="B51" s="9" t="s">
        <v>67</v>
      </c>
      <c r="C51" s="9" t="s">
        <v>156</v>
      </c>
      <c r="D51" s="9">
        <v>2</v>
      </c>
      <c r="E51" s="9">
        <v>0</v>
      </c>
    </row>
    <row r="52" spans="1:5" ht="15.75" thickBot="1" x14ac:dyDescent="0.3">
      <c r="A52" s="10" t="s">
        <v>65</v>
      </c>
      <c r="B52" s="9" t="s">
        <v>156</v>
      </c>
      <c r="C52" s="9" t="s">
        <v>67</v>
      </c>
      <c r="D52" s="9">
        <v>0</v>
      </c>
      <c r="E52" s="9">
        <v>2</v>
      </c>
    </row>
    <row r="53" spans="1:5" ht="15.75" thickBot="1" x14ac:dyDescent="0.3">
      <c r="A53" s="10" t="s">
        <v>74</v>
      </c>
      <c r="B53" s="9" t="s">
        <v>67</v>
      </c>
      <c r="C53" s="9" t="s">
        <v>67</v>
      </c>
      <c r="D53" s="9">
        <v>1</v>
      </c>
      <c r="E53" s="9">
        <v>1</v>
      </c>
    </row>
    <row r="54" spans="1:5" ht="15.75" thickBot="1" x14ac:dyDescent="0.3">
      <c r="A54" s="10" t="s">
        <v>74</v>
      </c>
      <c r="B54" s="9" t="s">
        <v>67</v>
      </c>
      <c r="C54" s="9" t="s">
        <v>68</v>
      </c>
      <c r="D54" s="9">
        <v>1</v>
      </c>
      <c r="E54" s="9">
        <v>0</v>
      </c>
    </row>
    <row r="55" spans="1:5" ht="15.75" thickBot="1" x14ac:dyDescent="0.3">
      <c r="A55" s="10" t="s">
        <v>74</v>
      </c>
      <c r="B55" s="9" t="s">
        <v>67</v>
      </c>
      <c r="C55" s="9" t="s">
        <v>156</v>
      </c>
      <c r="D55" s="9">
        <v>1</v>
      </c>
      <c r="E55" s="9">
        <v>0</v>
      </c>
    </row>
    <row r="56" spans="1:5" ht="15.75" thickBot="1" x14ac:dyDescent="0.3">
      <c r="A56" s="10" t="s">
        <v>74</v>
      </c>
      <c r="B56" s="9" t="s">
        <v>156</v>
      </c>
      <c r="C56" s="9" t="s">
        <v>67</v>
      </c>
      <c r="D56" s="9">
        <v>0</v>
      </c>
      <c r="E56" s="9">
        <v>1</v>
      </c>
    </row>
    <row r="57" spans="1:5" s="8" customFormat="1" ht="48.75" customHeight="1" x14ac:dyDescent="0.25">
      <c r="A57" s="456" t="s">
        <v>373</v>
      </c>
      <c r="B57" s="456"/>
      <c r="C57" s="456"/>
      <c r="D57" s="456"/>
      <c r="E57" s="456"/>
    </row>
    <row r="58" spans="1:5" s="8" customFormat="1" ht="48.75" customHeight="1" x14ac:dyDescent="0.25">
      <c r="A58" s="457" t="s">
        <v>374</v>
      </c>
      <c r="B58" s="457"/>
      <c r="C58" s="457"/>
      <c r="D58" s="457"/>
      <c r="E58" s="457"/>
    </row>
  </sheetData>
  <mergeCells count="59">
    <mergeCell ref="A3:A12"/>
    <mergeCell ref="C3:C4"/>
    <mergeCell ref="D3:D4"/>
    <mergeCell ref="E3:E4"/>
    <mergeCell ref="F3:F4"/>
    <mergeCell ref="C7:C8"/>
    <mergeCell ref="D7:D8"/>
    <mergeCell ref="E7:E8"/>
    <mergeCell ref="F7:F8"/>
    <mergeCell ref="E11:E12"/>
    <mergeCell ref="F11:F12"/>
    <mergeCell ref="I9:I10"/>
    <mergeCell ref="H3:H4"/>
    <mergeCell ref="I3:I4"/>
    <mergeCell ref="C5:C6"/>
    <mergeCell ref="D5:D6"/>
    <mergeCell ref="E5:E6"/>
    <mergeCell ref="F5:F6"/>
    <mergeCell ref="G5:G6"/>
    <mergeCell ref="H5:H6"/>
    <mergeCell ref="I5:I6"/>
    <mergeCell ref="G3:G4"/>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G11:G12"/>
    <mergeCell ref="H11:H12"/>
    <mergeCell ref="G7:G8"/>
    <mergeCell ref="H7:H8"/>
    <mergeCell ref="H9:H10"/>
    <mergeCell ref="A20:E20"/>
    <mergeCell ref="A21:E21"/>
    <mergeCell ref="A18:E18"/>
    <mergeCell ref="A23:A26"/>
    <mergeCell ref="B23:B26"/>
    <mergeCell ref="D23:D26"/>
    <mergeCell ref="A22:D22"/>
    <mergeCell ref="A19:E19"/>
    <mergeCell ref="B44:D44"/>
    <mergeCell ref="A46:E46"/>
    <mergeCell ref="A57:E57"/>
    <mergeCell ref="A58:E58"/>
    <mergeCell ref="A40:A41"/>
    <mergeCell ref="B40:D41"/>
    <mergeCell ref="B42:D42"/>
    <mergeCell ref="B43:D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workbookViewId="0">
      <selection activeCell="D24" sqref="D24"/>
    </sheetView>
  </sheetViews>
  <sheetFormatPr baseColWidth="10" defaultColWidth="19" defaultRowHeight="15" x14ac:dyDescent="0.25"/>
  <cols>
    <col min="1" max="1" width="20.28515625" style="8" customWidth="1"/>
    <col min="2" max="3" width="19" style="8"/>
    <col min="4" max="4" width="31" style="8" customWidth="1"/>
    <col min="5" max="5" width="96.7109375" style="8" customWidth="1"/>
    <col min="6" max="16384" width="19" style="8"/>
  </cols>
  <sheetData>
    <row r="1" spans="1:15" x14ac:dyDescent="0.25">
      <c r="G1" s="491" t="s">
        <v>375</v>
      </c>
      <c r="I1" s="491" t="s">
        <v>376</v>
      </c>
    </row>
    <row r="2" spans="1:15" ht="30" x14ac:dyDescent="0.25">
      <c r="A2" s="41" t="s">
        <v>377</v>
      </c>
      <c r="B2" s="41" t="s">
        <v>378</v>
      </c>
      <c r="C2" s="41" t="s">
        <v>379</v>
      </c>
      <c r="D2" s="41" t="s">
        <v>380</v>
      </c>
      <c r="E2" s="41" t="s">
        <v>381</v>
      </c>
      <c r="F2" s="41" t="s">
        <v>382</v>
      </c>
      <c r="G2" s="491"/>
      <c r="H2" s="41" t="s">
        <v>383</v>
      </c>
      <c r="I2" s="491"/>
      <c r="J2" s="41" t="s">
        <v>384</v>
      </c>
      <c r="K2" s="41" t="s">
        <v>385</v>
      </c>
      <c r="L2" s="41" t="s">
        <v>33</v>
      </c>
      <c r="M2" s="41" t="s">
        <v>35</v>
      </c>
      <c r="N2" s="41" t="s">
        <v>386</v>
      </c>
      <c r="O2" s="41" t="s">
        <v>387</v>
      </c>
    </row>
    <row r="3" spans="1:15" ht="30" x14ac:dyDescent="0.25">
      <c r="A3" s="8" t="s">
        <v>60</v>
      </c>
      <c r="B3" s="8" t="s">
        <v>388</v>
      </c>
      <c r="C3" s="8" t="s">
        <v>114</v>
      </c>
      <c r="D3" s="8" t="s">
        <v>108</v>
      </c>
      <c r="E3" s="8" t="s">
        <v>95</v>
      </c>
      <c r="F3" s="8" t="s">
        <v>389</v>
      </c>
      <c r="G3" s="40">
        <v>5</v>
      </c>
      <c r="H3" s="8" t="s">
        <v>63</v>
      </c>
      <c r="I3" s="40">
        <v>5</v>
      </c>
      <c r="J3" s="8" t="s">
        <v>390</v>
      </c>
      <c r="K3" s="8" t="s">
        <v>64</v>
      </c>
      <c r="L3" s="8" t="s">
        <v>391</v>
      </c>
      <c r="M3" s="8" t="s">
        <v>67</v>
      </c>
      <c r="N3" s="8" t="s">
        <v>392</v>
      </c>
      <c r="O3" s="8" t="s">
        <v>393</v>
      </c>
    </row>
    <row r="4" spans="1:15" ht="30" x14ac:dyDescent="0.25">
      <c r="A4" s="8" t="s">
        <v>110</v>
      </c>
      <c r="B4" s="8" t="s">
        <v>105</v>
      </c>
      <c r="C4" s="8" t="s">
        <v>57</v>
      </c>
      <c r="D4" s="8" t="s">
        <v>58</v>
      </c>
      <c r="E4" s="8" t="s">
        <v>86</v>
      </c>
      <c r="F4" s="8" t="s">
        <v>101</v>
      </c>
      <c r="G4" s="40">
        <v>4</v>
      </c>
      <c r="H4" s="8" t="s">
        <v>80</v>
      </c>
      <c r="I4" s="40">
        <v>4</v>
      </c>
      <c r="J4" s="8" t="s">
        <v>251</v>
      </c>
      <c r="K4" s="8" t="s">
        <v>73</v>
      </c>
      <c r="L4" s="8" t="s">
        <v>394</v>
      </c>
      <c r="M4" s="8" t="s">
        <v>68</v>
      </c>
      <c r="N4" s="8" t="s">
        <v>69</v>
      </c>
      <c r="O4" s="8" t="s">
        <v>395</v>
      </c>
    </row>
    <row r="5" spans="1:15" ht="30" x14ac:dyDescent="0.25">
      <c r="A5" s="8" t="s">
        <v>98</v>
      </c>
      <c r="B5" s="8" t="s">
        <v>88</v>
      </c>
      <c r="C5" s="8" t="s">
        <v>70</v>
      </c>
      <c r="D5" s="8" t="s">
        <v>81</v>
      </c>
      <c r="E5" s="8" t="s">
        <v>62</v>
      </c>
      <c r="F5" s="8" t="s">
        <v>61</v>
      </c>
      <c r="G5" s="40">
        <v>3</v>
      </c>
      <c r="H5" s="8" t="s">
        <v>87</v>
      </c>
      <c r="I5" s="40">
        <v>3</v>
      </c>
      <c r="J5" s="8" t="s">
        <v>74</v>
      </c>
      <c r="L5" s="8" t="s">
        <v>156</v>
      </c>
      <c r="M5" s="8" t="s">
        <v>156</v>
      </c>
      <c r="N5" s="8" t="s">
        <v>396</v>
      </c>
    </row>
    <row r="6" spans="1:15" ht="30" x14ac:dyDescent="0.25">
      <c r="A6" s="8" t="s">
        <v>104</v>
      </c>
      <c r="B6" s="8" t="s">
        <v>92</v>
      </c>
      <c r="C6" s="8" t="s">
        <v>82</v>
      </c>
      <c r="D6" s="8" t="s">
        <v>72</v>
      </c>
      <c r="E6" s="8" t="s">
        <v>79</v>
      </c>
      <c r="F6" s="8" t="s">
        <v>78</v>
      </c>
      <c r="G6" s="40">
        <v>2</v>
      </c>
      <c r="H6" s="8" t="s">
        <v>397</v>
      </c>
      <c r="I6" s="40">
        <v>2</v>
      </c>
      <c r="J6" s="8" t="s">
        <v>309</v>
      </c>
      <c r="N6" s="8" t="s">
        <v>398</v>
      </c>
    </row>
    <row r="7" spans="1:15" ht="30" x14ac:dyDescent="0.25">
      <c r="A7" s="8" t="s">
        <v>92</v>
      </c>
      <c r="B7" s="8" t="s">
        <v>399</v>
      </c>
      <c r="C7" s="8" t="s">
        <v>90</v>
      </c>
      <c r="D7" s="8" t="s">
        <v>89</v>
      </c>
      <c r="E7" s="8" t="s">
        <v>400</v>
      </c>
      <c r="F7" s="8" t="s">
        <v>96</v>
      </c>
      <c r="G7" s="40">
        <v>1</v>
      </c>
      <c r="H7" s="8" t="s">
        <v>401</v>
      </c>
      <c r="I7" s="40">
        <v>1</v>
      </c>
    </row>
    <row r="8" spans="1:15" ht="30" x14ac:dyDescent="0.25">
      <c r="A8" s="8" t="s">
        <v>85</v>
      </c>
      <c r="B8" s="8" t="s">
        <v>116</v>
      </c>
      <c r="C8" s="8" t="s">
        <v>270</v>
      </c>
      <c r="D8" s="8" t="s">
        <v>91</v>
      </c>
      <c r="E8" s="8" t="s">
        <v>402</v>
      </c>
    </row>
    <row r="9" spans="1:15" ht="30" x14ac:dyDescent="0.25">
      <c r="A9" s="8" t="s">
        <v>77</v>
      </c>
      <c r="B9" s="8" t="s">
        <v>56</v>
      </c>
      <c r="C9" s="8" t="s">
        <v>56</v>
      </c>
      <c r="D9" s="8" t="s">
        <v>83</v>
      </c>
      <c r="E9" s="8" t="s">
        <v>403</v>
      </c>
    </row>
    <row r="10" spans="1:15" ht="30" x14ac:dyDescent="0.25">
      <c r="A10" s="8" t="s">
        <v>404</v>
      </c>
      <c r="D10" s="8" t="s">
        <v>56</v>
      </c>
      <c r="E10" s="8" t="s">
        <v>405</v>
      </c>
    </row>
    <row r="11" spans="1:15" x14ac:dyDescent="0.25">
      <c r="A11" s="8" t="s">
        <v>118</v>
      </c>
      <c r="E11" s="8" t="s">
        <v>406</v>
      </c>
    </row>
    <row r="12" spans="1:15" x14ac:dyDescent="0.25">
      <c r="A12" s="8" t="s">
        <v>399</v>
      </c>
      <c r="E12" s="8" t="s">
        <v>407</v>
      </c>
    </row>
    <row r="13" spans="1:15" x14ac:dyDescent="0.25">
      <c r="E13" s="8" t="s">
        <v>408</v>
      </c>
    </row>
    <row r="14" spans="1:15" x14ac:dyDescent="0.25">
      <c r="A14" s="8" t="s">
        <v>154</v>
      </c>
      <c r="E14" s="8" t="s">
        <v>409</v>
      </c>
    </row>
    <row r="15" spans="1:15" x14ac:dyDescent="0.25">
      <c r="E15" s="8" t="s">
        <v>117</v>
      </c>
    </row>
    <row r="16" spans="1:15" x14ac:dyDescent="0.25">
      <c r="E16" s="8" t="s">
        <v>410</v>
      </c>
    </row>
    <row r="17" spans="5:5" x14ac:dyDescent="0.25">
      <c r="E17" s="8" t="s">
        <v>120</v>
      </c>
    </row>
    <row r="18" spans="5:5" x14ac:dyDescent="0.25">
      <c r="E18" s="8" t="s">
        <v>411</v>
      </c>
    </row>
    <row r="19" spans="5:5" x14ac:dyDescent="0.25">
      <c r="E19" s="8" t="s">
        <v>412</v>
      </c>
    </row>
    <row r="20" spans="5:5" x14ac:dyDescent="0.25">
      <c r="E20" s="8" t="s">
        <v>413</v>
      </c>
    </row>
    <row r="21" spans="5:5" x14ac:dyDescent="0.25">
      <c r="E21" s="8" t="s">
        <v>414</v>
      </c>
    </row>
    <row r="22" spans="5:5" x14ac:dyDescent="0.25">
      <c r="E22" s="8" t="s">
        <v>415</v>
      </c>
    </row>
    <row r="23" spans="5:5" x14ac:dyDescent="0.25">
      <c r="E23" s="8" t="s">
        <v>416</v>
      </c>
    </row>
    <row r="24" spans="5:5" x14ac:dyDescent="0.25">
      <c r="E24" s="8" t="s">
        <v>417</v>
      </c>
    </row>
    <row r="25" spans="5:5" x14ac:dyDescent="0.25">
      <c r="E25" s="8" t="s">
        <v>418</v>
      </c>
    </row>
    <row r="26" spans="5:5" x14ac:dyDescent="0.25">
      <c r="E26" s="8" t="s">
        <v>419</v>
      </c>
    </row>
    <row r="27" spans="5:5" x14ac:dyDescent="0.25">
      <c r="E27" s="8" t="s">
        <v>420</v>
      </c>
    </row>
    <row r="28" spans="5:5" x14ac:dyDescent="0.25">
      <c r="E28" s="8" t="s">
        <v>421</v>
      </c>
    </row>
    <row r="29" spans="5:5" x14ac:dyDescent="0.25">
      <c r="E29" s="8" t="s">
        <v>422</v>
      </c>
    </row>
    <row r="30" spans="5:5" x14ac:dyDescent="0.25">
      <c r="E30" s="8" t="s">
        <v>423</v>
      </c>
    </row>
    <row r="31" spans="5:5" ht="30" x14ac:dyDescent="0.25">
      <c r="E31" s="8" t="s">
        <v>424</v>
      </c>
    </row>
    <row r="32" spans="5:5" ht="30" x14ac:dyDescent="0.25">
      <c r="E32" s="8" t="s">
        <v>425</v>
      </c>
    </row>
    <row r="33" spans="5:5" x14ac:dyDescent="0.25">
      <c r="E33" s="8" t="s">
        <v>426</v>
      </c>
    </row>
    <row r="34" spans="5:5" x14ac:dyDescent="0.25">
      <c r="E34" s="8" t="s">
        <v>427</v>
      </c>
    </row>
    <row r="35" spans="5:5" x14ac:dyDescent="0.25">
      <c r="E35" s="8" t="s">
        <v>428</v>
      </c>
    </row>
    <row r="36" spans="5:5" x14ac:dyDescent="0.25">
      <c r="E36" s="8" t="s">
        <v>429</v>
      </c>
    </row>
    <row r="37" spans="5:5" x14ac:dyDescent="0.25">
      <c r="E37" s="8" t="s">
        <v>430</v>
      </c>
    </row>
    <row r="38" spans="5:5" x14ac:dyDescent="0.25">
      <c r="E38" s="8" t="s">
        <v>431</v>
      </c>
    </row>
    <row r="39" spans="5:5" x14ac:dyDescent="0.25">
      <c r="E39" s="8" t="s">
        <v>432</v>
      </c>
    </row>
    <row r="40" spans="5:5" x14ac:dyDescent="0.25">
      <c r="E40" s="8" t="s">
        <v>433</v>
      </c>
    </row>
    <row r="41" spans="5:5" x14ac:dyDescent="0.25">
      <c r="E41" s="8" t="s">
        <v>115</v>
      </c>
    </row>
    <row r="42" spans="5:5" x14ac:dyDescent="0.25">
      <c r="E42" s="8" t="s">
        <v>434</v>
      </c>
    </row>
    <row r="43" spans="5:5" x14ac:dyDescent="0.25">
      <c r="E43" s="8" t="s">
        <v>435</v>
      </c>
    </row>
    <row r="44" spans="5:5" x14ac:dyDescent="0.25">
      <c r="E44" s="8" t="s">
        <v>436</v>
      </c>
    </row>
  </sheetData>
  <mergeCells count="2">
    <mergeCell ref="G1:G2"/>
    <mergeCell ref="I1: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24"/>
  <sheetViews>
    <sheetView zoomScale="60" zoomScaleNormal="60" workbookViewId="0">
      <selection activeCell="BO14" sqref="BO14"/>
    </sheetView>
  </sheetViews>
  <sheetFormatPr baseColWidth="10" defaultColWidth="11.42578125" defaultRowHeight="15" x14ac:dyDescent="0.25"/>
  <cols>
    <col min="1" max="1" width="23.7109375" style="38" customWidth="1"/>
    <col min="2" max="2" width="51.7109375" style="46" customWidth="1"/>
    <col min="3" max="3" width="13.42578125" style="36" hidden="1" customWidth="1"/>
    <col min="4" max="4" width="22.7109375" style="36" hidden="1" customWidth="1"/>
    <col min="5" max="5" width="27.28515625" style="42" hidden="1" customWidth="1"/>
    <col min="6" max="14" width="18.42578125" style="36" hidden="1" customWidth="1"/>
    <col min="15" max="15" width="22.5703125" style="36" hidden="1" customWidth="1"/>
    <col min="16" max="27" width="18.42578125" style="36" hidden="1" customWidth="1"/>
    <col min="28" max="28" width="16.28515625" style="36" hidden="1" customWidth="1"/>
    <col min="29" max="29" width="17.42578125" style="36" hidden="1" customWidth="1"/>
    <col min="30" max="30" width="17.28515625" style="36" customWidth="1"/>
    <col min="31" max="31" width="40.7109375" style="1" hidden="1" customWidth="1"/>
    <col min="32" max="32" width="13.7109375" style="43" customWidth="1"/>
    <col min="33" max="33" width="21.28515625" style="42" hidden="1" customWidth="1"/>
    <col min="34" max="39" width="41.28515625" style="42" hidden="1" customWidth="1"/>
    <col min="40" max="40" width="15.5703125" style="42" hidden="1" customWidth="1"/>
    <col min="41" max="41" width="15.42578125" style="42" hidden="1" customWidth="1"/>
    <col min="42" max="42" width="20" style="42" hidden="1" customWidth="1"/>
    <col min="43" max="43" width="15.7109375" style="42" hidden="1" customWidth="1"/>
    <col min="44" max="44" width="17.7109375" style="42" hidden="1" customWidth="1"/>
    <col min="45" max="45" width="14.7109375" style="42" hidden="1" customWidth="1"/>
    <col min="46" max="46" width="18.42578125" style="43" hidden="1" customWidth="1"/>
    <col min="47" max="47" width="16.7109375" style="43" hidden="1" customWidth="1"/>
    <col min="48" max="48" width="18.42578125" style="43" hidden="1" customWidth="1"/>
    <col min="49" max="49" width="20.28515625" style="43" hidden="1" customWidth="1"/>
    <col min="50" max="50" width="17" style="43" hidden="1" customWidth="1"/>
    <col min="51" max="51" width="16.7109375" style="43" hidden="1" customWidth="1"/>
    <col min="52" max="52" width="15.7109375" style="36" customWidth="1"/>
    <col min="53" max="53" width="2.42578125" style="36" hidden="1" customWidth="1"/>
    <col min="54" max="54" width="20.28515625" style="36" customWidth="1"/>
    <col min="55" max="55" width="12.28515625" style="45" hidden="1" customWidth="1"/>
    <col min="56" max="56" width="15.7109375" style="44" hidden="1" customWidth="1"/>
    <col min="57" max="57" width="51.42578125" style="43" hidden="1" customWidth="1"/>
    <col min="58" max="58" width="20.7109375" style="43" hidden="1" customWidth="1"/>
    <col min="59" max="59" width="23.42578125" style="43" hidden="1" customWidth="1"/>
    <col min="60" max="60" width="27.28515625" style="43" hidden="1" customWidth="1"/>
    <col min="61" max="61" width="19.28515625" style="43" hidden="1" customWidth="1"/>
    <col min="62" max="62" width="50.7109375" style="42" hidden="1" customWidth="1"/>
    <col min="63" max="63" width="21.42578125" style="43" hidden="1" customWidth="1"/>
    <col min="64" max="64" width="41.7109375" style="43" hidden="1" customWidth="1"/>
    <col min="65" max="65" width="56.42578125" style="42" hidden="1" customWidth="1"/>
    <col min="66" max="16384" width="11.42578125" style="42"/>
  </cols>
  <sheetData>
    <row r="1" spans="1:65" ht="30" customHeight="1" x14ac:dyDescent="0.25">
      <c r="A1" s="106"/>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c r="AJ1" s="594"/>
      <c r="AK1" s="594"/>
      <c r="AL1" s="594"/>
      <c r="AM1" s="594"/>
      <c r="AN1" s="594"/>
      <c r="AO1" s="594"/>
      <c r="AP1" s="594"/>
      <c r="AQ1" s="594"/>
      <c r="AR1" s="594"/>
      <c r="AS1" s="594"/>
      <c r="AT1" s="594"/>
      <c r="AU1" s="594"/>
      <c r="AV1" s="594"/>
      <c r="AW1" s="594"/>
      <c r="AX1" s="594"/>
      <c r="AY1" s="594"/>
      <c r="AZ1" s="594"/>
      <c r="BA1" s="594"/>
      <c r="BB1" s="594"/>
      <c r="BC1" s="594"/>
      <c r="BD1" s="594"/>
      <c r="BE1" s="594"/>
      <c r="BF1" s="594"/>
      <c r="BG1" s="594"/>
      <c r="BH1" s="594"/>
      <c r="BI1" s="595"/>
      <c r="BJ1" s="610" t="s">
        <v>123</v>
      </c>
      <c r="BK1" s="610"/>
      <c r="BL1" s="610"/>
    </row>
    <row r="2" spans="1:65" s="90" customFormat="1" ht="52.5" customHeight="1" thickBot="1" x14ac:dyDescent="0.3">
      <c r="A2" s="592" t="s">
        <v>5</v>
      </c>
      <c r="B2" s="611" t="s">
        <v>11</v>
      </c>
      <c r="C2" s="613" t="s">
        <v>12</v>
      </c>
      <c r="D2" s="615" t="s">
        <v>13</v>
      </c>
      <c r="E2" s="617" t="s">
        <v>14</v>
      </c>
      <c r="F2" s="619" t="s">
        <v>126</v>
      </c>
      <c r="G2" s="620"/>
      <c r="H2" s="620"/>
      <c r="I2" s="620"/>
      <c r="J2" s="620"/>
      <c r="K2" s="620"/>
      <c r="L2" s="620"/>
      <c r="M2" s="620"/>
      <c r="N2" s="620"/>
      <c r="O2" s="620"/>
      <c r="P2" s="620"/>
      <c r="Q2" s="620"/>
      <c r="R2" s="620"/>
      <c r="S2" s="620"/>
      <c r="T2" s="620"/>
      <c r="U2" s="620"/>
      <c r="V2" s="620"/>
      <c r="W2" s="620"/>
      <c r="X2" s="620"/>
      <c r="Y2" s="620"/>
      <c r="Z2" s="620"/>
      <c r="AA2" s="620"/>
      <c r="AB2" s="620"/>
      <c r="AC2" s="620"/>
      <c r="AD2" s="621"/>
      <c r="AE2" s="608" t="s">
        <v>18</v>
      </c>
      <c r="AF2" s="596" t="s">
        <v>19</v>
      </c>
      <c r="AG2" s="138" t="s">
        <v>38</v>
      </c>
      <c r="AH2" s="138" t="s">
        <v>39</v>
      </c>
      <c r="AI2" s="138" t="s">
        <v>40</v>
      </c>
      <c r="AJ2" s="138" t="s">
        <v>41</v>
      </c>
      <c r="AK2" s="138" t="s">
        <v>42</v>
      </c>
      <c r="AL2" s="138" t="s">
        <v>43</v>
      </c>
      <c r="AM2" s="138" t="s">
        <v>44</v>
      </c>
      <c r="AN2" s="596" t="s">
        <v>24</v>
      </c>
      <c r="AO2" s="596" t="s">
        <v>25</v>
      </c>
      <c r="AP2" s="596" t="s">
        <v>26</v>
      </c>
      <c r="AQ2" s="596" t="s">
        <v>27</v>
      </c>
      <c r="AR2" s="596" t="s">
        <v>28</v>
      </c>
      <c r="AS2" s="596" t="s">
        <v>29</v>
      </c>
      <c r="AT2" s="598" t="s">
        <v>30</v>
      </c>
      <c r="AU2" s="599"/>
      <c r="AV2" s="600" t="s">
        <v>31</v>
      </c>
      <c r="AW2" s="601"/>
      <c r="AX2" s="601"/>
      <c r="AY2" s="601"/>
      <c r="AZ2" s="602"/>
      <c r="BA2" s="622"/>
      <c r="BB2" s="624"/>
      <c r="BC2" s="603" t="s">
        <v>32</v>
      </c>
      <c r="BD2" s="604"/>
      <c r="BE2" s="604"/>
      <c r="BF2" s="604"/>
      <c r="BG2" s="604"/>
      <c r="BH2" s="605"/>
      <c r="BI2" s="606" t="s">
        <v>437</v>
      </c>
      <c r="BJ2" s="606"/>
      <c r="BK2" s="606"/>
      <c r="BL2" s="607"/>
    </row>
    <row r="3" spans="1:65" s="90" customFormat="1" ht="66.75" customHeight="1" thickBot="1" x14ac:dyDescent="0.3">
      <c r="A3" s="593"/>
      <c r="B3" s="612"/>
      <c r="C3" s="614"/>
      <c r="D3" s="616"/>
      <c r="E3" s="618"/>
      <c r="F3" s="105" t="s">
        <v>33</v>
      </c>
      <c r="G3" s="101" t="s">
        <v>34</v>
      </c>
      <c r="H3" s="104" t="s">
        <v>128</v>
      </c>
      <c r="I3" s="104" t="s">
        <v>129</v>
      </c>
      <c r="J3" s="104" t="s">
        <v>130</v>
      </c>
      <c r="K3" s="104" t="s">
        <v>131</v>
      </c>
      <c r="L3" s="104" t="s">
        <v>132</v>
      </c>
      <c r="M3" s="104" t="s">
        <v>133</v>
      </c>
      <c r="N3" s="104" t="s">
        <v>134</v>
      </c>
      <c r="O3" s="104" t="s">
        <v>135</v>
      </c>
      <c r="P3" s="104" t="s">
        <v>136</v>
      </c>
      <c r="Q3" s="104" t="s">
        <v>137</v>
      </c>
      <c r="R3" s="104" t="s">
        <v>138</v>
      </c>
      <c r="S3" s="104" t="s">
        <v>139</v>
      </c>
      <c r="T3" s="104" t="s">
        <v>140</v>
      </c>
      <c r="U3" s="104" t="s">
        <v>141</v>
      </c>
      <c r="V3" s="104" t="s">
        <v>142</v>
      </c>
      <c r="W3" s="104" t="s">
        <v>143</v>
      </c>
      <c r="X3" s="104" t="s">
        <v>144</v>
      </c>
      <c r="Y3" s="104" t="s">
        <v>145</v>
      </c>
      <c r="Z3" s="104" t="s">
        <v>146</v>
      </c>
      <c r="AA3" s="103" t="s">
        <v>147</v>
      </c>
      <c r="AB3" s="102" t="s">
        <v>35</v>
      </c>
      <c r="AC3" s="101" t="s">
        <v>36</v>
      </c>
      <c r="AD3" s="96" t="s">
        <v>37</v>
      </c>
      <c r="AE3" s="609"/>
      <c r="AF3" s="597"/>
      <c r="AG3" s="100" t="s">
        <v>438</v>
      </c>
      <c r="AH3" s="100" t="s">
        <v>439</v>
      </c>
      <c r="AI3" s="100" t="s">
        <v>440</v>
      </c>
      <c r="AJ3" s="100" t="s">
        <v>441</v>
      </c>
      <c r="AK3" s="100" t="s">
        <v>148</v>
      </c>
      <c r="AL3" s="100" t="s">
        <v>442</v>
      </c>
      <c r="AM3" s="100" t="s">
        <v>150</v>
      </c>
      <c r="AN3" s="597"/>
      <c r="AO3" s="597"/>
      <c r="AP3" s="597"/>
      <c r="AQ3" s="597"/>
      <c r="AR3" s="597"/>
      <c r="AS3" s="597"/>
      <c r="AT3" s="97" t="s">
        <v>33</v>
      </c>
      <c r="AU3" s="99" t="s">
        <v>35</v>
      </c>
      <c r="AV3" s="98" t="s">
        <v>33</v>
      </c>
      <c r="AW3" s="97" t="s">
        <v>45</v>
      </c>
      <c r="AX3" s="97" t="s">
        <v>35</v>
      </c>
      <c r="AY3" s="97" t="s">
        <v>46</v>
      </c>
      <c r="AZ3" s="96" t="s">
        <v>37</v>
      </c>
      <c r="BA3" s="623"/>
      <c r="BB3" s="625"/>
      <c r="BC3" s="95" t="s">
        <v>47</v>
      </c>
      <c r="BD3" s="94" t="s">
        <v>48</v>
      </c>
      <c r="BE3" s="138" t="s">
        <v>49</v>
      </c>
      <c r="BF3" s="92" t="s">
        <v>50</v>
      </c>
      <c r="BG3" s="92" t="s">
        <v>51</v>
      </c>
      <c r="BH3" s="93" t="s">
        <v>52</v>
      </c>
      <c r="BI3" s="139" t="s">
        <v>53</v>
      </c>
      <c r="BJ3" s="92" t="s">
        <v>151</v>
      </c>
      <c r="BK3" s="92" t="s">
        <v>54</v>
      </c>
      <c r="BL3" s="92" t="s">
        <v>52</v>
      </c>
      <c r="BM3" s="91" t="s">
        <v>443</v>
      </c>
    </row>
    <row r="4" spans="1:65" s="52" customFormat="1" ht="23.25" customHeight="1" thickBot="1" x14ac:dyDescent="0.3">
      <c r="A4" s="578" t="s">
        <v>55</v>
      </c>
      <c r="B4" s="579" t="s">
        <v>444</v>
      </c>
      <c r="C4" s="583" t="s">
        <v>154</v>
      </c>
      <c r="D4" s="582" t="s">
        <v>153</v>
      </c>
      <c r="E4" s="584" t="s">
        <v>445</v>
      </c>
      <c r="F4" s="585" t="s">
        <v>78</v>
      </c>
      <c r="G4" s="585">
        <v>2</v>
      </c>
      <c r="H4" s="574">
        <v>1</v>
      </c>
      <c r="I4" s="574">
        <v>1</v>
      </c>
      <c r="J4" s="574">
        <v>1</v>
      </c>
      <c r="K4" s="574">
        <v>1</v>
      </c>
      <c r="L4" s="574">
        <v>1</v>
      </c>
      <c r="M4" s="574">
        <v>1</v>
      </c>
      <c r="N4" s="574">
        <v>1</v>
      </c>
      <c r="O4" s="574">
        <v>1</v>
      </c>
      <c r="P4" s="574">
        <v>0</v>
      </c>
      <c r="Q4" s="574">
        <v>1</v>
      </c>
      <c r="R4" s="574">
        <v>1</v>
      </c>
      <c r="S4" s="574">
        <v>1</v>
      </c>
      <c r="T4" s="574">
        <v>1</v>
      </c>
      <c r="U4" s="574">
        <v>1</v>
      </c>
      <c r="V4" s="574">
        <v>1</v>
      </c>
      <c r="W4" s="574">
        <v>0</v>
      </c>
      <c r="X4" s="574">
        <v>1</v>
      </c>
      <c r="Y4" s="574">
        <v>1</v>
      </c>
      <c r="Z4" s="574">
        <v>0</v>
      </c>
      <c r="AA4" s="574">
        <f>SUM(H4:Z4)</f>
        <v>16</v>
      </c>
      <c r="AB4" s="580" t="str">
        <f>IF($AA4&lt;6,"3. Moderado",IF($AA4&lt;12,"4. Mayor",IF($AA4&gt;11,"5. Catastrófico")))</f>
        <v>5. Catastrófico</v>
      </c>
      <c r="AC4" s="581">
        <v>5</v>
      </c>
      <c r="AD4" s="586"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89" t="s">
        <v>155</v>
      </c>
      <c r="AF4" s="88" t="s">
        <v>64</v>
      </c>
      <c r="AG4" s="87">
        <v>15</v>
      </c>
      <c r="AH4" s="87">
        <v>15</v>
      </c>
      <c r="AI4" s="87">
        <v>15</v>
      </c>
      <c r="AJ4" s="87">
        <v>15</v>
      </c>
      <c r="AK4" s="87">
        <v>15</v>
      </c>
      <c r="AL4" s="87">
        <v>15</v>
      </c>
      <c r="AM4" s="87">
        <v>10</v>
      </c>
      <c r="AN4" s="137">
        <f>SUM(AG4:AM4)</f>
        <v>100</v>
      </c>
      <c r="AO4" s="137" t="s">
        <v>65</v>
      </c>
      <c r="AP4" s="137" t="s">
        <v>65</v>
      </c>
      <c r="AQ4" s="137">
        <v>100</v>
      </c>
      <c r="AR4" s="589">
        <f>AVERAGE(AQ4:AQ5)</f>
        <v>75</v>
      </c>
      <c r="AS4" s="590" t="s">
        <v>74</v>
      </c>
      <c r="AT4" s="591" t="s">
        <v>67</v>
      </c>
      <c r="AU4" s="591" t="s">
        <v>156</v>
      </c>
      <c r="AV4" s="577" t="s">
        <v>96</v>
      </c>
      <c r="AW4" s="577">
        <v>1</v>
      </c>
      <c r="AX4" s="577" t="s">
        <v>63</v>
      </c>
      <c r="AY4" s="577">
        <v>5</v>
      </c>
      <c r="AZ4" s="586"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587" t="s">
        <v>157</v>
      </c>
      <c r="BB4" s="586" t="s">
        <v>69</v>
      </c>
      <c r="BC4" s="86" t="s">
        <v>158</v>
      </c>
      <c r="BD4" s="85" t="s">
        <v>158</v>
      </c>
      <c r="BE4" s="84" t="s">
        <v>159</v>
      </c>
      <c r="BF4" s="84" t="s">
        <v>160</v>
      </c>
      <c r="BG4" s="84" t="s">
        <v>161</v>
      </c>
      <c r="BH4" s="84" t="s">
        <v>162</v>
      </c>
      <c r="BI4" s="85" t="s">
        <v>163</v>
      </c>
      <c r="BJ4" s="83" t="s">
        <v>164</v>
      </c>
      <c r="BK4" s="82" t="s">
        <v>165</v>
      </c>
      <c r="BL4" s="81" t="s">
        <v>166</v>
      </c>
      <c r="BM4" s="500" t="s">
        <v>446</v>
      </c>
    </row>
    <row r="5" spans="1:65" s="52" customFormat="1" ht="54" customHeight="1" x14ac:dyDescent="0.25">
      <c r="A5" s="545"/>
      <c r="B5" s="546"/>
      <c r="C5" s="514"/>
      <c r="D5" s="511"/>
      <c r="E5" s="548"/>
      <c r="F5" s="550"/>
      <c r="G5" s="550"/>
      <c r="H5" s="516"/>
      <c r="I5" s="516"/>
      <c r="J5" s="516"/>
      <c r="K5" s="516"/>
      <c r="L5" s="516"/>
      <c r="M5" s="516"/>
      <c r="N5" s="516"/>
      <c r="O5" s="516"/>
      <c r="P5" s="516"/>
      <c r="Q5" s="516"/>
      <c r="R5" s="516"/>
      <c r="S5" s="516"/>
      <c r="T5" s="516"/>
      <c r="U5" s="516"/>
      <c r="V5" s="516"/>
      <c r="W5" s="516"/>
      <c r="X5" s="516"/>
      <c r="Y5" s="516"/>
      <c r="Z5" s="516"/>
      <c r="AA5" s="516"/>
      <c r="AB5" s="525"/>
      <c r="AC5" s="526"/>
      <c r="AD5" s="520"/>
      <c r="AE5" s="135" t="s">
        <v>447</v>
      </c>
      <c r="AF5" s="68" t="s">
        <v>64</v>
      </c>
      <c r="AG5" s="123">
        <v>15</v>
      </c>
      <c r="AH5" s="123">
        <v>15</v>
      </c>
      <c r="AI5" s="123">
        <v>0</v>
      </c>
      <c r="AJ5" s="123">
        <v>15</v>
      </c>
      <c r="AK5" s="123">
        <v>15</v>
      </c>
      <c r="AL5" s="123">
        <v>15</v>
      </c>
      <c r="AM5" s="123">
        <v>10</v>
      </c>
      <c r="AN5" s="111">
        <f>SUM(AG5:AM5)</f>
        <v>85</v>
      </c>
      <c r="AO5" s="111" t="s">
        <v>448</v>
      </c>
      <c r="AP5" s="111" t="s">
        <v>448</v>
      </c>
      <c r="AQ5" s="111">
        <v>50</v>
      </c>
      <c r="AR5" s="573"/>
      <c r="AS5" s="454"/>
      <c r="AT5" s="495"/>
      <c r="AU5" s="495"/>
      <c r="AV5" s="496"/>
      <c r="AW5" s="496"/>
      <c r="AX5" s="496"/>
      <c r="AY5" s="496"/>
      <c r="AZ5" s="520"/>
      <c r="BA5" s="588"/>
      <c r="BB5" s="520"/>
      <c r="BC5" s="62" t="s">
        <v>71</v>
      </c>
      <c r="BD5" s="48" t="s">
        <v>168</v>
      </c>
      <c r="BE5" s="115" t="s">
        <v>169</v>
      </c>
      <c r="BF5" s="84" t="s">
        <v>160</v>
      </c>
      <c r="BG5" s="115" t="s">
        <v>170</v>
      </c>
      <c r="BH5" s="115" t="s">
        <v>449</v>
      </c>
      <c r="BI5" s="48" t="s">
        <v>163</v>
      </c>
      <c r="BJ5" s="83" t="s">
        <v>450</v>
      </c>
      <c r="BK5" s="82" t="s">
        <v>165</v>
      </c>
      <c r="BL5" s="81" t="s">
        <v>451</v>
      </c>
      <c r="BM5" s="502"/>
    </row>
    <row r="6" spans="1:65" s="52" customFormat="1" ht="50.25" customHeight="1" x14ac:dyDescent="0.25">
      <c r="A6" s="545" t="s">
        <v>171</v>
      </c>
      <c r="B6" s="546" t="s">
        <v>172</v>
      </c>
      <c r="C6" s="512" t="s">
        <v>154</v>
      </c>
      <c r="D6" s="509" t="s">
        <v>153</v>
      </c>
      <c r="E6" s="553" t="s">
        <v>173</v>
      </c>
      <c r="F6" s="549" t="s">
        <v>61</v>
      </c>
      <c r="G6" s="549">
        <v>3</v>
      </c>
      <c r="H6" s="515">
        <v>1</v>
      </c>
      <c r="I6" s="515">
        <v>1</v>
      </c>
      <c r="J6" s="515">
        <v>1</v>
      </c>
      <c r="K6" s="515">
        <v>0</v>
      </c>
      <c r="L6" s="515">
        <v>1</v>
      </c>
      <c r="M6" s="515">
        <v>1</v>
      </c>
      <c r="N6" s="515">
        <v>1</v>
      </c>
      <c r="O6" s="515">
        <v>0</v>
      </c>
      <c r="P6" s="515">
        <v>0</v>
      </c>
      <c r="Q6" s="515">
        <v>1</v>
      </c>
      <c r="R6" s="515">
        <v>1</v>
      </c>
      <c r="S6" s="515">
        <v>1</v>
      </c>
      <c r="T6" s="515">
        <v>1</v>
      </c>
      <c r="U6" s="515">
        <v>1</v>
      </c>
      <c r="V6" s="515">
        <v>1</v>
      </c>
      <c r="W6" s="515">
        <v>0</v>
      </c>
      <c r="X6" s="515">
        <v>1</v>
      </c>
      <c r="Y6" s="515">
        <v>1</v>
      </c>
      <c r="Z6" s="515">
        <v>0</v>
      </c>
      <c r="AA6" s="515">
        <f>SUM(H6:Z6)</f>
        <v>14</v>
      </c>
      <c r="AB6" s="524" t="str">
        <f>IF($AA6&lt;6,"3. Moderado",IF($AA6&lt;12,"4. Mayor",IF($AA6&gt;11,"5. Catastrófico")))</f>
        <v>5. Catastrófico</v>
      </c>
      <c r="AC6" s="570">
        <v>5</v>
      </c>
      <c r="AD6" s="520"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575" t="s">
        <v>452</v>
      </c>
      <c r="AF6" s="531" t="s">
        <v>64</v>
      </c>
      <c r="AG6" s="531">
        <v>15</v>
      </c>
      <c r="AH6" s="531">
        <v>15</v>
      </c>
      <c r="AI6" s="531">
        <v>15</v>
      </c>
      <c r="AJ6" s="531">
        <v>15</v>
      </c>
      <c r="AK6" s="531">
        <v>15</v>
      </c>
      <c r="AL6" s="531">
        <v>15</v>
      </c>
      <c r="AM6" s="531">
        <v>10</v>
      </c>
      <c r="AN6" s="531">
        <v>100</v>
      </c>
      <c r="AO6" s="531" t="s">
        <v>65</v>
      </c>
      <c r="AP6" s="531" t="s">
        <v>65</v>
      </c>
      <c r="AQ6" s="531">
        <v>100</v>
      </c>
      <c r="AR6" s="573">
        <f>AVERAGE(AQ6:AQ7)</f>
        <v>100</v>
      </c>
      <c r="AS6" s="454" t="s">
        <v>65</v>
      </c>
      <c r="AT6" s="495" t="s">
        <v>67</v>
      </c>
      <c r="AU6" s="495" t="s">
        <v>156</v>
      </c>
      <c r="AV6" s="496" t="s">
        <v>96</v>
      </c>
      <c r="AW6" s="496">
        <v>1</v>
      </c>
      <c r="AX6" s="496" t="s">
        <v>63</v>
      </c>
      <c r="AY6" s="496">
        <v>5</v>
      </c>
      <c r="AZ6" s="520"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520" t="s">
        <v>174</v>
      </c>
      <c r="BB6" s="520" t="s">
        <v>69</v>
      </c>
      <c r="BC6" s="62" t="s">
        <v>71</v>
      </c>
      <c r="BD6" s="48" t="s">
        <v>168</v>
      </c>
      <c r="BE6" s="79" t="s">
        <v>453</v>
      </c>
      <c r="BF6" s="49" t="s">
        <v>175</v>
      </c>
      <c r="BG6" s="5" t="s">
        <v>176</v>
      </c>
      <c r="BH6" s="115" t="s">
        <v>162</v>
      </c>
      <c r="BI6" s="48" t="s">
        <v>163</v>
      </c>
      <c r="BJ6" s="77" t="s">
        <v>454</v>
      </c>
      <c r="BK6" s="109" t="s">
        <v>175</v>
      </c>
      <c r="BL6" s="80" t="s">
        <v>177</v>
      </c>
      <c r="BM6" s="78" t="s">
        <v>455</v>
      </c>
    </row>
    <row r="7" spans="1:65" s="52" customFormat="1" ht="19.5" customHeight="1" x14ac:dyDescent="0.25">
      <c r="A7" s="545"/>
      <c r="B7" s="546"/>
      <c r="C7" s="514"/>
      <c r="D7" s="511"/>
      <c r="E7" s="555"/>
      <c r="F7" s="550"/>
      <c r="G7" s="550"/>
      <c r="H7" s="516"/>
      <c r="I7" s="516"/>
      <c r="J7" s="516"/>
      <c r="K7" s="516"/>
      <c r="L7" s="516"/>
      <c r="M7" s="516"/>
      <c r="N7" s="516"/>
      <c r="O7" s="516"/>
      <c r="P7" s="516"/>
      <c r="Q7" s="516"/>
      <c r="R7" s="516"/>
      <c r="S7" s="516"/>
      <c r="T7" s="516"/>
      <c r="U7" s="516"/>
      <c r="V7" s="516"/>
      <c r="W7" s="516"/>
      <c r="X7" s="516"/>
      <c r="Y7" s="516"/>
      <c r="Z7" s="516"/>
      <c r="AA7" s="516"/>
      <c r="AB7" s="525"/>
      <c r="AC7" s="570"/>
      <c r="AD7" s="520"/>
      <c r="AE7" s="576"/>
      <c r="AF7" s="532"/>
      <c r="AG7" s="532">
        <v>15</v>
      </c>
      <c r="AH7" s="532">
        <v>15</v>
      </c>
      <c r="AI7" s="532">
        <v>15</v>
      </c>
      <c r="AJ7" s="532">
        <v>15</v>
      </c>
      <c r="AK7" s="532">
        <v>15</v>
      </c>
      <c r="AL7" s="532">
        <v>15</v>
      </c>
      <c r="AM7" s="532">
        <v>10</v>
      </c>
      <c r="AN7" s="532">
        <v>100</v>
      </c>
      <c r="AO7" s="532" t="s">
        <v>65</v>
      </c>
      <c r="AP7" s="532" t="s">
        <v>65</v>
      </c>
      <c r="AQ7" s="532">
        <v>100</v>
      </c>
      <c r="AR7" s="573"/>
      <c r="AS7" s="454"/>
      <c r="AT7" s="495"/>
      <c r="AU7" s="495"/>
      <c r="AV7" s="496"/>
      <c r="AW7" s="496"/>
      <c r="AX7" s="496"/>
      <c r="AY7" s="496"/>
      <c r="AZ7" s="520"/>
      <c r="BA7" s="520"/>
      <c r="BB7" s="520"/>
      <c r="BC7" s="62" t="s">
        <v>75</v>
      </c>
      <c r="BD7" s="48" t="s">
        <v>168</v>
      </c>
      <c r="BE7" s="79" t="s">
        <v>456</v>
      </c>
      <c r="BF7" s="49" t="s">
        <v>178</v>
      </c>
      <c r="BG7" s="5" t="s">
        <v>176</v>
      </c>
      <c r="BH7" s="115" t="s">
        <v>457</v>
      </c>
      <c r="BI7" s="48" t="s">
        <v>163</v>
      </c>
      <c r="BJ7" s="108" t="s">
        <v>179</v>
      </c>
      <c r="BK7" s="109" t="s">
        <v>153</v>
      </c>
      <c r="BL7" s="50" t="s">
        <v>153</v>
      </c>
      <c r="BM7" s="78" t="s">
        <v>458</v>
      </c>
    </row>
    <row r="8" spans="1:65" s="52" customFormat="1" ht="51" customHeight="1" x14ac:dyDescent="0.25">
      <c r="A8" s="545" t="s">
        <v>104</v>
      </c>
      <c r="B8" s="546" t="s">
        <v>459</v>
      </c>
      <c r="C8" s="512" t="s">
        <v>154</v>
      </c>
      <c r="D8" s="571" t="s">
        <v>153</v>
      </c>
      <c r="E8" s="553" t="s">
        <v>181</v>
      </c>
      <c r="F8" s="549" t="s">
        <v>78</v>
      </c>
      <c r="G8" s="549">
        <v>2</v>
      </c>
      <c r="H8" s="515">
        <v>1</v>
      </c>
      <c r="I8" s="515">
        <v>1</v>
      </c>
      <c r="J8" s="515">
        <v>1</v>
      </c>
      <c r="K8" s="515">
        <v>0</v>
      </c>
      <c r="L8" s="515">
        <v>1</v>
      </c>
      <c r="M8" s="515">
        <v>1</v>
      </c>
      <c r="N8" s="515">
        <v>1</v>
      </c>
      <c r="O8" s="515">
        <v>0</v>
      </c>
      <c r="P8" s="515">
        <v>0</v>
      </c>
      <c r="Q8" s="515">
        <v>1</v>
      </c>
      <c r="R8" s="515">
        <v>1</v>
      </c>
      <c r="S8" s="515">
        <v>1</v>
      </c>
      <c r="T8" s="515">
        <v>1</v>
      </c>
      <c r="U8" s="515">
        <v>1</v>
      </c>
      <c r="V8" s="515">
        <v>1</v>
      </c>
      <c r="W8" s="515">
        <v>0</v>
      </c>
      <c r="X8" s="515">
        <v>1</v>
      </c>
      <c r="Y8" s="515">
        <v>1</v>
      </c>
      <c r="Z8" s="515">
        <v>0</v>
      </c>
      <c r="AA8" s="515">
        <f>SUM(H8:Z8)</f>
        <v>14</v>
      </c>
      <c r="AB8" s="524" t="str">
        <f>IF($AA8&lt;6,"3. Moderado",IF($AA8&lt;12,"4. Mayor",IF($AA8&gt;11,"5. Catastrófico")))</f>
        <v>5. Catastrófico</v>
      </c>
      <c r="AC8" s="526">
        <v>5</v>
      </c>
      <c r="AD8" s="520"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460</v>
      </c>
      <c r="AF8" s="531" t="s">
        <v>64</v>
      </c>
      <c r="AG8" s="123">
        <v>15</v>
      </c>
      <c r="AH8" s="123">
        <v>15</v>
      </c>
      <c r="AI8" s="123">
        <v>15</v>
      </c>
      <c r="AJ8" s="123">
        <v>15</v>
      </c>
      <c r="AK8" s="123">
        <v>15</v>
      </c>
      <c r="AL8" s="123">
        <v>15</v>
      </c>
      <c r="AM8" s="123">
        <v>10</v>
      </c>
      <c r="AN8" s="111">
        <f t="shared" ref="AN8:AN21" si="0">SUM(AG8:AM8)</f>
        <v>100</v>
      </c>
      <c r="AO8" s="111" t="s">
        <v>65</v>
      </c>
      <c r="AP8" s="111" t="s">
        <v>65</v>
      </c>
      <c r="AQ8" s="111">
        <v>100</v>
      </c>
      <c r="AR8" s="454">
        <f>AVERAGE(AQ8:AQ9)</f>
        <v>100</v>
      </c>
      <c r="AS8" s="454" t="s">
        <v>65</v>
      </c>
      <c r="AT8" s="495" t="s">
        <v>67</v>
      </c>
      <c r="AU8" s="495" t="s">
        <v>156</v>
      </c>
      <c r="AV8" s="496" t="s">
        <v>96</v>
      </c>
      <c r="AW8" s="496">
        <v>1</v>
      </c>
      <c r="AX8" s="496" t="s">
        <v>63</v>
      </c>
      <c r="AY8" s="496">
        <v>5</v>
      </c>
      <c r="AZ8" s="520"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520" t="s">
        <v>182</v>
      </c>
      <c r="BB8" s="520" t="s">
        <v>69</v>
      </c>
      <c r="BC8" s="62" t="s">
        <v>183</v>
      </c>
      <c r="BD8" s="48" t="s">
        <v>168</v>
      </c>
      <c r="BE8" s="2" t="s">
        <v>461</v>
      </c>
      <c r="BF8" s="3" t="s">
        <v>184</v>
      </c>
      <c r="BG8" s="3" t="s">
        <v>185</v>
      </c>
      <c r="BH8" s="109" t="s">
        <v>186</v>
      </c>
      <c r="BI8" s="48" t="s">
        <v>163</v>
      </c>
      <c r="BJ8" s="108" t="s">
        <v>187</v>
      </c>
      <c r="BK8" s="3" t="s">
        <v>184</v>
      </c>
      <c r="BL8" s="50" t="s">
        <v>188</v>
      </c>
      <c r="BM8" s="132" t="s">
        <v>462</v>
      </c>
    </row>
    <row r="9" spans="1:65" s="52" customFormat="1" ht="33" customHeight="1" x14ac:dyDescent="0.25">
      <c r="A9" s="545"/>
      <c r="B9" s="546"/>
      <c r="C9" s="514"/>
      <c r="D9" s="572"/>
      <c r="E9" s="555"/>
      <c r="F9" s="550"/>
      <c r="G9" s="550"/>
      <c r="H9" s="516"/>
      <c r="I9" s="516"/>
      <c r="J9" s="516"/>
      <c r="K9" s="516"/>
      <c r="L9" s="516"/>
      <c r="M9" s="516"/>
      <c r="N9" s="516"/>
      <c r="O9" s="516"/>
      <c r="P9" s="516"/>
      <c r="Q9" s="516"/>
      <c r="R9" s="516"/>
      <c r="S9" s="516"/>
      <c r="T9" s="516"/>
      <c r="U9" s="516"/>
      <c r="V9" s="516"/>
      <c r="W9" s="516"/>
      <c r="X9" s="516"/>
      <c r="Y9" s="516"/>
      <c r="Z9" s="516"/>
      <c r="AA9" s="516"/>
      <c r="AB9" s="525"/>
      <c r="AC9" s="526"/>
      <c r="AD9" s="520"/>
      <c r="AE9" s="4" t="s">
        <v>463</v>
      </c>
      <c r="AF9" s="532"/>
      <c r="AG9" s="123">
        <v>15</v>
      </c>
      <c r="AH9" s="123">
        <v>15</v>
      </c>
      <c r="AI9" s="123">
        <v>15</v>
      </c>
      <c r="AJ9" s="123">
        <v>15</v>
      </c>
      <c r="AK9" s="123">
        <v>15</v>
      </c>
      <c r="AL9" s="123">
        <v>15</v>
      </c>
      <c r="AM9" s="123">
        <v>10</v>
      </c>
      <c r="AN9" s="111">
        <f t="shared" si="0"/>
        <v>100</v>
      </c>
      <c r="AO9" s="111" t="s">
        <v>65</v>
      </c>
      <c r="AP9" s="111" t="s">
        <v>65</v>
      </c>
      <c r="AQ9" s="111">
        <v>100</v>
      </c>
      <c r="AR9" s="454"/>
      <c r="AS9" s="454"/>
      <c r="AT9" s="495"/>
      <c r="AU9" s="495"/>
      <c r="AV9" s="496"/>
      <c r="AW9" s="496"/>
      <c r="AX9" s="496"/>
      <c r="AY9" s="496"/>
      <c r="AZ9" s="520"/>
      <c r="BA9" s="520"/>
      <c r="BB9" s="520"/>
      <c r="BC9" s="62" t="s">
        <v>183</v>
      </c>
      <c r="BD9" s="48" t="s">
        <v>168</v>
      </c>
      <c r="BE9" s="3" t="s">
        <v>189</v>
      </c>
      <c r="BF9" s="3" t="s">
        <v>184</v>
      </c>
      <c r="BG9" s="3" t="s">
        <v>190</v>
      </c>
      <c r="BH9" s="109" t="s">
        <v>191</v>
      </c>
      <c r="BI9" s="48" t="s">
        <v>163</v>
      </c>
      <c r="BJ9" s="3" t="s">
        <v>464</v>
      </c>
      <c r="BK9" s="3" t="s">
        <v>184</v>
      </c>
      <c r="BL9" s="50" t="s">
        <v>192</v>
      </c>
      <c r="BM9" s="132" t="s">
        <v>462</v>
      </c>
    </row>
    <row r="10" spans="1:65" s="52" customFormat="1" ht="18.75" customHeight="1" x14ac:dyDescent="0.25">
      <c r="A10" s="561" t="s">
        <v>193</v>
      </c>
      <c r="B10" s="564" t="s">
        <v>465</v>
      </c>
      <c r="C10" s="512" t="s">
        <v>154</v>
      </c>
      <c r="D10" s="509" t="s">
        <v>153</v>
      </c>
      <c r="E10" s="547" t="s">
        <v>195</v>
      </c>
      <c r="F10" s="549" t="s">
        <v>61</v>
      </c>
      <c r="G10" s="549">
        <v>3</v>
      </c>
      <c r="H10" s="549">
        <v>1</v>
      </c>
      <c r="I10" s="549">
        <v>1</v>
      </c>
      <c r="J10" s="549">
        <v>1</v>
      </c>
      <c r="K10" s="549">
        <v>1</v>
      </c>
      <c r="L10" s="549">
        <v>1</v>
      </c>
      <c r="M10" s="549">
        <v>1</v>
      </c>
      <c r="N10" s="549">
        <v>1</v>
      </c>
      <c r="O10" s="549">
        <v>0</v>
      </c>
      <c r="P10" s="549">
        <v>0</v>
      </c>
      <c r="Q10" s="549">
        <v>1</v>
      </c>
      <c r="R10" s="549">
        <v>1</v>
      </c>
      <c r="S10" s="549">
        <v>1</v>
      </c>
      <c r="T10" s="549">
        <v>1</v>
      </c>
      <c r="U10" s="549">
        <v>1</v>
      </c>
      <c r="V10" s="549">
        <v>1</v>
      </c>
      <c r="W10" s="549">
        <v>0</v>
      </c>
      <c r="X10" s="549">
        <v>1</v>
      </c>
      <c r="Y10" s="549">
        <v>1</v>
      </c>
      <c r="Z10" s="549">
        <v>0</v>
      </c>
      <c r="AA10" s="549">
        <f>SUM(H10:Z10)</f>
        <v>15</v>
      </c>
      <c r="AB10" s="549" t="s">
        <v>80</v>
      </c>
      <c r="AC10" s="549">
        <v>4</v>
      </c>
      <c r="AD10" s="539" t="s">
        <v>251</v>
      </c>
      <c r="AE10" s="49" t="s">
        <v>466</v>
      </c>
      <c r="AF10" s="531" t="s">
        <v>64</v>
      </c>
      <c r="AG10" s="123">
        <v>15</v>
      </c>
      <c r="AH10" s="123">
        <v>15</v>
      </c>
      <c r="AI10" s="123">
        <v>15</v>
      </c>
      <c r="AJ10" s="123">
        <v>15</v>
      </c>
      <c r="AK10" s="123">
        <v>15</v>
      </c>
      <c r="AL10" s="123">
        <v>15</v>
      </c>
      <c r="AM10" s="123">
        <v>10</v>
      </c>
      <c r="AN10" s="111">
        <f t="shared" si="0"/>
        <v>100</v>
      </c>
      <c r="AO10" s="111" t="s">
        <v>65</v>
      </c>
      <c r="AP10" s="111" t="s">
        <v>65</v>
      </c>
      <c r="AQ10" s="111">
        <v>100</v>
      </c>
      <c r="AR10" s="558">
        <f>(+AQ10+AQ11+AQ12)/3</f>
        <v>83.333333333333329</v>
      </c>
      <c r="AS10" s="542" t="s">
        <v>65</v>
      </c>
      <c r="AT10" s="531" t="s">
        <v>67</v>
      </c>
      <c r="AU10" s="531" t="s">
        <v>156</v>
      </c>
      <c r="AV10" s="521" t="s">
        <v>78</v>
      </c>
      <c r="AW10" s="521">
        <v>2</v>
      </c>
      <c r="AX10" s="521" t="s">
        <v>80</v>
      </c>
      <c r="AY10" s="521">
        <v>4</v>
      </c>
      <c r="AZ10" s="539"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539" t="s">
        <v>174</v>
      </c>
      <c r="BB10" s="539" t="s">
        <v>69</v>
      </c>
      <c r="BC10" s="62" t="s">
        <v>198</v>
      </c>
      <c r="BD10" s="48" t="s">
        <v>199</v>
      </c>
      <c r="BE10" s="3" t="s">
        <v>200</v>
      </c>
      <c r="BF10" s="3" t="s">
        <v>201</v>
      </c>
      <c r="BG10" s="3" t="s">
        <v>202</v>
      </c>
      <c r="BH10" s="109" t="s">
        <v>467</v>
      </c>
      <c r="BI10" s="48" t="s">
        <v>163</v>
      </c>
      <c r="BJ10" s="108" t="s">
        <v>179</v>
      </c>
      <c r="BK10" s="109" t="s">
        <v>153</v>
      </c>
      <c r="BL10" s="50" t="s">
        <v>153</v>
      </c>
      <c r="BM10" s="557" t="s">
        <v>468</v>
      </c>
    </row>
    <row r="11" spans="1:65" s="52" customFormat="1" ht="8.25" customHeight="1" x14ac:dyDescent="0.25">
      <c r="A11" s="562"/>
      <c r="B11" s="565"/>
      <c r="C11" s="513"/>
      <c r="D11" s="510"/>
      <c r="E11" s="569"/>
      <c r="F11" s="556"/>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40"/>
      <c r="AE11" s="49" t="s">
        <v>469</v>
      </c>
      <c r="AF11" s="535"/>
      <c r="AG11" s="123">
        <v>15</v>
      </c>
      <c r="AH11" s="123">
        <v>15</v>
      </c>
      <c r="AI11" s="123">
        <v>15</v>
      </c>
      <c r="AJ11" s="123">
        <v>15</v>
      </c>
      <c r="AK11" s="123">
        <v>15</v>
      </c>
      <c r="AL11" s="123">
        <v>15</v>
      </c>
      <c r="AM11" s="123">
        <v>10</v>
      </c>
      <c r="AN11" s="111">
        <f t="shared" si="0"/>
        <v>100</v>
      </c>
      <c r="AO11" s="111" t="s">
        <v>65</v>
      </c>
      <c r="AP11" s="111" t="s">
        <v>65</v>
      </c>
      <c r="AQ11" s="111">
        <v>100</v>
      </c>
      <c r="AR11" s="559"/>
      <c r="AS11" s="543"/>
      <c r="AT11" s="535"/>
      <c r="AU11" s="535"/>
      <c r="AV11" s="522"/>
      <c r="AW11" s="522"/>
      <c r="AX11" s="522"/>
      <c r="AY11" s="522"/>
      <c r="AZ11" s="540"/>
      <c r="BA11" s="540"/>
      <c r="BB11" s="540"/>
      <c r="BC11" s="62" t="s">
        <v>75</v>
      </c>
      <c r="BD11" s="48" t="s">
        <v>168</v>
      </c>
      <c r="BE11" s="2" t="s">
        <v>203</v>
      </c>
      <c r="BF11" s="3" t="s">
        <v>201</v>
      </c>
      <c r="BG11" s="3" t="s">
        <v>204</v>
      </c>
      <c r="BH11" s="109" t="s">
        <v>205</v>
      </c>
      <c r="BI11" s="48" t="s">
        <v>163</v>
      </c>
      <c r="BJ11" s="108" t="s">
        <v>206</v>
      </c>
      <c r="BK11" s="109" t="s">
        <v>153</v>
      </c>
      <c r="BL11" s="50" t="s">
        <v>153</v>
      </c>
      <c r="BM11" s="557"/>
    </row>
    <row r="12" spans="1:65" s="52" customFormat="1" ht="49.5" customHeight="1" x14ac:dyDescent="0.25">
      <c r="A12" s="567"/>
      <c r="B12" s="568"/>
      <c r="C12" s="514"/>
      <c r="D12" s="511"/>
      <c r="E12" s="548"/>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05"/>
      <c r="AD12" s="541"/>
      <c r="AE12" s="49" t="s">
        <v>207</v>
      </c>
      <c r="AF12" s="532"/>
      <c r="AG12" s="123">
        <v>0</v>
      </c>
      <c r="AH12" s="123">
        <v>15</v>
      </c>
      <c r="AI12" s="123">
        <v>15</v>
      </c>
      <c r="AJ12" s="123">
        <v>15</v>
      </c>
      <c r="AK12" s="123">
        <v>15</v>
      </c>
      <c r="AL12" s="123">
        <v>15</v>
      </c>
      <c r="AM12" s="123">
        <v>10</v>
      </c>
      <c r="AN12" s="111">
        <f t="shared" si="0"/>
        <v>85</v>
      </c>
      <c r="AO12" s="127" t="s">
        <v>66</v>
      </c>
      <c r="AP12" s="127" t="s">
        <v>66</v>
      </c>
      <c r="AQ12" s="111">
        <v>50</v>
      </c>
      <c r="AR12" s="560"/>
      <c r="AS12" s="544"/>
      <c r="AT12" s="532"/>
      <c r="AU12" s="532"/>
      <c r="AV12" s="523"/>
      <c r="AW12" s="523"/>
      <c r="AX12" s="523"/>
      <c r="AY12" s="523"/>
      <c r="AZ12" s="541"/>
      <c r="BA12" s="505"/>
      <c r="BB12" s="541"/>
      <c r="BC12" s="62" t="s">
        <v>75</v>
      </c>
      <c r="BD12" s="48" t="s">
        <v>168</v>
      </c>
      <c r="BE12" s="2" t="s">
        <v>208</v>
      </c>
      <c r="BF12" s="3" t="s">
        <v>209</v>
      </c>
      <c r="BG12" s="3" t="s">
        <v>210</v>
      </c>
      <c r="BH12" s="109" t="s">
        <v>211</v>
      </c>
      <c r="BI12" s="48" t="s">
        <v>163</v>
      </c>
      <c r="BJ12" s="108" t="s">
        <v>206</v>
      </c>
      <c r="BK12" s="109" t="s">
        <v>153</v>
      </c>
      <c r="BL12" s="50" t="s">
        <v>153</v>
      </c>
      <c r="BM12" s="557"/>
    </row>
    <row r="13" spans="1:65" s="52" customFormat="1" ht="45" customHeight="1" x14ac:dyDescent="0.25">
      <c r="A13" s="561" t="s">
        <v>212</v>
      </c>
      <c r="B13" s="564" t="s">
        <v>214</v>
      </c>
      <c r="C13" s="512" t="s">
        <v>154</v>
      </c>
      <c r="D13" s="509" t="s">
        <v>153</v>
      </c>
      <c r="E13" s="553" t="s">
        <v>470</v>
      </c>
      <c r="F13" s="549" t="s">
        <v>78</v>
      </c>
      <c r="G13" s="549">
        <v>2</v>
      </c>
      <c r="H13" s="515">
        <v>1</v>
      </c>
      <c r="I13" s="515">
        <v>1</v>
      </c>
      <c r="J13" s="515">
        <v>1</v>
      </c>
      <c r="K13" s="515">
        <v>1</v>
      </c>
      <c r="L13" s="515">
        <v>1</v>
      </c>
      <c r="M13" s="515">
        <v>1</v>
      </c>
      <c r="N13" s="515">
        <v>1</v>
      </c>
      <c r="O13" s="515">
        <v>0</v>
      </c>
      <c r="P13" s="515">
        <v>0</v>
      </c>
      <c r="Q13" s="515">
        <v>1</v>
      </c>
      <c r="R13" s="515">
        <v>1</v>
      </c>
      <c r="S13" s="515">
        <v>1</v>
      </c>
      <c r="T13" s="515">
        <v>1</v>
      </c>
      <c r="U13" s="515">
        <v>1</v>
      </c>
      <c r="V13" s="515">
        <v>1</v>
      </c>
      <c r="W13" s="515">
        <v>0</v>
      </c>
      <c r="X13" s="515">
        <v>1</v>
      </c>
      <c r="Y13" s="515">
        <v>1</v>
      </c>
      <c r="Z13" s="515">
        <v>0</v>
      </c>
      <c r="AA13" s="515">
        <f>SUM(H15:Z15)</f>
        <v>1</v>
      </c>
      <c r="AB13" s="524" t="s">
        <v>80</v>
      </c>
      <c r="AC13" s="509">
        <v>4</v>
      </c>
      <c r="AD13" s="539"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69" t="s">
        <v>215</v>
      </c>
      <c r="AF13" s="531" t="s">
        <v>64</v>
      </c>
      <c r="AG13" s="123">
        <v>15</v>
      </c>
      <c r="AH13" s="123">
        <v>15</v>
      </c>
      <c r="AI13" s="123">
        <v>15</v>
      </c>
      <c r="AJ13" s="123">
        <v>15</v>
      </c>
      <c r="AK13" s="123">
        <v>15</v>
      </c>
      <c r="AL13" s="123">
        <v>15</v>
      </c>
      <c r="AM13" s="123">
        <v>10</v>
      </c>
      <c r="AN13" s="111">
        <f t="shared" si="0"/>
        <v>100</v>
      </c>
      <c r="AO13" s="111" t="s">
        <v>65</v>
      </c>
      <c r="AP13" s="111" t="s">
        <v>65</v>
      </c>
      <c r="AQ13" s="111">
        <v>100</v>
      </c>
      <c r="AR13" s="542">
        <f>AVERAGE(AQ13:AQ16)</f>
        <v>87.5</v>
      </c>
      <c r="AS13" s="542" t="s">
        <v>74</v>
      </c>
      <c r="AT13" s="531" t="s">
        <v>67</v>
      </c>
      <c r="AU13" s="531" t="s">
        <v>156</v>
      </c>
      <c r="AV13" s="521" t="s">
        <v>96</v>
      </c>
      <c r="AW13" s="521">
        <v>1</v>
      </c>
      <c r="AX13" s="521" t="s">
        <v>80</v>
      </c>
      <c r="AY13" s="521">
        <v>4</v>
      </c>
      <c r="AZ13" s="536"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539" t="s">
        <v>174</v>
      </c>
      <c r="BB13" s="539" t="s">
        <v>69</v>
      </c>
      <c r="BC13" s="62" t="s">
        <v>216</v>
      </c>
      <c r="BD13" s="48" t="s">
        <v>75</v>
      </c>
      <c r="BE13" s="2" t="s">
        <v>217</v>
      </c>
      <c r="BF13" s="4" t="s">
        <v>218</v>
      </c>
      <c r="BG13" s="3" t="s">
        <v>219</v>
      </c>
      <c r="BH13" s="109" t="s">
        <v>220</v>
      </c>
      <c r="BI13" s="48" t="s">
        <v>163</v>
      </c>
      <c r="BJ13" s="77" t="s">
        <v>221</v>
      </c>
      <c r="BK13" s="4" t="s">
        <v>218</v>
      </c>
      <c r="BL13" s="50" t="s">
        <v>222</v>
      </c>
      <c r="BM13" s="500" t="s">
        <v>471</v>
      </c>
    </row>
    <row r="14" spans="1:65" s="52" customFormat="1" ht="15.75" customHeight="1" x14ac:dyDescent="0.25">
      <c r="A14" s="562"/>
      <c r="B14" s="565"/>
      <c r="C14" s="513"/>
      <c r="D14" s="510"/>
      <c r="E14" s="554"/>
      <c r="F14" s="556"/>
      <c r="G14" s="556"/>
      <c r="H14" s="551"/>
      <c r="I14" s="551"/>
      <c r="J14" s="551"/>
      <c r="K14" s="551"/>
      <c r="L14" s="551"/>
      <c r="M14" s="551"/>
      <c r="N14" s="551"/>
      <c r="O14" s="551"/>
      <c r="P14" s="551"/>
      <c r="Q14" s="551"/>
      <c r="R14" s="551"/>
      <c r="S14" s="551"/>
      <c r="T14" s="551"/>
      <c r="U14" s="551"/>
      <c r="V14" s="551"/>
      <c r="W14" s="551"/>
      <c r="X14" s="551"/>
      <c r="Y14" s="551"/>
      <c r="Z14" s="551"/>
      <c r="AA14" s="551"/>
      <c r="AB14" s="552"/>
      <c r="AC14" s="510"/>
      <c r="AD14" s="540"/>
      <c r="AE14" s="49" t="s">
        <v>472</v>
      </c>
      <c r="AF14" s="535"/>
      <c r="AG14" s="123">
        <v>15</v>
      </c>
      <c r="AH14" s="123">
        <v>15</v>
      </c>
      <c r="AI14" s="123">
        <v>0</v>
      </c>
      <c r="AJ14" s="123">
        <v>10</v>
      </c>
      <c r="AK14" s="123">
        <v>15</v>
      </c>
      <c r="AL14" s="123">
        <v>15</v>
      </c>
      <c r="AM14" s="123">
        <v>10</v>
      </c>
      <c r="AN14" s="111">
        <f t="shared" si="0"/>
        <v>80</v>
      </c>
      <c r="AO14" s="111" t="s">
        <v>448</v>
      </c>
      <c r="AP14" s="111" t="s">
        <v>448</v>
      </c>
      <c r="AQ14" s="111">
        <v>50</v>
      </c>
      <c r="AR14" s="543"/>
      <c r="AS14" s="543"/>
      <c r="AT14" s="535"/>
      <c r="AU14" s="535"/>
      <c r="AV14" s="522"/>
      <c r="AW14" s="522"/>
      <c r="AX14" s="522"/>
      <c r="AY14" s="522"/>
      <c r="AZ14" s="537"/>
      <c r="BA14" s="540"/>
      <c r="BB14" s="540"/>
      <c r="BC14" s="62" t="s">
        <v>75</v>
      </c>
      <c r="BD14" s="48" t="s">
        <v>167</v>
      </c>
      <c r="BE14" s="2" t="s">
        <v>223</v>
      </c>
      <c r="BF14" s="4" t="s">
        <v>218</v>
      </c>
      <c r="BG14" s="3" t="s">
        <v>224</v>
      </c>
      <c r="BH14" s="109" t="s">
        <v>225</v>
      </c>
      <c r="BI14" s="48" t="s">
        <v>163</v>
      </c>
      <c r="BJ14" s="77" t="s">
        <v>226</v>
      </c>
      <c r="BK14" s="109" t="s">
        <v>218</v>
      </c>
      <c r="BL14" s="50" t="s">
        <v>227</v>
      </c>
      <c r="BM14" s="501"/>
    </row>
    <row r="15" spans="1:65" s="52" customFormat="1" ht="12" customHeight="1" x14ac:dyDescent="0.25">
      <c r="A15" s="562"/>
      <c r="B15" s="565"/>
      <c r="C15" s="513"/>
      <c r="D15" s="510"/>
      <c r="E15" s="554"/>
      <c r="F15" s="556"/>
      <c r="G15" s="556"/>
      <c r="H15" s="551"/>
      <c r="I15" s="551">
        <v>1</v>
      </c>
      <c r="J15" s="551"/>
      <c r="K15" s="551"/>
      <c r="L15" s="551"/>
      <c r="M15" s="551"/>
      <c r="N15" s="551"/>
      <c r="O15" s="551"/>
      <c r="P15" s="551"/>
      <c r="Q15" s="551"/>
      <c r="R15" s="551"/>
      <c r="S15" s="551"/>
      <c r="T15" s="551"/>
      <c r="U15" s="551"/>
      <c r="V15" s="551"/>
      <c r="W15" s="551"/>
      <c r="X15" s="551"/>
      <c r="Y15" s="551"/>
      <c r="Z15" s="551"/>
      <c r="AA15" s="551"/>
      <c r="AB15" s="552"/>
      <c r="AC15" s="510"/>
      <c r="AD15" s="540"/>
      <c r="AE15" s="76" t="s">
        <v>473</v>
      </c>
      <c r="AF15" s="535"/>
      <c r="AG15" s="123">
        <v>15</v>
      </c>
      <c r="AH15" s="123">
        <v>15</v>
      </c>
      <c r="AI15" s="123">
        <v>15</v>
      </c>
      <c r="AJ15" s="123">
        <v>15</v>
      </c>
      <c r="AK15" s="123">
        <v>15</v>
      </c>
      <c r="AL15" s="123">
        <v>15</v>
      </c>
      <c r="AM15" s="123">
        <v>10</v>
      </c>
      <c r="AN15" s="111">
        <f t="shared" si="0"/>
        <v>100</v>
      </c>
      <c r="AO15" s="111" t="s">
        <v>65</v>
      </c>
      <c r="AP15" s="111" t="s">
        <v>65</v>
      </c>
      <c r="AQ15" s="111">
        <v>100</v>
      </c>
      <c r="AR15" s="543"/>
      <c r="AS15" s="543"/>
      <c r="AT15" s="535"/>
      <c r="AU15" s="535"/>
      <c r="AV15" s="522"/>
      <c r="AW15" s="522"/>
      <c r="AX15" s="522"/>
      <c r="AY15" s="522"/>
      <c r="AZ15" s="537"/>
      <c r="BA15" s="540"/>
      <c r="BB15" s="540"/>
      <c r="BC15" s="62" t="s">
        <v>75</v>
      </c>
      <c r="BD15" s="48" t="s">
        <v>167</v>
      </c>
      <c r="BE15" s="4" t="s">
        <v>228</v>
      </c>
      <c r="BF15" s="4" t="s">
        <v>218</v>
      </c>
      <c r="BG15" s="75" t="s">
        <v>229</v>
      </c>
      <c r="BH15" s="73" t="s">
        <v>230</v>
      </c>
      <c r="BI15" s="48" t="s">
        <v>163</v>
      </c>
      <c r="BJ15" s="108" t="s">
        <v>179</v>
      </c>
      <c r="BK15" s="109" t="s">
        <v>153</v>
      </c>
      <c r="BL15" s="50" t="s">
        <v>153</v>
      </c>
      <c r="BM15" s="501"/>
    </row>
    <row r="16" spans="1:65" s="52" customFormat="1" ht="17.25" customHeight="1" x14ac:dyDescent="0.25">
      <c r="A16" s="563"/>
      <c r="B16" s="566"/>
      <c r="C16" s="514"/>
      <c r="D16" s="511"/>
      <c r="E16" s="555"/>
      <c r="F16" s="550"/>
      <c r="G16" s="550"/>
      <c r="H16" s="516"/>
      <c r="I16" s="516"/>
      <c r="J16" s="516"/>
      <c r="K16" s="516"/>
      <c r="L16" s="516"/>
      <c r="M16" s="516"/>
      <c r="N16" s="516"/>
      <c r="O16" s="516"/>
      <c r="P16" s="516"/>
      <c r="Q16" s="516"/>
      <c r="R16" s="516"/>
      <c r="S16" s="516"/>
      <c r="T16" s="516"/>
      <c r="U16" s="516"/>
      <c r="V16" s="516"/>
      <c r="W16" s="516"/>
      <c r="X16" s="516"/>
      <c r="Y16" s="516"/>
      <c r="Z16" s="516"/>
      <c r="AA16" s="516"/>
      <c r="AB16" s="525"/>
      <c r="AC16" s="511"/>
      <c r="AD16" s="541"/>
      <c r="AE16" s="4" t="s">
        <v>231</v>
      </c>
      <c r="AF16" s="532"/>
      <c r="AG16" s="123">
        <v>15</v>
      </c>
      <c r="AH16" s="123">
        <v>15</v>
      </c>
      <c r="AI16" s="123">
        <v>15</v>
      </c>
      <c r="AJ16" s="123">
        <v>15</v>
      </c>
      <c r="AK16" s="123">
        <v>15</v>
      </c>
      <c r="AL16" s="123">
        <v>15</v>
      </c>
      <c r="AM16" s="123">
        <v>10</v>
      </c>
      <c r="AN16" s="111">
        <f t="shared" si="0"/>
        <v>100</v>
      </c>
      <c r="AO16" s="111" t="s">
        <v>65</v>
      </c>
      <c r="AP16" s="111" t="s">
        <v>65</v>
      </c>
      <c r="AQ16" s="111">
        <v>100</v>
      </c>
      <c r="AR16" s="544"/>
      <c r="AS16" s="544"/>
      <c r="AT16" s="532"/>
      <c r="AU16" s="532"/>
      <c r="AV16" s="523"/>
      <c r="AW16" s="523"/>
      <c r="AX16" s="523"/>
      <c r="AY16" s="523"/>
      <c r="AZ16" s="538"/>
      <c r="BA16" s="541"/>
      <c r="BB16" s="541"/>
      <c r="BC16" s="62" t="s">
        <v>75</v>
      </c>
      <c r="BD16" s="48" t="s">
        <v>167</v>
      </c>
      <c r="BE16" s="4" t="s">
        <v>232</v>
      </c>
      <c r="BF16" s="4" t="s">
        <v>218</v>
      </c>
      <c r="BG16" s="75" t="s">
        <v>229</v>
      </c>
      <c r="BH16" s="73" t="s">
        <v>162</v>
      </c>
      <c r="BI16" s="48" t="s">
        <v>163</v>
      </c>
      <c r="BJ16" s="108" t="s">
        <v>179</v>
      </c>
      <c r="BK16" s="109" t="s">
        <v>153</v>
      </c>
      <c r="BL16" s="50" t="s">
        <v>153</v>
      </c>
      <c r="BM16" s="502"/>
    </row>
    <row r="17" spans="1:65" s="52" customFormat="1" ht="70.5" customHeight="1" x14ac:dyDescent="0.25">
      <c r="A17" s="545" t="s">
        <v>233</v>
      </c>
      <c r="B17" s="546" t="s">
        <v>474</v>
      </c>
      <c r="C17" s="512" t="s">
        <v>154</v>
      </c>
      <c r="D17" s="509" t="s">
        <v>153</v>
      </c>
      <c r="E17" s="547" t="s">
        <v>236</v>
      </c>
      <c r="F17" s="549" t="s">
        <v>78</v>
      </c>
      <c r="G17" s="549">
        <v>2</v>
      </c>
      <c r="H17" s="515">
        <v>1</v>
      </c>
      <c r="I17" s="515">
        <v>1</v>
      </c>
      <c r="J17" s="515">
        <v>1</v>
      </c>
      <c r="K17" s="515">
        <v>1</v>
      </c>
      <c r="L17" s="515">
        <v>1</v>
      </c>
      <c r="M17" s="515">
        <v>1</v>
      </c>
      <c r="N17" s="515">
        <v>1</v>
      </c>
      <c r="O17" s="515">
        <v>0</v>
      </c>
      <c r="P17" s="515">
        <v>1</v>
      </c>
      <c r="Q17" s="515">
        <v>1</v>
      </c>
      <c r="R17" s="515">
        <v>1</v>
      </c>
      <c r="S17" s="515">
        <v>1</v>
      </c>
      <c r="T17" s="515">
        <v>1</v>
      </c>
      <c r="U17" s="515">
        <v>1</v>
      </c>
      <c r="V17" s="515">
        <v>1</v>
      </c>
      <c r="W17" s="515">
        <v>0</v>
      </c>
      <c r="X17" s="515">
        <v>1</v>
      </c>
      <c r="Y17" s="515">
        <v>1</v>
      </c>
      <c r="Z17" s="515">
        <v>0</v>
      </c>
      <c r="AA17" s="515">
        <f>SUM(H17:Z17)</f>
        <v>16</v>
      </c>
      <c r="AB17" s="524" t="s">
        <v>63</v>
      </c>
      <c r="AC17" s="526">
        <v>5</v>
      </c>
      <c r="AD17" s="520"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49" t="s">
        <v>237</v>
      </c>
      <c r="AF17" s="531" t="s">
        <v>64</v>
      </c>
      <c r="AG17" s="123">
        <v>15</v>
      </c>
      <c r="AH17" s="123">
        <v>15</v>
      </c>
      <c r="AI17" s="123">
        <v>15</v>
      </c>
      <c r="AJ17" s="123">
        <v>15</v>
      </c>
      <c r="AK17" s="123">
        <v>15</v>
      </c>
      <c r="AL17" s="123">
        <v>15</v>
      </c>
      <c r="AM17" s="123">
        <v>10</v>
      </c>
      <c r="AN17" s="111">
        <f t="shared" si="0"/>
        <v>100</v>
      </c>
      <c r="AO17" s="111" t="s">
        <v>65</v>
      </c>
      <c r="AP17" s="111" t="s">
        <v>65</v>
      </c>
      <c r="AQ17" s="111">
        <v>100</v>
      </c>
      <c r="AR17" s="111">
        <f>AVERAGE(AQ17:AQ18)</f>
        <v>100</v>
      </c>
      <c r="AS17" s="111" t="s">
        <v>65</v>
      </c>
      <c r="AT17" s="495" t="s">
        <v>67</v>
      </c>
      <c r="AU17" s="495" t="s">
        <v>156</v>
      </c>
      <c r="AV17" s="496" t="s">
        <v>96</v>
      </c>
      <c r="AW17" s="496">
        <v>1</v>
      </c>
      <c r="AX17" s="496" t="s">
        <v>63</v>
      </c>
      <c r="AY17" s="496">
        <v>5</v>
      </c>
      <c r="AZ17" s="520"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520" t="s">
        <v>174</v>
      </c>
      <c r="BB17" s="520" t="s">
        <v>69</v>
      </c>
      <c r="BC17" s="62" t="s">
        <v>183</v>
      </c>
      <c r="BD17" s="48" t="s">
        <v>168</v>
      </c>
      <c r="BE17" s="51" t="s">
        <v>475</v>
      </c>
      <c r="BF17" s="3" t="s">
        <v>165</v>
      </c>
      <c r="BG17" s="75" t="s">
        <v>238</v>
      </c>
      <c r="BH17" s="73" t="s">
        <v>239</v>
      </c>
      <c r="BI17" s="48" t="s">
        <v>163</v>
      </c>
      <c r="BJ17" s="51" t="s">
        <v>240</v>
      </c>
      <c r="BK17" s="3" t="s">
        <v>165</v>
      </c>
      <c r="BL17" s="71" t="s">
        <v>241</v>
      </c>
      <c r="BM17" s="500" t="s">
        <v>476</v>
      </c>
    </row>
    <row r="18" spans="1:65" s="52" customFormat="1" ht="3" customHeight="1" x14ac:dyDescent="0.25">
      <c r="A18" s="545"/>
      <c r="B18" s="546"/>
      <c r="C18" s="514"/>
      <c r="D18" s="511"/>
      <c r="E18" s="548"/>
      <c r="F18" s="550"/>
      <c r="G18" s="550"/>
      <c r="H18" s="516"/>
      <c r="I18" s="516"/>
      <c r="J18" s="516"/>
      <c r="K18" s="516"/>
      <c r="L18" s="516"/>
      <c r="M18" s="516"/>
      <c r="N18" s="516"/>
      <c r="O18" s="516"/>
      <c r="P18" s="516"/>
      <c r="Q18" s="516"/>
      <c r="R18" s="516"/>
      <c r="S18" s="516"/>
      <c r="T18" s="516"/>
      <c r="U18" s="516"/>
      <c r="V18" s="516"/>
      <c r="W18" s="516"/>
      <c r="X18" s="516"/>
      <c r="Y18" s="516"/>
      <c r="Z18" s="516"/>
      <c r="AA18" s="516"/>
      <c r="AB18" s="525"/>
      <c r="AC18" s="526"/>
      <c r="AD18" s="520"/>
      <c r="AE18" s="72" t="s">
        <v>477</v>
      </c>
      <c r="AF18" s="532"/>
      <c r="AG18" s="123">
        <v>15</v>
      </c>
      <c r="AH18" s="123">
        <v>15</v>
      </c>
      <c r="AI18" s="123">
        <v>15</v>
      </c>
      <c r="AJ18" s="123">
        <v>15</v>
      </c>
      <c r="AK18" s="123">
        <v>15</v>
      </c>
      <c r="AL18" s="123">
        <v>15</v>
      </c>
      <c r="AM18" s="123">
        <v>10</v>
      </c>
      <c r="AN18" s="111">
        <f t="shared" si="0"/>
        <v>100</v>
      </c>
      <c r="AO18" s="111" t="s">
        <v>65</v>
      </c>
      <c r="AP18" s="111" t="s">
        <v>65</v>
      </c>
      <c r="AQ18" s="111">
        <v>100</v>
      </c>
      <c r="AR18" s="111">
        <v>100</v>
      </c>
      <c r="AS18" s="111" t="s">
        <v>65</v>
      </c>
      <c r="AT18" s="495"/>
      <c r="AU18" s="495"/>
      <c r="AV18" s="496"/>
      <c r="AW18" s="496"/>
      <c r="AX18" s="496"/>
      <c r="AY18" s="496"/>
      <c r="AZ18" s="520"/>
      <c r="BA18" s="520"/>
      <c r="BB18" s="520"/>
      <c r="BC18" s="62" t="s">
        <v>183</v>
      </c>
      <c r="BD18" s="48" t="s">
        <v>168</v>
      </c>
      <c r="BE18" s="51" t="s">
        <v>478</v>
      </c>
      <c r="BF18" s="3" t="s">
        <v>165</v>
      </c>
      <c r="BG18" s="74" t="s">
        <v>243</v>
      </c>
      <c r="BH18" s="73" t="s">
        <v>244</v>
      </c>
      <c r="BI18" s="48" t="s">
        <v>163</v>
      </c>
      <c r="BJ18" s="72" t="s">
        <v>479</v>
      </c>
      <c r="BK18" s="3" t="s">
        <v>165</v>
      </c>
      <c r="BL18" s="71" t="s">
        <v>245</v>
      </c>
      <c r="BM18" s="502"/>
    </row>
    <row r="19" spans="1:65" s="52" customFormat="1" ht="84" customHeight="1" x14ac:dyDescent="0.25">
      <c r="A19" s="128" t="s">
        <v>246</v>
      </c>
      <c r="B19" s="129" t="s">
        <v>480</v>
      </c>
      <c r="C19" s="67" t="s">
        <v>154</v>
      </c>
      <c r="D19" s="122" t="s">
        <v>153</v>
      </c>
      <c r="E19" s="70" t="s">
        <v>247</v>
      </c>
      <c r="F19" s="65" t="s">
        <v>78</v>
      </c>
      <c r="G19" s="65">
        <v>2</v>
      </c>
      <c r="H19" s="136">
        <v>1</v>
      </c>
      <c r="I19" s="136">
        <v>1</v>
      </c>
      <c r="J19" s="136">
        <v>0</v>
      </c>
      <c r="K19" s="136">
        <v>0</v>
      </c>
      <c r="L19" s="136">
        <v>1</v>
      </c>
      <c r="M19" s="136">
        <v>1</v>
      </c>
      <c r="N19" s="136">
        <v>1</v>
      </c>
      <c r="O19" s="136">
        <v>0</v>
      </c>
      <c r="P19" s="136">
        <v>1</v>
      </c>
      <c r="Q19" s="136">
        <v>1</v>
      </c>
      <c r="R19" s="136">
        <v>1</v>
      </c>
      <c r="S19" s="136">
        <v>1</v>
      </c>
      <c r="T19" s="136">
        <v>1</v>
      </c>
      <c r="U19" s="136">
        <v>1</v>
      </c>
      <c r="V19" s="136">
        <v>1</v>
      </c>
      <c r="W19" s="136">
        <v>0</v>
      </c>
      <c r="X19" s="136">
        <v>1</v>
      </c>
      <c r="Y19" s="136">
        <v>1</v>
      </c>
      <c r="Z19" s="136">
        <v>0</v>
      </c>
      <c r="AA19" s="136">
        <f>SUM(H19:Z19)</f>
        <v>14</v>
      </c>
      <c r="AB19" s="64" t="s">
        <v>80</v>
      </c>
      <c r="AC19" s="122">
        <v>4</v>
      </c>
      <c r="AD19" s="119"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69" t="s">
        <v>248</v>
      </c>
      <c r="AF19" s="68" t="s">
        <v>64</v>
      </c>
      <c r="AG19" s="123">
        <v>15</v>
      </c>
      <c r="AH19" s="123">
        <v>15</v>
      </c>
      <c r="AI19" s="123">
        <v>15</v>
      </c>
      <c r="AJ19" s="123">
        <v>15</v>
      </c>
      <c r="AK19" s="123">
        <v>15</v>
      </c>
      <c r="AL19" s="123">
        <v>15</v>
      </c>
      <c r="AM19" s="123">
        <v>10</v>
      </c>
      <c r="AN19" s="111">
        <f t="shared" si="0"/>
        <v>100</v>
      </c>
      <c r="AO19" s="111" t="s">
        <v>65</v>
      </c>
      <c r="AP19" s="111" t="s">
        <v>65</v>
      </c>
      <c r="AQ19" s="111">
        <v>100</v>
      </c>
      <c r="AR19" s="111">
        <f>AVERAGE(AQ19:AQ20)</f>
        <v>100</v>
      </c>
      <c r="AS19" s="111" t="s">
        <v>65</v>
      </c>
      <c r="AT19" s="114" t="s">
        <v>67</v>
      </c>
      <c r="AU19" s="114" t="s">
        <v>156</v>
      </c>
      <c r="AV19" s="107" t="s">
        <v>96</v>
      </c>
      <c r="AW19" s="107">
        <v>1</v>
      </c>
      <c r="AX19" s="107" t="s">
        <v>63</v>
      </c>
      <c r="AY19" s="107">
        <v>5</v>
      </c>
      <c r="AZ19" s="119" t="s">
        <v>251</v>
      </c>
      <c r="BA19" s="119" t="s">
        <v>249</v>
      </c>
      <c r="BB19" s="119" t="s">
        <v>69</v>
      </c>
      <c r="BC19" s="62" t="s">
        <v>75</v>
      </c>
      <c r="BD19" s="48" t="s">
        <v>168</v>
      </c>
      <c r="BE19" s="2" t="s">
        <v>481</v>
      </c>
      <c r="BF19" s="3" t="s">
        <v>250</v>
      </c>
      <c r="BG19" s="3" t="s">
        <v>482</v>
      </c>
      <c r="BH19" s="109" t="s">
        <v>483</v>
      </c>
      <c r="BI19" s="48" t="s">
        <v>163</v>
      </c>
      <c r="BJ19" s="108" t="s">
        <v>179</v>
      </c>
      <c r="BK19" s="109" t="s">
        <v>153</v>
      </c>
      <c r="BL19" s="50" t="s">
        <v>153</v>
      </c>
      <c r="BM19" s="500" t="s">
        <v>484</v>
      </c>
    </row>
    <row r="20" spans="1:65" s="52" customFormat="1" ht="65.25" customHeight="1" x14ac:dyDescent="0.25">
      <c r="A20" s="128" t="s">
        <v>246</v>
      </c>
      <c r="B20" s="129" t="s">
        <v>253</v>
      </c>
      <c r="C20" s="67" t="s">
        <v>154</v>
      </c>
      <c r="D20" s="122" t="s">
        <v>153</v>
      </c>
      <c r="E20" s="66" t="s">
        <v>254</v>
      </c>
      <c r="F20" s="65" t="s">
        <v>78</v>
      </c>
      <c r="G20" s="65">
        <v>2</v>
      </c>
      <c r="H20" s="65">
        <v>1</v>
      </c>
      <c r="I20" s="65">
        <v>1</v>
      </c>
      <c r="J20" s="65">
        <v>0</v>
      </c>
      <c r="K20" s="65">
        <v>0</v>
      </c>
      <c r="L20" s="65">
        <v>1</v>
      </c>
      <c r="M20" s="65">
        <v>1</v>
      </c>
      <c r="N20" s="65">
        <v>1</v>
      </c>
      <c r="O20" s="65">
        <v>0</v>
      </c>
      <c r="P20" s="65">
        <v>1</v>
      </c>
      <c r="Q20" s="65">
        <v>1</v>
      </c>
      <c r="R20" s="65">
        <v>1</v>
      </c>
      <c r="S20" s="65">
        <v>1</v>
      </c>
      <c r="T20" s="65">
        <v>1</v>
      </c>
      <c r="U20" s="65">
        <v>1</v>
      </c>
      <c r="V20" s="65">
        <v>1</v>
      </c>
      <c r="W20" s="65">
        <v>0</v>
      </c>
      <c r="X20" s="65">
        <v>1</v>
      </c>
      <c r="Y20" s="65">
        <v>1</v>
      </c>
      <c r="Z20" s="65">
        <v>0</v>
      </c>
      <c r="AA20" s="65">
        <f>SUM(H20:Z20)</f>
        <v>14</v>
      </c>
      <c r="AB20" s="64" t="s">
        <v>80</v>
      </c>
      <c r="AC20" s="122">
        <v>4</v>
      </c>
      <c r="AD20" s="119"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63" t="s">
        <v>255</v>
      </c>
      <c r="AF20" s="107" t="s">
        <v>64</v>
      </c>
      <c r="AG20" s="123">
        <v>15</v>
      </c>
      <c r="AH20" s="123">
        <v>15</v>
      </c>
      <c r="AI20" s="123">
        <v>15</v>
      </c>
      <c r="AJ20" s="123">
        <v>15</v>
      </c>
      <c r="AK20" s="123">
        <v>15</v>
      </c>
      <c r="AL20" s="123">
        <v>15</v>
      </c>
      <c r="AM20" s="123">
        <v>10</v>
      </c>
      <c r="AN20" s="111">
        <f t="shared" si="0"/>
        <v>100</v>
      </c>
      <c r="AO20" s="111" t="s">
        <v>65</v>
      </c>
      <c r="AP20" s="111" t="s">
        <v>65</v>
      </c>
      <c r="AQ20" s="111">
        <v>100</v>
      </c>
      <c r="AR20" s="111">
        <f>AVERAGE(AQ20:AQ20)</f>
        <v>100</v>
      </c>
      <c r="AS20" s="111" t="s">
        <v>65</v>
      </c>
      <c r="AT20" s="114" t="s">
        <v>67</v>
      </c>
      <c r="AU20" s="114" t="s">
        <v>156</v>
      </c>
      <c r="AV20" s="107" t="s">
        <v>96</v>
      </c>
      <c r="AW20" s="107">
        <v>1</v>
      </c>
      <c r="AX20" s="107" t="s">
        <v>80</v>
      </c>
      <c r="AY20" s="107">
        <v>4</v>
      </c>
      <c r="AZ20" s="119"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19" t="s">
        <v>174</v>
      </c>
      <c r="BB20" s="119" t="s">
        <v>69</v>
      </c>
      <c r="BC20" s="62" t="s">
        <v>256</v>
      </c>
      <c r="BD20" s="48" t="s">
        <v>168</v>
      </c>
      <c r="BE20" s="2" t="s">
        <v>485</v>
      </c>
      <c r="BF20" s="3" t="s">
        <v>252</v>
      </c>
      <c r="BG20" s="3" t="s">
        <v>119</v>
      </c>
      <c r="BH20" s="3" t="s">
        <v>486</v>
      </c>
      <c r="BI20" s="48" t="s">
        <v>163</v>
      </c>
      <c r="BJ20" s="48" t="s">
        <v>179</v>
      </c>
      <c r="BK20" s="48" t="s">
        <v>250</v>
      </c>
      <c r="BL20" s="61" t="s">
        <v>153</v>
      </c>
      <c r="BM20" s="502"/>
    </row>
    <row r="21" spans="1:65" s="52" customFormat="1" ht="75" customHeight="1" x14ac:dyDescent="0.25">
      <c r="A21" s="133" t="s">
        <v>262</v>
      </c>
      <c r="B21" s="134" t="s">
        <v>487</v>
      </c>
      <c r="C21" s="117" t="s">
        <v>154</v>
      </c>
      <c r="D21" s="116" t="s">
        <v>153</v>
      </c>
      <c r="E21" s="130" t="s">
        <v>264</v>
      </c>
      <c r="F21" s="131" t="s">
        <v>78</v>
      </c>
      <c r="G21" s="131">
        <v>2</v>
      </c>
      <c r="H21" s="118">
        <v>1</v>
      </c>
      <c r="I21" s="118">
        <v>1</v>
      </c>
      <c r="J21" s="118">
        <v>0</v>
      </c>
      <c r="K21" s="118">
        <v>0</v>
      </c>
      <c r="L21" s="118">
        <v>1</v>
      </c>
      <c r="M21" s="118">
        <v>1</v>
      </c>
      <c r="N21" s="118">
        <v>1</v>
      </c>
      <c r="O21" s="118">
        <v>0</v>
      </c>
      <c r="P21" s="118">
        <v>1</v>
      </c>
      <c r="Q21" s="118">
        <v>1</v>
      </c>
      <c r="R21" s="118">
        <v>1</v>
      </c>
      <c r="S21" s="118">
        <v>1</v>
      </c>
      <c r="T21" s="118">
        <v>1</v>
      </c>
      <c r="U21" s="118">
        <v>1</v>
      </c>
      <c r="V21" s="118">
        <v>1</v>
      </c>
      <c r="W21" s="118">
        <v>0</v>
      </c>
      <c r="X21" s="118">
        <v>1</v>
      </c>
      <c r="Y21" s="118">
        <v>1</v>
      </c>
      <c r="Z21" s="118">
        <v>0</v>
      </c>
      <c r="AA21" s="118">
        <f>SUM(H21:Z21)</f>
        <v>14</v>
      </c>
      <c r="AB21" s="121" t="s">
        <v>80</v>
      </c>
      <c r="AC21" s="116">
        <v>4</v>
      </c>
      <c r="AD21" s="125"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60" t="s">
        <v>488</v>
      </c>
      <c r="AF21" s="124" t="s">
        <v>64</v>
      </c>
      <c r="AG21" s="59">
        <v>15</v>
      </c>
      <c r="AH21" s="59">
        <v>15</v>
      </c>
      <c r="AI21" s="59">
        <v>15</v>
      </c>
      <c r="AJ21" s="59">
        <v>10</v>
      </c>
      <c r="AK21" s="59">
        <v>15</v>
      </c>
      <c r="AL21" s="59">
        <v>15</v>
      </c>
      <c r="AM21" s="59">
        <v>10</v>
      </c>
      <c r="AN21" s="126">
        <f t="shared" si="0"/>
        <v>95</v>
      </c>
      <c r="AO21" s="126" t="s">
        <v>65</v>
      </c>
      <c r="AP21" s="126" t="s">
        <v>65</v>
      </c>
      <c r="AQ21" s="126">
        <v>100</v>
      </c>
      <c r="AR21" s="126">
        <v>97</v>
      </c>
      <c r="AS21" s="126" t="s">
        <v>65</v>
      </c>
      <c r="AT21" s="124" t="s">
        <v>67</v>
      </c>
      <c r="AU21" s="124" t="s">
        <v>156</v>
      </c>
      <c r="AV21" s="120" t="s">
        <v>96</v>
      </c>
      <c r="AW21" s="120">
        <v>1</v>
      </c>
      <c r="AX21" s="120" t="s">
        <v>80</v>
      </c>
      <c r="AY21" s="120">
        <v>4</v>
      </c>
      <c r="AZ21" s="125" t="s">
        <v>251</v>
      </c>
      <c r="BA21" s="125" t="s">
        <v>174</v>
      </c>
      <c r="BB21" s="125" t="s">
        <v>69</v>
      </c>
      <c r="BC21" s="58" t="s">
        <v>265</v>
      </c>
      <c r="BD21" s="56" t="s">
        <v>168</v>
      </c>
      <c r="BE21" s="57" t="s">
        <v>489</v>
      </c>
      <c r="BF21" s="55" t="s">
        <v>111</v>
      </c>
      <c r="BG21" s="55" t="s">
        <v>490</v>
      </c>
      <c r="BH21" s="55" t="s">
        <v>491</v>
      </c>
      <c r="BI21" s="56" t="s">
        <v>163</v>
      </c>
      <c r="BJ21" s="55" t="s">
        <v>492</v>
      </c>
      <c r="BK21" s="55" t="s">
        <v>111</v>
      </c>
      <c r="BL21" s="54" t="s">
        <v>493</v>
      </c>
      <c r="BM21" s="53" t="s">
        <v>494</v>
      </c>
    </row>
    <row r="22" spans="1:65" ht="27" customHeight="1" x14ac:dyDescent="0.25">
      <c r="A22" s="533" t="s">
        <v>267</v>
      </c>
      <c r="B22" s="534" t="s">
        <v>495</v>
      </c>
      <c r="C22" s="506" t="s">
        <v>154</v>
      </c>
      <c r="D22" s="123" t="s">
        <v>259</v>
      </c>
      <c r="E22" s="503" t="s">
        <v>271</v>
      </c>
      <c r="F22" s="521" t="s">
        <v>61</v>
      </c>
      <c r="G22" s="521">
        <v>3</v>
      </c>
      <c r="H22" s="517">
        <v>1</v>
      </c>
      <c r="I22" s="517">
        <v>1</v>
      </c>
      <c r="J22" s="517">
        <v>0</v>
      </c>
      <c r="K22" s="517">
        <v>0</v>
      </c>
      <c r="L22" s="517">
        <v>0</v>
      </c>
      <c r="M22" s="517">
        <v>0</v>
      </c>
      <c r="N22" s="517">
        <v>0</v>
      </c>
      <c r="O22" s="517">
        <v>0</v>
      </c>
      <c r="P22" s="517">
        <v>1</v>
      </c>
      <c r="Q22" s="517">
        <v>1</v>
      </c>
      <c r="R22" s="517">
        <v>1</v>
      </c>
      <c r="S22" s="517">
        <v>1</v>
      </c>
      <c r="T22" s="517">
        <v>1</v>
      </c>
      <c r="U22" s="517">
        <v>1</v>
      </c>
      <c r="V22" s="517">
        <v>1</v>
      </c>
      <c r="W22" s="517">
        <v>0</v>
      </c>
      <c r="X22" s="517">
        <v>0</v>
      </c>
      <c r="Y22" s="517">
        <v>0</v>
      </c>
      <c r="Z22" s="517">
        <v>0</v>
      </c>
      <c r="AA22" s="517">
        <v>9</v>
      </c>
      <c r="AB22" s="527" t="s">
        <v>80</v>
      </c>
      <c r="AC22" s="530">
        <v>4</v>
      </c>
      <c r="AD22" s="492" t="s">
        <v>197</v>
      </c>
      <c r="AE22" s="49" t="s">
        <v>496</v>
      </c>
      <c r="AF22" s="531" t="s">
        <v>64</v>
      </c>
      <c r="AG22" s="113">
        <v>15</v>
      </c>
      <c r="AH22" s="113">
        <v>15</v>
      </c>
      <c r="AI22" s="113">
        <v>15</v>
      </c>
      <c r="AJ22" s="113">
        <v>15</v>
      </c>
      <c r="AK22" s="113">
        <v>15</v>
      </c>
      <c r="AL22" s="113">
        <v>15</v>
      </c>
      <c r="AM22" s="113">
        <v>10</v>
      </c>
      <c r="AN22" s="113">
        <v>100</v>
      </c>
      <c r="AO22" s="113" t="s">
        <v>65</v>
      </c>
      <c r="AP22" s="113" t="s">
        <v>65</v>
      </c>
      <c r="AQ22" s="113" t="s">
        <v>65</v>
      </c>
      <c r="AR22" s="493">
        <v>100</v>
      </c>
      <c r="AS22" s="494" t="s">
        <v>65</v>
      </c>
      <c r="AT22" s="495" t="s">
        <v>67</v>
      </c>
      <c r="AU22" s="495" t="s">
        <v>67</v>
      </c>
      <c r="AV22" s="496" t="s">
        <v>96</v>
      </c>
      <c r="AW22" s="496">
        <v>1</v>
      </c>
      <c r="AX22" s="496" t="s">
        <v>397</v>
      </c>
      <c r="AY22" s="496">
        <v>2</v>
      </c>
      <c r="AZ22" s="497" t="s">
        <v>309</v>
      </c>
      <c r="BA22" s="498" t="s">
        <v>497</v>
      </c>
      <c r="BB22" s="499" t="s">
        <v>69</v>
      </c>
      <c r="BC22" s="48">
        <v>43831</v>
      </c>
      <c r="BD22" s="48">
        <v>44166</v>
      </c>
      <c r="BE22" s="110" t="s">
        <v>498</v>
      </c>
      <c r="BF22" s="109" t="s">
        <v>121</v>
      </c>
      <c r="BG22" s="109" t="s">
        <v>499</v>
      </c>
      <c r="BH22" s="109" t="s">
        <v>500</v>
      </c>
      <c r="BI22" s="48" t="s">
        <v>273</v>
      </c>
      <c r="BJ22" s="51" t="s">
        <v>501</v>
      </c>
      <c r="BK22" s="109" t="s">
        <v>274</v>
      </c>
      <c r="BL22" s="50"/>
      <c r="BM22" s="500" t="s">
        <v>502</v>
      </c>
    </row>
    <row r="23" spans="1:65" ht="30" customHeight="1" x14ac:dyDescent="0.25">
      <c r="A23" s="533"/>
      <c r="B23" s="534"/>
      <c r="C23" s="507"/>
      <c r="D23" s="123" t="s">
        <v>259</v>
      </c>
      <c r="E23" s="504"/>
      <c r="F23" s="522"/>
      <c r="G23" s="522"/>
      <c r="H23" s="518"/>
      <c r="I23" s="518"/>
      <c r="J23" s="518"/>
      <c r="K23" s="518"/>
      <c r="L23" s="518"/>
      <c r="M23" s="518"/>
      <c r="N23" s="518"/>
      <c r="O23" s="518"/>
      <c r="P23" s="518"/>
      <c r="Q23" s="518"/>
      <c r="R23" s="518"/>
      <c r="S23" s="518"/>
      <c r="T23" s="518"/>
      <c r="U23" s="518"/>
      <c r="V23" s="518"/>
      <c r="W23" s="518"/>
      <c r="X23" s="518"/>
      <c r="Y23" s="518"/>
      <c r="Z23" s="518"/>
      <c r="AA23" s="518"/>
      <c r="AB23" s="528"/>
      <c r="AC23" s="530"/>
      <c r="AD23" s="492"/>
      <c r="AE23" s="49" t="s">
        <v>276</v>
      </c>
      <c r="AF23" s="535"/>
      <c r="AG23" s="123">
        <v>15</v>
      </c>
      <c r="AH23" s="123">
        <v>15</v>
      </c>
      <c r="AI23" s="123">
        <v>15</v>
      </c>
      <c r="AJ23" s="123">
        <v>15</v>
      </c>
      <c r="AK23" s="123">
        <v>15</v>
      </c>
      <c r="AL23" s="123">
        <v>15</v>
      </c>
      <c r="AM23" s="113">
        <v>10</v>
      </c>
      <c r="AN23" s="113">
        <v>100</v>
      </c>
      <c r="AO23" s="113" t="s">
        <v>65</v>
      </c>
      <c r="AP23" s="113" t="s">
        <v>65</v>
      </c>
      <c r="AQ23" s="113" t="s">
        <v>65</v>
      </c>
      <c r="AR23" s="493"/>
      <c r="AS23" s="494"/>
      <c r="AT23" s="495"/>
      <c r="AU23" s="495"/>
      <c r="AV23" s="496"/>
      <c r="AW23" s="496"/>
      <c r="AX23" s="496"/>
      <c r="AY23" s="496"/>
      <c r="AZ23" s="497"/>
      <c r="BA23" s="498"/>
      <c r="BB23" s="499"/>
      <c r="BC23" s="48">
        <v>43831</v>
      </c>
      <c r="BD23" s="48">
        <v>44166</v>
      </c>
      <c r="BE23" s="110" t="s">
        <v>503</v>
      </c>
      <c r="BF23" s="109" t="s">
        <v>121</v>
      </c>
      <c r="BG23" s="109" t="s">
        <v>277</v>
      </c>
      <c r="BH23" s="109" t="s">
        <v>278</v>
      </c>
      <c r="BI23" s="48" t="s">
        <v>273</v>
      </c>
      <c r="BJ23" s="51" t="s">
        <v>279</v>
      </c>
      <c r="BK23" s="109" t="s">
        <v>274</v>
      </c>
      <c r="BL23" s="50" t="s">
        <v>504</v>
      </c>
      <c r="BM23" s="501"/>
    </row>
    <row r="24" spans="1:65" ht="11.25" customHeight="1" x14ac:dyDescent="0.25">
      <c r="A24" s="533"/>
      <c r="B24" s="534"/>
      <c r="C24" s="508"/>
      <c r="D24" s="123" t="s">
        <v>259</v>
      </c>
      <c r="E24" s="505"/>
      <c r="F24" s="523"/>
      <c r="G24" s="523"/>
      <c r="H24" s="519"/>
      <c r="I24" s="519"/>
      <c r="J24" s="519"/>
      <c r="K24" s="519"/>
      <c r="L24" s="519"/>
      <c r="M24" s="519"/>
      <c r="N24" s="519"/>
      <c r="O24" s="519"/>
      <c r="P24" s="519"/>
      <c r="Q24" s="519"/>
      <c r="R24" s="519"/>
      <c r="S24" s="519"/>
      <c r="T24" s="519"/>
      <c r="U24" s="519"/>
      <c r="V24" s="519"/>
      <c r="W24" s="519"/>
      <c r="X24" s="519"/>
      <c r="Y24" s="519"/>
      <c r="Z24" s="519"/>
      <c r="AA24" s="519"/>
      <c r="AB24" s="529"/>
      <c r="AC24" s="530"/>
      <c r="AD24" s="492"/>
      <c r="AE24" s="49" t="s">
        <v>505</v>
      </c>
      <c r="AF24" s="532"/>
      <c r="AG24" s="123">
        <v>15</v>
      </c>
      <c r="AH24" s="123">
        <v>15</v>
      </c>
      <c r="AI24" s="123">
        <v>15</v>
      </c>
      <c r="AJ24" s="123">
        <v>15</v>
      </c>
      <c r="AK24" s="123">
        <v>15</v>
      </c>
      <c r="AL24" s="123">
        <v>15</v>
      </c>
      <c r="AM24" s="113">
        <v>10</v>
      </c>
      <c r="AN24" s="113">
        <v>100</v>
      </c>
      <c r="AO24" s="113" t="s">
        <v>65</v>
      </c>
      <c r="AP24" s="113" t="s">
        <v>65</v>
      </c>
      <c r="AQ24" s="113" t="s">
        <v>65</v>
      </c>
      <c r="AR24" s="493"/>
      <c r="AS24" s="494"/>
      <c r="AT24" s="495"/>
      <c r="AU24" s="495"/>
      <c r="AV24" s="496"/>
      <c r="AW24" s="496"/>
      <c r="AX24" s="496"/>
      <c r="AY24" s="496"/>
      <c r="AZ24" s="497"/>
      <c r="BA24" s="498"/>
      <c r="BB24" s="499"/>
      <c r="BC24" s="48">
        <v>43831</v>
      </c>
      <c r="BD24" s="48">
        <v>44166</v>
      </c>
      <c r="BE24" s="110" t="s">
        <v>506</v>
      </c>
      <c r="BF24" s="109" t="s">
        <v>280</v>
      </c>
      <c r="BG24" s="109" t="s">
        <v>281</v>
      </c>
      <c r="BH24" s="109" t="s">
        <v>507</v>
      </c>
      <c r="BI24" s="48" t="s">
        <v>273</v>
      </c>
      <c r="BJ24" s="47" t="s">
        <v>508</v>
      </c>
      <c r="BK24" s="109" t="s">
        <v>274</v>
      </c>
      <c r="BL24" s="109" t="s">
        <v>509</v>
      </c>
      <c r="BM24" s="502"/>
    </row>
  </sheetData>
  <mergeCells count="330">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AK6:AK7"/>
    <mergeCell ref="AL6:AL7"/>
    <mergeCell ref="AM6:AM7"/>
    <mergeCell ref="AN6:AN7"/>
    <mergeCell ref="AO6:AO7"/>
    <mergeCell ref="AP6:AP7"/>
    <mergeCell ref="AE6:AE7"/>
    <mergeCell ref="AF6:AF7"/>
    <mergeCell ref="AG6:AG7"/>
    <mergeCell ref="AH6:AH7"/>
    <mergeCell ref="AI6:AI7"/>
    <mergeCell ref="AJ6:AJ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Z6:AZ7"/>
    <mergeCell ref="BA6:BA7"/>
    <mergeCell ref="BB6:BB7"/>
    <mergeCell ref="AQ6:AQ7"/>
    <mergeCell ref="AR6:AR7"/>
    <mergeCell ref="AS6:AS7"/>
    <mergeCell ref="AT6:AT7"/>
    <mergeCell ref="AU6:AU7"/>
    <mergeCell ref="AW6:AW7"/>
    <mergeCell ref="AV6:AV7"/>
    <mergeCell ref="AX6:AX7"/>
    <mergeCell ref="AY6:AY7"/>
    <mergeCell ref="Z8:Z9"/>
    <mergeCell ref="AA8:AA9"/>
    <mergeCell ref="A8:A9"/>
    <mergeCell ref="B8:B9"/>
    <mergeCell ref="D8:D9"/>
    <mergeCell ref="E8:E9"/>
    <mergeCell ref="F8:F9"/>
    <mergeCell ref="G8:G9"/>
    <mergeCell ref="H8:H9"/>
    <mergeCell ref="I8:I9"/>
    <mergeCell ref="C8:C9"/>
    <mergeCell ref="AB6:AB7"/>
    <mergeCell ref="AC6:AC7"/>
    <mergeCell ref="AD6:AD7"/>
    <mergeCell ref="S6:S7"/>
    <mergeCell ref="T6:T7"/>
    <mergeCell ref="U6:U7"/>
    <mergeCell ref="V6:V7"/>
    <mergeCell ref="W6:W7"/>
    <mergeCell ref="X6:X7"/>
    <mergeCell ref="AA6:AA7"/>
    <mergeCell ref="Z6:Z7"/>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Z8:AZ9"/>
    <mergeCell ref="AB8:AB9"/>
    <mergeCell ref="AC8:AC9"/>
    <mergeCell ref="AD8:AD9"/>
    <mergeCell ref="AR8:AR9"/>
    <mergeCell ref="AS8:AS9"/>
    <mergeCell ref="AT8:AT9"/>
    <mergeCell ref="BA8:BA9"/>
    <mergeCell ref="BB8:BB9"/>
    <mergeCell ref="AW8:AW9"/>
    <mergeCell ref="AX8:AX9"/>
    <mergeCell ref="AY8:AY9"/>
    <mergeCell ref="AF8:AF9"/>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AY13:AY16"/>
    <mergeCell ref="AZ13:AZ16"/>
    <mergeCell ref="BA13:BA16"/>
    <mergeCell ref="AC13:AC16"/>
    <mergeCell ref="AD13:AD16"/>
    <mergeCell ref="AR13:AR16"/>
    <mergeCell ref="AS13:AS16"/>
    <mergeCell ref="AT13:AT16"/>
    <mergeCell ref="BB13:BB16"/>
    <mergeCell ref="AF13:AF16"/>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AD22:AD24"/>
    <mergeCell ref="AR22:AR24"/>
    <mergeCell ref="AS22:AS24"/>
    <mergeCell ref="AT22:AT24"/>
    <mergeCell ref="AU22:AU24"/>
    <mergeCell ref="AV22:AV24"/>
    <mergeCell ref="AW22:AW24"/>
    <mergeCell ref="AX22:AX24"/>
    <mergeCell ref="AY22:AY2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500-000001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2835B8874DD044B68DCF7A4AFC2ED9" ma:contentTypeVersion="9" ma:contentTypeDescription="Create a new document." ma:contentTypeScope="" ma:versionID="69cd78f49907409d381082decf765743">
  <xsd:schema xmlns:xsd="http://www.w3.org/2001/XMLSchema" xmlns:xs="http://www.w3.org/2001/XMLSchema" xmlns:p="http://schemas.microsoft.com/office/2006/metadata/properties" xmlns:ns3="fabc01ff-56fb-48a0-9569-326dbe949d88" targetNamespace="http://schemas.microsoft.com/office/2006/metadata/properties" ma:root="true" ma:fieldsID="00456343936289ab9236d515c3049459" ns3:_="">
    <xsd:import namespace="fabc01ff-56fb-48a0-9569-326dbe949d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c01ff-56fb-48a0-9569-326dbe949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27E734-DF8E-4B6C-B6A2-F36DC4459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c01ff-56fb-48a0-9569-326dbe949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07AB45-9C17-4F0F-85D6-DCB5BD91874F}">
  <ds:schemaRef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fabc01ff-56fb-48a0-9569-326dbe949d88"/>
    <ds:schemaRef ds:uri="http://purl.org/dc/terms/"/>
  </ds:schemaRefs>
</ds:datastoreItem>
</file>

<file path=customXml/itemProps3.xml><?xml version="1.0" encoding="utf-8"?>
<ds:datastoreItem xmlns:ds="http://schemas.openxmlformats.org/officeDocument/2006/customXml" ds:itemID="{5BFBCB5F-9A9E-420F-906A-6AA1A5F8F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 DE CORRUPCIÓN 2023</vt:lpstr>
      <vt:lpstr>Hoja1</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Angela Patricia Cortes Aldana</cp:lastModifiedBy>
  <cp:revision/>
  <dcterms:created xsi:type="dcterms:W3CDTF">2020-12-18T16:28:33Z</dcterms:created>
  <dcterms:modified xsi:type="dcterms:W3CDTF">2024-05-15T01:56:08Z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0x010100C32835B8874DD044B68DCF7A4AFC2ED9</vt:lpwstr>
  </property>
</Properties>
</file>