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ciera\OneDrive - INCI\ADMINISTRATIVA Y FINANCIERA 2024\PM\AUSTERIDAD\"/>
    </mc:Choice>
  </mc:AlternateContent>
  <bookViews>
    <workbookView xWindow="0" yWindow="0" windowWidth="28800" windowHeight="12330" tabRatio="974"/>
  </bookViews>
  <sheets>
    <sheet name="AUSTERIDAD  2024" sheetId="2" r:id="rId1"/>
  </sheets>
  <definedNames>
    <definedName name="_xlnm.Print_Area" localSheetId="0">'AUSTERIDAD  2024'!$A$1:$R$16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Q7" i="2" l="1"/>
  <c r="Q8" i="2"/>
  <c r="Q9" i="2"/>
  <c r="Q10" i="2"/>
  <c r="Q12" i="2"/>
  <c r="Q13" i="2"/>
  <c r="Q15" i="2"/>
  <c r="Q16" i="2"/>
  <c r="Q6" i="2"/>
  <c r="O7" i="2"/>
  <c r="O8" i="2"/>
  <c r="O9" i="2"/>
  <c r="O10" i="2"/>
  <c r="O12" i="2"/>
  <c r="O13" i="2"/>
  <c r="O15" i="2"/>
  <c r="O16" i="2"/>
  <c r="O6" i="2"/>
  <c r="M8" i="2" l="1"/>
  <c r="M16" i="2"/>
  <c r="M15" i="2"/>
  <c r="M12" i="2"/>
  <c r="M10" i="2"/>
  <c r="M9" i="2"/>
  <c r="K9" i="2"/>
  <c r="M7" i="2"/>
  <c r="M6" i="2"/>
  <c r="K16" i="2" l="1"/>
  <c r="K15" i="2"/>
  <c r="K12" i="2"/>
  <c r="K10" i="2"/>
  <c r="K8" i="2" l="1"/>
  <c r="K7" i="2" l="1"/>
  <c r="K6" i="2"/>
</calcChain>
</file>

<file path=xl/sharedStrings.xml><?xml version="1.0" encoding="utf-8"?>
<sst xmlns="http://schemas.openxmlformats.org/spreadsheetml/2006/main" count="120" uniqueCount="86">
  <si>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</si>
  <si>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</si>
  <si>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</si>
  <si>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t>
  </si>
  <si>
    <t xml:space="preserve">TEMAS  AUSTERIDAD </t>
  </si>
  <si>
    <t xml:space="preserve">  Decreto 444 de 2023</t>
  </si>
  <si>
    <t>ACTIVIDAD</t>
  </si>
  <si>
    <t xml:space="preserve">RESPONSABLE ACTIVIDAD </t>
  </si>
  <si>
    <t>FECHA INICIO</t>
  </si>
  <si>
    <t>FECHA FINAL</t>
  </si>
  <si>
    <t>META</t>
  </si>
  <si>
    <t xml:space="preserve">PRIMER TRIMESTRE </t>
  </si>
  <si>
    <t xml:space="preserve">SEGUNDO TRIMESTRE </t>
  </si>
  <si>
    <t>TERCER TRIMESTRE</t>
  </si>
  <si>
    <t>CUARTO TRIMESTRE</t>
  </si>
  <si>
    <t>OBSERVACIONES</t>
  </si>
  <si>
    <t>VALOR EJECUTADO ACUMULADO</t>
  </si>
  <si>
    <t>% EJECUTADO RESPECTO AÑO BASE</t>
  </si>
  <si>
    <t>CONTRATOS DE PRESTACiÓN DE SERVICIOS DE APOYO A LA GESTiÓN.</t>
  </si>
  <si>
    <t>Debida justificación de todos los contratos que se celebren  relacionados con prestación de servicios  profesionales y de Apoyo.</t>
  </si>
  <si>
    <t>Oficina Asesora Juridica- Procesos que presentan los Estudios previos</t>
  </si>
  <si>
    <t xml:space="preserve">AUSTERIDAD EN GASTOS DE FUNCIONAMIENTO </t>
  </si>
  <si>
    <r>
      <rPr>
        <b/>
        <sz val="12"/>
        <color theme="1"/>
        <rFont val="Arial Narrow"/>
        <family val="2"/>
      </rPr>
      <t xml:space="preserve"> VACACIONES</t>
    </r>
    <r>
      <rPr>
        <sz val="12"/>
        <color theme="1"/>
        <rFont val="Arial Narrow"/>
        <family val="2"/>
      </rPr>
      <t xml:space="preserve"> .  Se debe contar con un plan anual de vacaciones y sólo seran interrumpidas por necesidad del servicio</t>
    </r>
  </si>
  <si>
    <t>Programación de vacaciones  para todos los servidores que tengan derecho en  el respectivo año. Sólo se realizará el pago de indemnización de vacaciones cuando haya retiro de personal.</t>
  </si>
  <si>
    <t xml:space="preserve">Gestión Humana </t>
  </si>
  <si>
    <t>Generar el pago de indemnización de  vacaciones unicamente por retiro de los funcionarios</t>
  </si>
  <si>
    <t xml:space="preserve">AUSTERIDAD EN GASTOS DE FUNCIONAMIENTO HORAS EXTRAS Y VACACIONES </t>
  </si>
  <si>
    <r>
      <rPr>
        <b/>
        <sz val="12"/>
        <color theme="1"/>
        <rFont val="Arial Narrow"/>
        <family val="2"/>
      </rPr>
      <t>HORAS EXTRAS Y VACACIONES</t>
    </r>
    <r>
      <rPr>
        <sz val="12"/>
        <color theme="1"/>
        <rFont val="Arial Narrow"/>
        <family val="2"/>
      </rPr>
      <t xml:space="preserve"> . Se deben adelantar acciones que permitan racionalizar el reconocimiento y pago de horas extras y ajustarlas a las extrictamente necesarias. </t>
    </r>
  </si>
  <si>
    <t xml:space="preserve">Secretaria General -  Administrativa y Financiera- </t>
  </si>
  <si>
    <t>COMISIONES Y VIÁTICOS.</t>
  </si>
  <si>
    <r>
      <rPr>
        <b/>
        <sz val="12"/>
        <color theme="1"/>
        <rFont val="Arial Narrow"/>
        <family val="2"/>
      </rPr>
      <t xml:space="preserve">PRELACION DE ENCUENTROS VIRTUALES -RECONOCIMIENTO DE VIATICOS :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</si>
  <si>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t>Comisiones de trabajo  justificadas en los planes de trabajo, en el marco de lo ordenado en el  Decreto 444 de 2023. La liquidación de los gastos de viaticos  se realizaran conforme a las normas vigentes y por los periodos de tiempo netamente  necesarios.</t>
  </si>
  <si>
    <t>Subdirección General</t>
  </si>
  <si>
    <t xml:space="preserve">Viaticos liquidados conforme  Decreto 908 /2023  y justificados para  comisiones de servicios debidamente justificados en los planes de trabajo. </t>
  </si>
  <si>
    <r>
      <rPr>
        <b/>
        <sz val="12"/>
        <color theme="1"/>
        <rFont val="Arial Narrow"/>
        <family val="2"/>
      </rPr>
      <t>SUMINISTRO DE TIQUETES :</t>
    </r>
    <r>
      <rPr>
        <sz val="12"/>
        <color theme="1"/>
        <rFont val="Arial Narrow"/>
        <family val="2"/>
      </rPr>
      <t xml:space="preserve"> Los viaje aereos  de todos los servidores  deben realizarse en clase económica  </t>
    </r>
  </si>
  <si>
    <t>Los tiquetes aéreos para viajes en comisiones de trabajo deben ser expedidos  en clase económica y/o promocional.</t>
  </si>
  <si>
    <t xml:space="preserve">EVENTOS </t>
  </si>
  <si>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</si>
  <si>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t>En los eventos presenciales racionalizar  la provisión de refrigerios a lo extrictamente necesario</t>
  </si>
  <si>
    <t xml:space="preserve">Dependencias responsables de eventos </t>
  </si>
  <si>
    <t>VEHíCULOS.</t>
  </si>
  <si>
    <r>
      <rPr>
        <b/>
        <sz val="12"/>
        <color theme="1"/>
        <rFont val="Arial Narrow"/>
        <family val="2"/>
      </rPr>
      <t>VEHICULO</t>
    </r>
    <r>
      <rPr>
        <sz val="12"/>
        <color theme="1"/>
        <rFont val="Arial Narrow"/>
        <family val="2"/>
      </rPr>
      <t>: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</si>
  <si>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t>El vehículo de la entidad se asigna para la movilización del Director General se racionalizará su uso y movilización. Se reporta gasto consumo combustible.  Establecer el control de suministro de combustible.</t>
  </si>
  <si>
    <t>Dirección General</t>
  </si>
  <si>
    <t xml:space="preserve">PAPELERIA Y TELEFONIA </t>
  </si>
  <si>
    <t>Campañas de reducción de uso de papel y reutilización.</t>
  </si>
  <si>
    <t xml:space="preserve">Secretaria General -  Administrativa y Financiera- Proceso de Gestión Documental- Comunicaciones </t>
  </si>
  <si>
    <t>SOSTENIBILIDAD AMBIENTAL.</t>
  </si>
  <si>
    <r>
      <rPr>
        <b/>
        <sz val="12"/>
        <color theme="1"/>
        <rFont val="Arial Narrow"/>
        <family val="2"/>
      </rPr>
      <t xml:space="preserve">SOSTENIBILIDAD AMBIENTAL </t>
    </r>
    <r>
      <rPr>
        <sz val="12"/>
        <color theme="1"/>
        <rFont val="Arial Narrow"/>
        <family val="2"/>
      </rPr>
      <t xml:space="preserve">. 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</si>
  <si>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t>Sensibilización mediante comunicaciones internas alusivas a la clasificación de residuos en la fuente.</t>
  </si>
  <si>
    <t xml:space="preserve">Secretaria General -  Administrativa y Financiera- Comunicaciones </t>
  </si>
  <si>
    <t>N.A</t>
  </si>
  <si>
    <t>REPORTE</t>
  </si>
  <si>
    <t xml:space="preserve">Consumo de agua  y revisión del funcionamiento correcto de los ahorradores instalados </t>
  </si>
  <si>
    <t>Sensibilización mediante comunicaciones alusivas al uso racional de agua  en medios internos de comunicación</t>
  </si>
  <si>
    <t xml:space="preserve">Secretaria General -  Administrativa y Financiera- Comunicaciones  </t>
  </si>
  <si>
    <t>Fomentar una cultura de ahorro de  energía en la entidad</t>
  </si>
  <si>
    <t>Sensibilización mediante comunicaciones alusivas al uso racional de energía apagando luces no necesarias y en horas que no se requieren, asi como el correcto funcionamiento de los sensores de movimiento en las áreas que lo necesitan</t>
  </si>
  <si>
    <r>
      <rPr>
        <b/>
        <sz val="12"/>
        <rFont val="Arial Narrow"/>
        <family val="2"/>
      </rPr>
      <t>PAPELERIA Y TELEFONIA</t>
    </r>
    <r>
      <rPr>
        <sz val="12"/>
        <rFont val="Arial Narrow"/>
        <family val="2"/>
      </rPr>
      <t xml:space="preserve"> :Para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</si>
  <si>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r>
      <rPr>
        <b/>
        <sz val="12"/>
        <rFont val="Arial Narrow"/>
        <family val="2"/>
      </rPr>
      <t xml:space="preserve">CONTRATACION DE PERSONAL </t>
    </r>
    <r>
      <rPr>
        <sz val="12"/>
        <rFont val="Arial Narrow"/>
        <family val="2"/>
      </rPr>
      <t xml:space="preserve">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 </t>
    </r>
  </si>
  <si>
    <t>AÑO BASE 2023</t>
  </si>
  <si>
    <t>Enero 01 de 2024</t>
  </si>
  <si>
    <t>Dic. 31 de 2024</t>
  </si>
  <si>
    <t>Solicitar expedición de tiquetes por tarifas promocionales y tarifa económica, ajustando agendas a horarios de vuelos.</t>
  </si>
  <si>
    <t>En los  eventos presenciales que lleguen a realizarse no se ofrecen refrigerios.</t>
  </si>
  <si>
    <t>Registro de entrega de material clasificado para reciclaje  a empresa PUERTA DE ORO con quien se tiene  contrato  para la  disposición final.</t>
  </si>
  <si>
    <t>Mantener el valor anual de Gastos de contratacion solo contemplando el incremento natural del IBC</t>
  </si>
  <si>
    <t>Generar el pago de horas extras  extrictamente necesarias solo por necesidad del servicio</t>
  </si>
  <si>
    <t>Limitar el pago de horas extras a las extrictamente necesarias.</t>
  </si>
  <si>
    <t>Fomentar una cultura de ahorro de agua a través de difusion de  comunicaciones de sensibilización manteniendo asi el consumo igual o por debajo del año inmediatamente anterior.</t>
  </si>
  <si>
    <t>Fomentar una cultura de ahorro de energía a través de difusion de  comunicaciones de sensibilización manteniendo asi el consumo igual o por debajo del año inmediatamente anterior.</t>
  </si>
  <si>
    <t>% EJECUTADO RESPECTO AÑO BASE (Para el cálculo de ejecucion % se toma el valor del trimestre, se divide entre el valor del gasto del año base 2023)</t>
  </si>
  <si>
    <t>Reducir consumo de papel en las oficinas en un 10%.</t>
  </si>
  <si>
    <t>Mantener el consumo de combustible igual o por debajo del año inmediatamente anterior..</t>
  </si>
  <si>
    <t>N/A</t>
  </si>
  <si>
    <t>INFORME</t>
  </si>
  <si>
    <t xml:space="preserve">En relación con el año anterior se ha ejecutado un 33% más, un total de 52 contratos persona natural, este año se se incremento el IBC de todos los contratos lo cual se refleja en el incremento del %. </t>
  </si>
  <si>
    <t>En relación con el año anterior se ha ejecutado un 56%, personal de planta que se retiró voluntariamente.</t>
  </si>
  <si>
    <t>En relación con el año anterior se ha ejecutado un 36%, comisiones al interior.</t>
  </si>
  <si>
    <t>En relación con el año anterior se ha ejecutado un 18%.</t>
  </si>
  <si>
    <t>En relación con el año anterior se ha ejecutado un 19%, comisiones al interior.</t>
  </si>
  <si>
    <t>El consumo de energía en relación con el gasto del año base 2023 va en un 52%, indicador favorable.</t>
  </si>
  <si>
    <t>El consumo de agua en relación con el gasto del año base 2023 va en un 25%, indicador favorable.</t>
  </si>
  <si>
    <t xml:space="preserve">1. Se realizó la entrega de los residuos a la ASOCIACION DE RECICLADORES  PUERTA DE ORO, con el fin de que esos elementos pudieran ser transformados y reutilizados. 2. Socializaciones para promover ahorro y uso eficiente de agua
3. Socializaciones para promover ahorro y uso eficiente de energía. 4. Divulgación 
</t>
  </si>
  <si>
    <t>Se han gastado un total de 91 resmas de papel tamaño carta y oficio.</t>
  </si>
  <si>
    <t>PLAN DE AUSTERIDAD Y GESTION AMBIENTAL 2023 ( Decreto 199-2024)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</si>
</sst>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43" formatCode="_-* #,##0.00_-;\-* #,##0.00_-;_-* &quot;-&quot;??_-;_-@_-"/>
    <numFmt numFmtId="164" formatCode="_-* #,##0_-;\-* #,##0_-;_-* &quot;-&quot;??_-;_-@_-"/>
    <numFmt numFmtId="165" formatCode="_ &quot;$&quot;\ * #,##0.00_ ;_ &quot;$&quot;\ * \-#,##0.00_ ;_ &quot;$&quot;\ * &quot;-&quot;??_ ;_ @_ "/>
    <numFmt numFmtId="166" formatCode="_ * #,##0.00_ ;_ * \-#,##0.00_ ;_ * &quot;-&quot;??_ ;_ @_ "/>
    <numFmt numFmtId="167" formatCode="_ * #,##0_ ;_ * \-#,##0_ ;_ * &quot;-&quot;_ ;_ @_ "/>
  </numFmts>
  <fonts count="14"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4"/>
      <color theme="1"/>
      <name val="Arial Narrow"/>
      <family val="2"/>
    </font>
    <font>
      <sz val="12"/>
      <color theme="1"/>
      <name val="Arial"/>
      <family val="2"/>
    </font>
    <font>
      <b/>
      <sz val="12"/>
      <color theme="1"/>
      <name val="Arial"/>
      <family val="2"/>
    </font>
    <font>
      <b/>
      <sz val="12"/>
      <name val="Arial Narrow"/>
      <family val="2"/>
    </font>
    <font>
      <sz val="14"/>
      <name val="Arial Narrow"/>
      <family val="2"/>
    </font>
    <font>
      <sz val="14"/>
      <color theme="1"/>
      <name val="Arial Narrow"/>
      <family val="2"/>
    </font>
    <font>
      <sz val="11"/>
      <color rgb="FF000000"/>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s>
  <cellStyleXfs count="14">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xf numFmtId="0" fontId="12" fillId="0" borderId="0"/>
    <xf numFmtId="9" fontId="3" fillId="0" borderId="0" applyFont="0" applyFill="0" applyBorder="0" applyAlignment="0" applyProtection="0"/>
    <xf numFmtId="43" fontId="12" fillId="0" borderId="0" applyFont="0" applyFill="0" applyBorder="0" applyAlignment="0" applyProtection="0"/>
    <xf numFmtId="0" fontId="3"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cellStyleXfs>
  <cellXfs count="97">
    <xf numFmtId="0" fontId="0" fillId="0" borderId="0" xfId="0"/>
    <xf numFmtId="0" fontId="1" fillId="2" borderId="0" xfId="0" applyFont="1" applyFill="1"/>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41" fontId="1" fillId="2" borderId="5" xfId="1" applyFont="1" applyFill="1" applyBorder="1" applyAlignment="1">
      <alignment horizontal="center" vertical="center" wrapText="1"/>
    </xf>
    <xf numFmtId="9" fontId="1" fillId="2" borderId="6" xfId="2" applyFont="1" applyFill="1" applyBorder="1" applyAlignment="1">
      <alignment horizontal="center" vertical="center" wrapText="1"/>
    </xf>
    <xf numFmtId="164" fontId="1" fillId="2" borderId="5" xfId="3" applyNumberFormat="1"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center" vertical="center" wrapText="1"/>
    </xf>
    <xf numFmtId="9" fontId="4" fillId="2" borderId="6" xfId="2" applyFont="1" applyFill="1" applyBorder="1" applyAlignment="1">
      <alignment horizontal="center" vertical="center" wrapText="1"/>
    </xf>
    <xf numFmtId="0" fontId="1" fillId="2" borderId="5" xfId="0" applyFont="1" applyFill="1" applyBorder="1" applyAlignment="1">
      <alignment horizontal="left" vertical="center" wrapText="1"/>
    </xf>
    <xf numFmtId="164" fontId="1" fillId="2" borderId="22" xfId="3"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right" vertical="center" wrapText="1"/>
    </xf>
    <xf numFmtId="0" fontId="4"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center" vertical="center" wrapText="1"/>
    </xf>
    <xf numFmtId="41" fontId="1" fillId="2" borderId="22" xfId="1" applyFont="1" applyFill="1" applyBorder="1" applyAlignment="1">
      <alignment horizontal="center" vertical="center" wrapText="1"/>
    </xf>
    <xf numFmtId="9" fontId="1" fillId="2" borderId="24" xfId="2" applyFont="1" applyFill="1" applyBorder="1" applyAlignment="1">
      <alignment horizontal="center" vertical="center" wrapText="1"/>
    </xf>
    <xf numFmtId="43" fontId="11" fillId="2" borderId="6" xfId="3"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164" fontId="1" fillId="2" borderId="1" xfId="3" applyNumberFormat="1" applyFont="1" applyFill="1" applyBorder="1" applyAlignment="1">
      <alignment horizontal="center" vertical="center" wrapText="1"/>
    </xf>
    <xf numFmtId="164" fontId="4" fillId="2" borderId="1" xfId="3" applyNumberFormat="1" applyFont="1" applyFill="1" applyBorder="1" applyAlignment="1">
      <alignment horizontal="center" vertical="center" wrapText="1"/>
    </xf>
    <xf numFmtId="164" fontId="1" fillId="2" borderId="23" xfId="3" applyNumberFormat="1" applyFont="1" applyFill="1" applyBorder="1" applyAlignment="1">
      <alignment horizontal="center" vertical="center" wrapText="1"/>
    </xf>
    <xf numFmtId="0" fontId="6" fillId="2" borderId="0" xfId="0" applyFont="1" applyFill="1" applyBorder="1" applyAlignment="1">
      <alignment vertical="center" wrapText="1"/>
    </xf>
    <xf numFmtId="0" fontId="7" fillId="2" borderId="1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2" borderId="5" xfId="3"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164" fontId="1" fillId="2" borderId="0" xfId="0" applyNumberFormat="1" applyFont="1" applyFill="1"/>
    <xf numFmtId="0" fontId="11" fillId="2" borderId="0" xfId="0" applyFont="1" applyFill="1"/>
    <xf numFmtId="0" fontId="4" fillId="0" borderId="11" xfId="0" applyFont="1" applyFill="1" applyBorder="1" applyAlignment="1">
      <alignment horizontal="left" vertical="center" wrapText="1"/>
    </xf>
    <xf numFmtId="41" fontId="10" fillId="2" borderId="5" xfId="1" applyFont="1" applyFill="1" applyBorder="1" applyAlignment="1">
      <alignment horizontal="center" vertical="center" wrapText="1"/>
    </xf>
    <xf numFmtId="9" fontId="10" fillId="2" borderId="6" xfId="2" applyNumberFormat="1" applyFont="1" applyFill="1" applyBorder="1" applyAlignment="1">
      <alignment horizontal="center" vertical="center" wrapText="1"/>
    </xf>
    <xf numFmtId="9" fontId="10" fillId="2" borderId="6" xfId="2" applyFont="1" applyFill="1" applyBorder="1" applyAlignment="1">
      <alignment horizontal="center" vertical="center" wrapText="1"/>
    </xf>
    <xf numFmtId="41" fontId="10" fillId="2" borderId="5" xfId="1" applyFont="1" applyFill="1" applyBorder="1" applyAlignment="1">
      <alignment vertical="center" wrapText="1"/>
    </xf>
    <xf numFmtId="41" fontId="10" fillId="2" borderId="22" xfId="1" applyFont="1" applyFill="1" applyBorder="1" applyAlignment="1">
      <alignment horizontal="center" vertical="center" wrapText="1"/>
    </xf>
    <xf numFmtId="9" fontId="10" fillId="2" borderId="24" xfId="2" applyFont="1" applyFill="1" applyBorder="1" applyAlignment="1">
      <alignment horizontal="center" vertical="center" wrapText="1"/>
    </xf>
    <xf numFmtId="164" fontId="10" fillId="2" borderId="5" xfId="3" applyNumberFormat="1" applyFont="1" applyFill="1" applyBorder="1" applyAlignment="1">
      <alignment horizontal="center" vertical="center" wrapText="1"/>
    </xf>
    <xf numFmtId="41" fontId="11" fillId="2" borderId="5" xfId="1" applyFont="1" applyFill="1" applyBorder="1" applyAlignment="1">
      <alignment horizontal="center" vertical="center" wrapText="1"/>
    </xf>
    <xf numFmtId="41" fontId="11" fillId="2" borderId="22" xfId="1"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7" xfId="0" applyFont="1" applyFill="1" applyBorder="1" applyAlignment="1">
      <alignment horizontal="center"/>
    </xf>
    <xf numFmtId="0" fontId="1" fillId="2" borderId="19" xfId="0" applyFont="1" applyFill="1" applyBorder="1" applyAlignment="1">
      <alignment horizontal="center"/>
    </xf>
    <xf numFmtId="0" fontId="1" fillId="2" borderId="8" xfId="0" applyFont="1" applyFill="1" applyBorder="1" applyAlignment="1">
      <alignment horizontal="center"/>
    </xf>
    <xf numFmtId="0" fontId="1" fillId="2" borderId="20" xfId="0" applyFont="1" applyFill="1" applyBorder="1" applyAlignment="1">
      <alignment horizontal="center"/>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4">
    <cellStyle name="Millares" xfId="3" builtinId="3"/>
    <cellStyle name="Millares [0]" xfId="1" builtinId="6"/>
    <cellStyle name="Millares [0] 2" xfId="13"/>
    <cellStyle name="Millares 2" xfId="8"/>
    <cellStyle name="Millares 2 2" xfId="12"/>
    <cellStyle name="Moneda 2" xfId="11"/>
    <cellStyle name="Moneda 6" xfId="4"/>
    <cellStyle name="Normal" xfId="0" builtinId="0"/>
    <cellStyle name="Normal 2" xfId="5"/>
    <cellStyle name="Normal 2 2" xfId="6"/>
    <cellStyle name="Normal 3" xfId="10"/>
    <cellStyle name="Normal 3 2 2 2 2 2 2" xfId="9"/>
    <cellStyle name="Porcentaje" xfId="2" builtinId="5"/>
    <cellStyle name="Porcentaje 2 2 2" xfId="7"/>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117362</xdr:rowOff>
    </xdr:from>
    <xdr:to>
      <xdr:col>2</xdr:col>
      <xdr:colOff>467555</xdr:colOff>
      <xdr:row>2</xdr:row>
      <xdr:rowOff>148288</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0" y="117362"/>
          <a:ext cx="2261537" cy="65957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tabSelected="1" zoomScale="85" zoomScaleNormal="85" workbookViewId="0">
      <pane ySplit="5" topLeftCell="A6" activePane="bottomLeft" state="frozen"/>
      <selection pane="bottomLeft" activeCell="K6" sqref="K6"/>
    </sheetView>
  </sheetViews>
  <sheetFormatPr baseColWidth="10" defaultColWidth="5" defaultRowHeight="18" x14ac:dyDescent="0.25"/>
  <cols>
    <col min="1" max="1" width="7.28515625" style="1" customWidth="1"/>
    <col min="2" max="2" width="19.7109375" style="1" customWidth="1"/>
    <col min="3" max="3" width="41.140625" style="1" customWidth="1"/>
    <col min="4" max="4" width="23.5703125" style="1" customWidth="1"/>
    <col min="5" max="5" width="19.85546875" style="1" customWidth="1"/>
    <col min="6" max="6" width="12.7109375" style="1" customWidth="1"/>
    <col min="7" max="7" width="11.7109375" style="1" customWidth="1"/>
    <col min="8" max="8" width="18.42578125" style="47" customWidth="1"/>
    <col min="9" max="9" width="30" style="48" customWidth="1"/>
    <col min="10" max="11" width="17.7109375" style="1" customWidth="1"/>
    <col min="12" max="13" width="17.28515625" style="1" customWidth="1"/>
    <col min="14" max="15" width="16.5703125" style="1" hidden="1" customWidth="1"/>
    <col min="16" max="17" width="15.42578125" style="1" hidden="1" customWidth="1"/>
    <col min="18" max="18" width="39.85546875" style="3" customWidth="1"/>
    <col min="19" max="82" width="5" style="1" customWidth="1"/>
    <col min="83" max="16384" width="5" style="1"/>
  </cols>
  <sheetData>
    <row r="1" spans="1:18" ht="24.75" customHeight="1" x14ac:dyDescent="0.25">
      <c r="A1" s="68"/>
      <c r="B1" s="69"/>
      <c r="C1" s="74" t="s">
        <v>85</v>
      </c>
      <c r="D1" s="75"/>
      <c r="E1" s="75"/>
      <c r="F1" s="75"/>
      <c r="G1" s="75"/>
      <c r="H1" s="75"/>
      <c r="I1" s="75"/>
      <c r="J1" s="75"/>
      <c r="K1" s="75"/>
      <c r="L1" s="75"/>
      <c r="M1" s="76"/>
      <c r="N1" s="38"/>
      <c r="O1" s="38"/>
      <c r="P1" s="38"/>
      <c r="Q1" s="38"/>
      <c r="R1" s="39" t="s">
        <v>0</v>
      </c>
    </row>
    <row r="2" spans="1:18" ht="24.75" customHeight="1" x14ac:dyDescent="0.25">
      <c r="A2" s="70"/>
      <c r="B2" s="71"/>
      <c r="C2" s="77"/>
      <c r="D2" s="78"/>
      <c r="E2" s="78"/>
      <c r="F2" s="78"/>
      <c r="G2" s="78"/>
      <c r="H2" s="78"/>
      <c r="I2" s="78"/>
      <c r="J2" s="78"/>
      <c r="K2" s="78"/>
      <c r="L2" s="78"/>
      <c r="M2" s="79"/>
      <c r="N2" s="38"/>
      <c r="O2" s="38"/>
      <c r="P2" s="38"/>
      <c r="Q2" s="38"/>
      <c r="R2" s="40" t="s">
        <v>1</v>
      </c>
    </row>
    <row r="3" spans="1:18" ht="24.75" customHeight="1" thickBot="1" x14ac:dyDescent="0.3">
      <c r="A3" s="72"/>
      <c r="B3" s="73"/>
      <c r="C3" s="80"/>
      <c r="D3" s="81"/>
      <c r="E3" s="81"/>
      <c r="F3" s="81"/>
      <c r="G3" s="81"/>
      <c r="H3" s="81"/>
      <c r="I3" s="81"/>
      <c r="J3" s="81"/>
      <c r="K3" s="81"/>
      <c r="L3" s="81"/>
      <c r="M3" s="82"/>
      <c r="N3" s="38"/>
      <c r="O3" s="38"/>
      <c r="P3" s="38"/>
      <c r="Q3" s="38"/>
      <c r="R3" s="41" t="s">
        <v>2</v>
      </c>
    </row>
    <row r="4" spans="1:18" s="2" customFormat="1" ht="35.25" customHeight="1" x14ac:dyDescent="0.25">
      <c r="A4" s="85" t="s">
        <v>3</v>
      </c>
      <c r="B4" s="87" t="s">
        <v>4</v>
      </c>
      <c r="C4" s="89" t="s">
        <v>5</v>
      </c>
      <c r="D4" s="87" t="s">
        <v>6</v>
      </c>
      <c r="E4" s="66" t="s">
        <v>7</v>
      </c>
      <c r="F4" s="66" t="s">
        <v>8</v>
      </c>
      <c r="G4" s="66" t="s">
        <v>9</v>
      </c>
      <c r="H4" s="95" t="s">
        <v>60</v>
      </c>
      <c r="I4" s="93" t="s">
        <v>10</v>
      </c>
      <c r="J4" s="87" t="s">
        <v>11</v>
      </c>
      <c r="K4" s="93"/>
      <c r="L4" s="87" t="s">
        <v>12</v>
      </c>
      <c r="M4" s="93"/>
      <c r="N4" s="87" t="s">
        <v>13</v>
      </c>
      <c r="O4" s="93"/>
      <c r="P4" s="87" t="s">
        <v>14</v>
      </c>
      <c r="Q4" s="93"/>
      <c r="R4" s="91" t="s">
        <v>15</v>
      </c>
    </row>
    <row r="5" spans="1:18" s="2" customFormat="1" ht="105.75" customHeight="1" x14ac:dyDescent="0.25">
      <c r="A5" s="86"/>
      <c r="B5" s="88"/>
      <c r="C5" s="90"/>
      <c r="D5" s="88"/>
      <c r="E5" s="67"/>
      <c r="F5" s="67"/>
      <c r="G5" s="67"/>
      <c r="H5" s="96"/>
      <c r="I5" s="94"/>
      <c r="J5" s="60" t="s">
        <v>16</v>
      </c>
      <c r="K5" s="61" t="s">
        <v>71</v>
      </c>
      <c r="L5" s="60" t="s">
        <v>16</v>
      </c>
      <c r="M5" s="61" t="s">
        <v>17</v>
      </c>
      <c r="N5" s="60" t="s">
        <v>16</v>
      </c>
      <c r="O5" s="61" t="s">
        <v>17</v>
      </c>
      <c r="P5" s="60" t="s">
        <v>16</v>
      </c>
      <c r="Q5" s="61" t="s">
        <v>17</v>
      </c>
      <c r="R5" s="92"/>
    </row>
    <row r="6" spans="1:18" s="22" customFormat="1" ht="204.75" customHeight="1" x14ac:dyDescent="0.25">
      <c r="A6" s="17">
        <v>1</v>
      </c>
      <c r="B6" s="42" t="s">
        <v>18</v>
      </c>
      <c r="C6" s="43" t="s">
        <v>59</v>
      </c>
      <c r="D6" s="44" t="s">
        <v>19</v>
      </c>
      <c r="E6" s="20" t="s">
        <v>20</v>
      </c>
      <c r="F6" s="20" t="s">
        <v>61</v>
      </c>
      <c r="G6" s="20" t="s">
        <v>62</v>
      </c>
      <c r="H6" s="36">
        <v>1306015205</v>
      </c>
      <c r="I6" s="33" t="s">
        <v>66</v>
      </c>
      <c r="J6" s="50">
        <v>1710909975</v>
      </c>
      <c r="K6" s="51">
        <f>(J6/H6)</f>
        <v>1.3100230138591686</v>
      </c>
      <c r="L6" s="56">
        <v>1738989975</v>
      </c>
      <c r="M6" s="14">
        <f>L6/H6</f>
        <v>1.331523529237931</v>
      </c>
      <c r="N6" s="45"/>
      <c r="O6" s="14">
        <f>N6/H6</f>
        <v>0</v>
      </c>
      <c r="P6" s="45"/>
      <c r="Q6" s="14">
        <f>+P6/H6</f>
        <v>0</v>
      </c>
      <c r="R6" s="49" t="s">
        <v>76</v>
      </c>
    </row>
    <row r="7" spans="1:18" s="13" customFormat="1" ht="138.75" customHeight="1" x14ac:dyDescent="0.25">
      <c r="A7" s="4">
        <v>2</v>
      </c>
      <c r="B7" s="5" t="s">
        <v>21</v>
      </c>
      <c r="C7" s="6" t="s">
        <v>22</v>
      </c>
      <c r="D7" s="7" t="s">
        <v>23</v>
      </c>
      <c r="E7" s="8" t="s">
        <v>24</v>
      </c>
      <c r="F7" s="20" t="s">
        <v>61</v>
      </c>
      <c r="G7" s="20" t="s">
        <v>62</v>
      </c>
      <c r="H7" s="35">
        <v>95854263</v>
      </c>
      <c r="I7" s="31" t="s">
        <v>25</v>
      </c>
      <c r="J7" s="50">
        <v>39283015</v>
      </c>
      <c r="K7" s="51">
        <f>(J7/H7)</f>
        <v>0.40982021842888722</v>
      </c>
      <c r="L7" s="57">
        <v>53956118</v>
      </c>
      <c r="M7" s="10">
        <f>L7/H7</f>
        <v>0.5628974268989998</v>
      </c>
      <c r="N7" s="9"/>
      <c r="O7" s="10">
        <f t="shared" ref="O7:O16" si="0">N7/H7</f>
        <v>0</v>
      </c>
      <c r="P7" s="11"/>
      <c r="Q7" s="10">
        <f t="shared" ref="Q7:Q16" si="1">+P7/H7</f>
        <v>0</v>
      </c>
      <c r="R7" s="12" t="s">
        <v>77</v>
      </c>
    </row>
    <row r="8" spans="1:18" s="13" customFormat="1" ht="155.25" customHeight="1" x14ac:dyDescent="0.25">
      <c r="A8" s="4">
        <v>3</v>
      </c>
      <c r="B8" s="5" t="s">
        <v>26</v>
      </c>
      <c r="C8" s="6" t="s">
        <v>27</v>
      </c>
      <c r="D8" s="7" t="s">
        <v>68</v>
      </c>
      <c r="E8" s="8" t="s">
        <v>24</v>
      </c>
      <c r="F8" s="20" t="s">
        <v>61</v>
      </c>
      <c r="G8" s="20" t="s">
        <v>62</v>
      </c>
      <c r="H8" s="35">
        <v>1457752</v>
      </c>
      <c r="I8" s="31" t="s">
        <v>67</v>
      </c>
      <c r="J8" s="50">
        <v>0</v>
      </c>
      <c r="K8" s="51">
        <f>(J8/H8)</f>
        <v>0</v>
      </c>
      <c r="L8" s="57">
        <v>0</v>
      </c>
      <c r="M8" s="10">
        <f>L8/H8</f>
        <v>0</v>
      </c>
      <c r="N8" s="9"/>
      <c r="O8" s="10">
        <f t="shared" si="0"/>
        <v>0</v>
      </c>
      <c r="P8" s="11"/>
      <c r="Q8" s="10">
        <f t="shared" si="1"/>
        <v>0</v>
      </c>
      <c r="R8" s="12" t="s">
        <v>74</v>
      </c>
    </row>
    <row r="9" spans="1:18" s="13" customFormat="1" ht="108" customHeight="1" x14ac:dyDescent="0.25">
      <c r="A9" s="4">
        <v>4</v>
      </c>
      <c r="B9" s="83" t="s">
        <v>29</v>
      </c>
      <c r="C9" s="6" t="s">
        <v>30</v>
      </c>
      <c r="D9" s="7" t="s">
        <v>31</v>
      </c>
      <c r="E9" s="8" t="s">
        <v>32</v>
      </c>
      <c r="F9" s="20" t="s">
        <v>61</v>
      </c>
      <c r="G9" s="20" t="s">
        <v>62</v>
      </c>
      <c r="H9" s="35">
        <v>54993556</v>
      </c>
      <c r="I9" s="31" t="s">
        <v>33</v>
      </c>
      <c r="J9" s="50">
        <v>1177820</v>
      </c>
      <c r="K9" s="51">
        <f>(J9/H9)</f>
        <v>2.1417418433534285E-2</v>
      </c>
      <c r="L9" s="57">
        <v>10511296</v>
      </c>
      <c r="M9" s="10">
        <f>L9/H9</f>
        <v>0.19113686701765567</v>
      </c>
      <c r="N9" s="9"/>
      <c r="O9" s="10">
        <f t="shared" si="0"/>
        <v>0</v>
      </c>
      <c r="P9" s="11"/>
      <c r="Q9" s="10">
        <f t="shared" si="1"/>
        <v>0</v>
      </c>
      <c r="R9" s="12" t="s">
        <v>80</v>
      </c>
    </row>
    <row r="10" spans="1:18" s="13" customFormat="1" ht="75.75" customHeight="1" x14ac:dyDescent="0.25">
      <c r="A10" s="4">
        <v>5</v>
      </c>
      <c r="B10" s="84"/>
      <c r="C10" s="6" t="s">
        <v>34</v>
      </c>
      <c r="D10" s="15" t="s">
        <v>35</v>
      </c>
      <c r="E10" s="8" t="s">
        <v>28</v>
      </c>
      <c r="F10" s="20" t="s">
        <v>61</v>
      </c>
      <c r="G10" s="20" t="s">
        <v>62</v>
      </c>
      <c r="H10" s="35">
        <v>36481594</v>
      </c>
      <c r="I10" s="32" t="s">
        <v>63</v>
      </c>
      <c r="J10" s="50">
        <v>0</v>
      </c>
      <c r="K10" s="52">
        <f>(J10/H10)</f>
        <v>0</v>
      </c>
      <c r="L10" s="57">
        <v>13016521</v>
      </c>
      <c r="M10" s="10">
        <f>L10/H10</f>
        <v>0.35679693710751781</v>
      </c>
      <c r="N10" s="9"/>
      <c r="O10" s="10">
        <f t="shared" si="0"/>
        <v>0</v>
      </c>
      <c r="P10" s="11"/>
      <c r="Q10" s="10">
        <f t="shared" si="1"/>
        <v>0</v>
      </c>
      <c r="R10" s="12" t="s">
        <v>78</v>
      </c>
    </row>
    <row r="11" spans="1:18" s="13" customFormat="1" ht="71.25" customHeight="1" x14ac:dyDescent="0.25">
      <c r="A11" s="4">
        <v>6</v>
      </c>
      <c r="B11" s="5" t="s">
        <v>36</v>
      </c>
      <c r="C11" s="6" t="s">
        <v>37</v>
      </c>
      <c r="D11" s="7" t="s">
        <v>38</v>
      </c>
      <c r="E11" s="8" t="s">
        <v>39</v>
      </c>
      <c r="F11" s="20" t="s">
        <v>61</v>
      </c>
      <c r="G11" s="20" t="s">
        <v>62</v>
      </c>
      <c r="H11" s="35">
        <v>0</v>
      </c>
      <c r="I11" s="31" t="s">
        <v>64</v>
      </c>
      <c r="J11" s="50">
        <v>0</v>
      </c>
      <c r="K11" s="52">
        <v>0</v>
      </c>
      <c r="L11" s="57">
        <v>0</v>
      </c>
      <c r="M11" s="10">
        <v>0</v>
      </c>
      <c r="N11" s="9"/>
      <c r="O11" s="10">
        <v>0</v>
      </c>
      <c r="P11" s="11"/>
      <c r="Q11" s="10">
        <v>0</v>
      </c>
      <c r="R11" s="12" t="s">
        <v>74</v>
      </c>
    </row>
    <row r="12" spans="1:18" s="13" customFormat="1" ht="117.75" customHeight="1" x14ac:dyDescent="0.25">
      <c r="A12" s="4">
        <v>7</v>
      </c>
      <c r="B12" s="5" t="s">
        <v>40</v>
      </c>
      <c r="C12" s="6" t="s">
        <v>41</v>
      </c>
      <c r="D12" s="15" t="s">
        <v>42</v>
      </c>
      <c r="E12" s="8" t="s">
        <v>43</v>
      </c>
      <c r="F12" s="20" t="s">
        <v>61</v>
      </c>
      <c r="G12" s="20" t="s">
        <v>62</v>
      </c>
      <c r="H12" s="35">
        <v>1701565</v>
      </c>
      <c r="I12" s="32" t="s">
        <v>73</v>
      </c>
      <c r="J12" s="50">
        <v>0</v>
      </c>
      <c r="K12" s="52">
        <f>J12/H12</f>
        <v>0</v>
      </c>
      <c r="L12" s="57">
        <v>311228</v>
      </c>
      <c r="M12" s="10">
        <f>+L12/H12</f>
        <v>0.18290691216615293</v>
      </c>
      <c r="N12" s="9"/>
      <c r="O12" s="10">
        <f t="shared" si="0"/>
        <v>0</v>
      </c>
      <c r="P12" s="11"/>
      <c r="Q12" s="10">
        <f t="shared" si="1"/>
        <v>0</v>
      </c>
      <c r="R12" s="12" t="s">
        <v>79</v>
      </c>
    </row>
    <row r="13" spans="1:18" s="22" customFormat="1" ht="144" customHeight="1" x14ac:dyDescent="0.25">
      <c r="A13" s="17">
        <v>8</v>
      </c>
      <c r="B13" s="59" t="s">
        <v>44</v>
      </c>
      <c r="C13" s="18" t="s">
        <v>58</v>
      </c>
      <c r="D13" s="19" t="s">
        <v>45</v>
      </c>
      <c r="E13" s="20" t="s">
        <v>46</v>
      </c>
      <c r="F13" s="20" t="s">
        <v>61</v>
      </c>
      <c r="G13" s="20" t="s">
        <v>62</v>
      </c>
      <c r="H13" s="36">
        <v>188</v>
      </c>
      <c r="I13" s="33" t="s">
        <v>72</v>
      </c>
      <c r="J13" s="53">
        <v>54</v>
      </c>
      <c r="K13" s="52">
        <f>J13/H13</f>
        <v>0.28723404255319152</v>
      </c>
      <c r="L13" s="62">
        <v>91</v>
      </c>
      <c r="M13" s="14">
        <v>0</v>
      </c>
      <c r="N13" s="21"/>
      <c r="O13" s="14">
        <f t="shared" si="0"/>
        <v>0</v>
      </c>
      <c r="P13" s="21"/>
      <c r="Q13" s="14">
        <f t="shared" si="1"/>
        <v>0</v>
      </c>
      <c r="R13" s="63" t="s">
        <v>84</v>
      </c>
    </row>
    <row r="14" spans="1:18" s="13" customFormat="1" ht="191.25" customHeight="1" x14ac:dyDescent="0.25">
      <c r="A14" s="4">
        <v>9</v>
      </c>
      <c r="B14" s="23" t="s">
        <v>47</v>
      </c>
      <c r="C14" s="6" t="s">
        <v>48</v>
      </c>
      <c r="D14" s="19" t="s">
        <v>49</v>
      </c>
      <c r="E14" s="8" t="s">
        <v>50</v>
      </c>
      <c r="F14" s="20" t="s">
        <v>61</v>
      </c>
      <c r="G14" s="20" t="s">
        <v>62</v>
      </c>
      <c r="H14" s="35" t="s">
        <v>52</v>
      </c>
      <c r="I14" s="32" t="s">
        <v>65</v>
      </c>
      <c r="J14" s="50" t="s">
        <v>75</v>
      </c>
      <c r="K14" s="52" t="s">
        <v>51</v>
      </c>
      <c r="L14" s="57" t="s">
        <v>75</v>
      </c>
      <c r="M14" s="10" t="s">
        <v>51</v>
      </c>
      <c r="N14" s="9"/>
      <c r="O14" s="10" t="s">
        <v>51</v>
      </c>
      <c r="P14" s="9"/>
      <c r="Q14" s="10" t="s">
        <v>51</v>
      </c>
      <c r="R14" s="12" t="s">
        <v>83</v>
      </c>
    </row>
    <row r="15" spans="1:18" s="13" customFormat="1" ht="69.75" customHeight="1" x14ac:dyDescent="0.25">
      <c r="A15" s="4">
        <v>10</v>
      </c>
      <c r="B15" s="23" t="s">
        <v>47</v>
      </c>
      <c r="C15" s="6" t="s">
        <v>53</v>
      </c>
      <c r="D15" s="15" t="s">
        <v>54</v>
      </c>
      <c r="E15" s="8" t="s">
        <v>55</v>
      </c>
      <c r="F15" s="20" t="s">
        <v>61</v>
      </c>
      <c r="G15" s="20" t="s">
        <v>62</v>
      </c>
      <c r="H15" s="35">
        <v>4506430</v>
      </c>
      <c r="I15" s="32" t="s">
        <v>69</v>
      </c>
      <c r="J15" s="50">
        <v>469810</v>
      </c>
      <c r="K15" s="52">
        <f>J15/H15</f>
        <v>0.1042532559032316</v>
      </c>
      <c r="L15" s="57">
        <v>1129193</v>
      </c>
      <c r="M15" s="10">
        <f>L15/H15</f>
        <v>0.2505737357509159</v>
      </c>
      <c r="N15" s="9"/>
      <c r="O15" s="10">
        <f t="shared" si="0"/>
        <v>0</v>
      </c>
      <c r="P15" s="11"/>
      <c r="Q15" s="10">
        <f t="shared" si="1"/>
        <v>0</v>
      </c>
      <c r="R15" s="12" t="s">
        <v>82</v>
      </c>
    </row>
    <row r="16" spans="1:18" s="13" customFormat="1" ht="97.5" customHeight="1" thickBot="1" x14ac:dyDescent="0.3">
      <c r="A16" s="64">
        <v>11</v>
      </c>
      <c r="B16" s="24" t="s">
        <v>47</v>
      </c>
      <c r="C16" s="25" t="s">
        <v>56</v>
      </c>
      <c r="D16" s="26" t="s">
        <v>57</v>
      </c>
      <c r="E16" s="27" t="s">
        <v>50</v>
      </c>
      <c r="F16" s="28" t="s">
        <v>61</v>
      </c>
      <c r="G16" s="46" t="s">
        <v>62</v>
      </c>
      <c r="H16" s="37">
        <v>50234710</v>
      </c>
      <c r="I16" s="34" t="s">
        <v>70</v>
      </c>
      <c r="J16" s="54">
        <v>13748477</v>
      </c>
      <c r="K16" s="55">
        <f>J16/H16</f>
        <v>0.27368480877066875</v>
      </c>
      <c r="L16" s="58">
        <v>27385271</v>
      </c>
      <c r="M16" s="30">
        <f>L16/H16</f>
        <v>0.54514639379823238</v>
      </c>
      <c r="N16" s="29"/>
      <c r="O16" s="30">
        <f t="shared" si="0"/>
        <v>0</v>
      </c>
      <c r="P16" s="16"/>
      <c r="Q16" s="30">
        <f t="shared" si="1"/>
        <v>0</v>
      </c>
      <c r="R16" s="65" t="s">
        <v>81</v>
      </c>
    </row>
  </sheetData>
  <mergeCells count="17">
    <mergeCell ref="R4:R5"/>
    <mergeCell ref="G4:G5"/>
    <mergeCell ref="I4:I5"/>
    <mergeCell ref="J4:K4"/>
    <mergeCell ref="L4:M4"/>
    <mergeCell ref="N4:O4"/>
    <mergeCell ref="H4:H5"/>
    <mergeCell ref="P4:Q4"/>
    <mergeCell ref="E4:E5"/>
    <mergeCell ref="F4:F5"/>
    <mergeCell ref="A1:B3"/>
    <mergeCell ref="C1:M3"/>
    <mergeCell ref="B9:B10"/>
    <mergeCell ref="A4:A5"/>
    <mergeCell ref="B4:B5"/>
    <mergeCell ref="C4:C5"/>
    <mergeCell ref="D4:D5"/>
  </mergeCells>
  <pageMargins left="0.70866141732283472" right="0.70866141732283472" top="0.74803149606299213" bottom="0.74803149606299213" header="0.31496062992125984" footer="0.31496062992125984"/>
  <pageSetup scale="34"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AUSTERIDAD  2024</vt:lpstr>
      <vt:lpstr>'AUSTERIDAD  2024'!Área_de_impresión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del Pilar Gomez</dc:creator>
  <cp:keywords/>
  <dc:description/>
  <cp:lastModifiedBy>Financiera</cp:lastModifiedBy>
  <cp:revision/>
  <cp:lastPrinted>2024-05-22T22:56:13Z</cp:lastPrinted>
  <dcterms:created xsi:type="dcterms:W3CDTF">2019-05-15T13:17:41Z</dcterms:created>
  <dcterms:modified xsi:type="dcterms:W3CDTF">2024-07-23T15:56:57Z</dcterms:modified>
  <cp:category/>
  <cp:contentStatus/>
</cp:coreProperties>
</file>