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bsuarez\OneDrive - INCI\Escritorio\Bryan Ricardo Suarez Rojas - INCI\Planeación - INCI\Planes Institucionales\2026\Revisados\PETH 2026\"/>
    </mc:Choice>
  </mc:AlternateContent>
  <xr:revisionPtr revIDLastSave="0" documentId="6_{8DED3B0F-7F48-4193-AD20-EEED75E2578D}" xr6:coauthVersionLast="36" xr6:coauthVersionMax="47" xr10:uidLastSave="{00000000-0000-0000-0000-000000000000}"/>
  <bookViews>
    <workbookView xWindow="0" yWindow="0" windowWidth="24000" windowHeight="9405" xr2:uid="{E7F9B4E2-4CF3-4273-B145-8B79D54E6995}"/>
  </bookViews>
  <sheets>
    <sheet name="PLAN DE TRABAJO ANUAL" sheetId="1" r:id="rId1"/>
  </sheets>
  <definedNames>
    <definedName name="_xlnm.Print_Area" localSheetId="0">'PLAN DE TRABAJO ANUAL'!$A$1:$O$44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K22" i="1" l="1"/>
  <c r="K18" i="1"/>
  <c r="K20" i="1"/>
  <c r="K24" i="1"/>
  <c r="H27" i="1"/>
  <c r="H36" i="1" s="1"/>
  <c r="I27" i="1"/>
  <c r="I36" i="1" s="1"/>
  <c r="J27" i="1"/>
  <c r="J37" i="1" s="1"/>
  <c r="H26" i="1"/>
  <c r="H35" i="1" s="1"/>
  <c r="I26" i="1"/>
  <c r="I35" i="1" s="1"/>
  <c r="J26" i="1"/>
  <c r="J35" i="1" s="1"/>
  <c r="G26" i="1"/>
  <c r="G35" i="1" s="1"/>
  <c r="G27" i="1"/>
  <c r="G36" i="1" s="1"/>
  <c r="L18" i="1" l="1"/>
  <c r="L22" i="1"/>
  <c r="L24" i="1"/>
  <c r="K26" i="1"/>
  <c r="G37" i="1"/>
  <c r="L20" i="1"/>
  <c r="I37" i="1"/>
  <c r="K27" i="1"/>
  <c r="H37" i="1"/>
  <c r="K36" i="1"/>
  <c r="K35" i="1"/>
  <c r="L16" i="1"/>
  <c r="M16" i="1" l="1"/>
  <c r="K37" i="1"/>
</calcChain>
</file>

<file path=xl/sharedStrings.xml><?xml version="1.0" encoding="utf-8"?>
<sst xmlns="http://schemas.openxmlformats.org/spreadsheetml/2006/main" count="80" uniqueCount="65">
  <si>
    <t>SEGUIMIENTO PLANES INSTITUCIONALES GESTION HUMANA</t>
  </si>
  <si>
    <t>Código:SG-112-GH-FM-0157</t>
  </si>
  <si>
    <t>Versión: 0001</t>
  </si>
  <si>
    <t>Vigencia: 08/04/2024</t>
  </si>
  <si>
    <t>Proceso de Gestión Humana</t>
  </si>
  <si>
    <t>Integridad: No Aplica</t>
  </si>
  <si>
    <t>Confidencialidad: No Aplica</t>
  </si>
  <si>
    <t>Disponibilidad: No Aplica</t>
  </si>
  <si>
    <t>PERIODO DE IMPLEMENTACIÓN DEL PLAN</t>
  </si>
  <si>
    <t>RESPONSABLE DEL PLAN DE TRABAJO</t>
  </si>
  <si>
    <t>Grupo Gestión Humana y de la Información.</t>
  </si>
  <si>
    <t>1. OBJETIVO</t>
  </si>
  <si>
    <t>Realizar seguimiento a los planes del Grupo de Gestion Humana y de la Información, enmarcados dentro del Plan Estrategico de Recursos Humanos 2023-2026</t>
  </si>
  <si>
    <t>2. ALCANCE</t>
  </si>
  <si>
    <t>Aplica para todos los planes del Grupo de Gestion Humana y de la Información del Instituto Nacional para Ciegos.</t>
  </si>
  <si>
    <t>3. METAS</t>
  </si>
  <si>
    <t>Cumplir el 90% de las actividades planteadas.</t>
  </si>
  <si>
    <t>4.  CRONOGRAMA</t>
  </si>
  <si>
    <t>DEPENDENCIA</t>
  </si>
  <si>
    <t xml:space="preserve">ACTIVIDAD  </t>
  </si>
  <si>
    <t xml:space="preserve">ENTREGABLE </t>
  </si>
  <si>
    <t>PERIODICIDAD</t>
  </si>
  <si>
    <t>TRIMESTRE</t>
  </si>
  <si>
    <t>TOTAL</t>
  </si>
  <si>
    <t>% 
CUMPLIMIENTO Actividad / Fase</t>
  </si>
  <si>
    <t>RESPONSABLE</t>
  </si>
  <si>
    <t>OBSERVACIONES</t>
  </si>
  <si>
    <t>Gestion Humana y de la Informacion</t>
  </si>
  <si>
    <t>Trimestral</t>
  </si>
  <si>
    <t>P*</t>
  </si>
  <si>
    <t>E*</t>
  </si>
  <si>
    <t>Total Programado</t>
  </si>
  <si>
    <t>Total Ejecutado</t>
  </si>
  <si>
    <r>
      <t xml:space="preserve">P*= </t>
    </r>
    <r>
      <rPr>
        <sz val="12"/>
        <rFont val="Arial"/>
        <family val="2"/>
        <charset val="204"/>
      </rPr>
      <t xml:space="preserve">Programado
</t>
    </r>
    <r>
      <rPr>
        <b/>
        <sz val="12"/>
        <rFont val="Arial"/>
        <family val="2"/>
        <charset val="204"/>
      </rPr>
      <t>E*</t>
    </r>
    <r>
      <rPr>
        <sz val="12"/>
        <rFont val="Arial"/>
        <family val="2"/>
        <charset val="204"/>
      </rPr>
      <t>= Ejecutado</t>
    </r>
  </si>
  <si>
    <t>5.RECURSOS ASIGNADOS</t>
  </si>
  <si>
    <t xml:space="preserve">Humano: Alta Gerencia, Responsable Equipo Gestión humana
Fisicos:  Áreas y tiempos para capacitaciones, video beam, televisor, papelería, Equipos de Computo, salas de capacitacion
Financieros: Ver Recursos en Presupuesto </t>
  </si>
  <si>
    <t>6.  MEDICIÓN Y SEGUIMIENTO</t>
  </si>
  <si>
    <t xml:space="preserve">CUMPLIMIENTO </t>
  </si>
  <si>
    <t>GRAFICA</t>
  </si>
  <si>
    <t>NOMBRE</t>
  </si>
  <si>
    <t>CUMPLIMIENTO DEL PROGRAMA</t>
  </si>
  <si>
    <t>VARIABLES</t>
  </si>
  <si>
    <t xml:space="preserve">TOTAL </t>
  </si>
  <si>
    <t>FORMULA</t>
  </si>
  <si>
    <r>
      <t xml:space="preserve">Actividades ejecutadas *100
</t>
    </r>
    <r>
      <rPr>
        <sz val="12"/>
        <rFont val="Arial"/>
        <family val="2"/>
        <charset val="204"/>
      </rPr>
      <t>Actividades programadas</t>
    </r>
  </si>
  <si>
    <t>Programadas</t>
  </si>
  <si>
    <t>Ejecutadas</t>
  </si>
  <si>
    <t>Resultado</t>
  </si>
  <si>
    <t>Meta</t>
  </si>
  <si>
    <t>ANALISIS DE DATOS</t>
  </si>
  <si>
    <r>
      <t xml:space="preserve">PRIMER TRIMESTRE: </t>
    </r>
    <r>
      <rPr>
        <sz val="12"/>
        <rFont val="Arial"/>
        <family val="2"/>
      </rPr>
      <t>Se realiza una ejecucion del 89% del total de los planes, se evidencia que el plan con menor ejecucion es el Plan de Trabajo de Bienestar Laboral e Incentivos 2024 y que el plan con mayor ejecucion es el Plan de trabajo Anual SST 2024.</t>
    </r>
  </si>
  <si>
    <t>SEGUNDO TRIMESTRE:</t>
  </si>
  <si>
    <t>TERCER TRIMESTRE:</t>
  </si>
  <si>
    <t>CUARTO TRIMESTRE</t>
  </si>
  <si>
    <t>FIRMA</t>
  </si>
  <si>
    <t>Elaboró</t>
  </si>
  <si>
    <t>Revisó</t>
  </si>
  <si>
    <t>Aprobó</t>
  </si>
  <si>
    <t>Plan de Formación y Capacitación 2026</t>
  </si>
  <si>
    <t>Plan de Previsión de Recursos Humanos 2026</t>
  </si>
  <si>
    <t>Plan de Trabajo de Bienestar Laboral e Incentivos 2026</t>
  </si>
  <si>
    <t>Programa de Capacitaciones SG-SST 2026</t>
  </si>
  <si>
    <t>Plan de trabajo Anual SST 2026</t>
  </si>
  <si>
    <t xml:space="preserve">Angela del Pilar Beltran Velandia - Coordinador Grupo Gestión Humana y de la Información </t>
  </si>
  <si>
    <t>Andrea Carolina Chacón Castillo - Directora General (E) -  De acuerdo con lo establecido en el Decreto 0561 del 26 de mayo de 2025, la presente solicitud se firma en calidad de Directora General Encargada, en condición de jefe de la dependencia solicitante, dejando constancia que a la fecha (22/01/2026) la entidad no cuenta con secretario General en atención a vacancia del cargo en el marco de la resolución 2025100000143 del 27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</si>
</sst>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charset val="204"/>
    </font>
    <font>
      <sz val="10"/>
      <name val="Arial"/>
      <family val="2"/>
    </font>
    <font>
      <b/>
      <sz val="12"/>
      <name val="Arial"/>
      <family val="2"/>
      <charset val="204"/>
    </font>
    <font>
      <sz val="12"/>
      <name val="Arial"/>
      <family val="2"/>
      <charset val="204"/>
    </font>
    <font>
      <u/>
      <sz val="12"/>
      <name val="Arial"/>
      <family val="2"/>
      <charset val="204"/>
    </font>
    <font>
      <b/>
      <sz val="16"/>
      <name val="Arial"/>
      <family val="2"/>
      <charset val="204"/>
    </font>
    <font>
      <sz val="14"/>
      <name val="Arial"/>
      <family val="2"/>
      <charset val="204"/>
    </font>
    <font>
      <b/>
      <sz val="20"/>
      <name val="Arial"/>
      <family val="2"/>
      <charset val="204"/>
    </font>
    <font>
      <sz val="10"/>
      <name val="Arial"/>
      <family val="2"/>
    </font>
    <font>
      <b/>
      <sz val="14"/>
      <name val="Arial"/>
      <family val="2"/>
      <charset val="204"/>
    </font>
    <font>
      <sz val="16"/>
      <name val="Arial"/>
      <family val="2"/>
      <charset val="204"/>
    </font>
    <font>
      <sz val="12"/>
      <name val="Arial"/>
      <family val="2"/>
    </font>
    <font>
      <b/>
      <sz val="12"/>
      <color theme="0"/>
      <name val="Arial"/>
      <family val="2"/>
      <charset val="204"/>
    </font>
    <font>
      <sz val="12"/>
      <color theme="0"/>
      <name val="Arial"/>
      <family val="2"/>
      <charset val="204"/>
    </font>
    <font>
      <sz val="16"/>
      <color rgb="FFFF0000"/>
      <name val="Arial"/>
      <family val="2"/>
      <charset val="204"/>
    </font>
    <font>
      <b/>
      <sz val="14"/>
      <color theme="0"/>
      <name val="Arial"/>
      <family val="2"/>
      <charset val="204"/>
    </font>
    <font>
      <sz val="14"/>
      <color theme="0"/>
      <name val="Arial"/>
      <family val="2"/>
      <charset val="204"/>
    </font>
    <font>
      <b/>
      <sz val="11"/>
      <color theme="0"/>
      <name val="Arial"/>
      <family val="2"/>
      <charset val="204"/>
    </font>
    <font>
      <b/>
      <sz val="16"/>
      <color theme="0"/>
      <name val="Arial"/>
      <family val="2"/>
      <charset val="204"/>
    </font>
  </fonts>
  <fills count="10">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249977111117893"/>
        <bgColor indexed="64"/>
      </patternFill>
    </fill>
  </fills>
  <borders count="22">
    <border>
      <left/>
      <right/>
      <top/>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style="medium">
        <color theme="4"/>
      </bottom>
      <diagonal/>
    </border>
    <border>
      <left style="thin">
        <color theme="0"/>
      </left>
      <right style="thin">
        <color theme="0"/>
      </right>
      <top style="thin">
        <color theme="0"/>
      </top>
      <bottom style="thin">
        <color theme="0"/>
      </bottom>
      <diagonal/>
    </border>
    <border>
      <left style="medium">
        <color theme="4"/>
      </left>
      <right style="medium">
        <color theme="4"/>
      </right>
      <top style="thin">
        <color theme="0"/>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medium">
        <color theme="4"/>
      </right>
      <top/>
      <bottom/>
      <diagonal/>
    </border>
    <border>
      <left style="medium">
        <color theme="4"/>
      </left>
      <right style="medium">
        <color theme="4"/>
      </right>
      <top style="medium">
        <color theme="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4"/>
      </left>
      <right/>
      <top style="thin">
        <color theme="0"/>
      </top>
      <bottom/>
      <diagonal/>
    </border>
    <border>
      <left/>
      <right/>
      <top style="thin">
        <color theme="0"/>
      </top>
      <bottom/>
      <diagonal/>
    </border>
    <border>
      <left/>
      <right style="medium">
        <color theme="4"/>
      </right>
      <top style="thin">
        <color theme="0"/>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style="medium">
        <color theme="4"/>
      </right>
      <top style="medium">
        <color theme="4"/>
      </top>
      <bottom style="thin">
        <color theme="0"/>
      </bottom>
      <diagonal/>
    </border>
  </borders>
  <cellStyleXfs count="5">
    <xf numFmtId="0" fontId="0" fillId="0" borderId="0"/>
    <xf numFmtId="0" fontId="1" fillId="0" borderId="0"/>
    <xf numFmtId="0" fontId="8" fillId="0" borderId="0"/>
    <xf numFmtId="0" fontId="1" fillId="0" borderId="0"/>
    <xf numFmtId="9" fontId="1" fillId="0" borderId="0" applyFont="0" applyFill="0" applyBorder="0" applyAlignment="0" applyProtection="0"/>
  </cellStyleXfs>
  <cellXfs count="99">
    <xf numFmtId="0" fontId="0" fillId="0" borderId="0" xfId="0"/>
    <xf numFmtId="0" fontId="3" fillId="0" borderId="0" xfId="0" applyFont="1"/>
    <xf numFmtId="0" fontId="3" fillId="0" borderId="0" xfId="0" applyFont="1" applyAlignment="1">
      <alignment horizontal="center" vertical="center"/>
    </xf>
    <xf numFmtId="1" fontId="3" fillId="0" borderId="0" xfId="0" applyNumberFormat="1" applyFont="1"/>
    <xf numFmtId="0" fontId="2" fillId="0" borderId="0" xfId="0" applyFont="1"/>
    <xf numFmtId="0" fontId="3" fillId="0" borderId="0" xfId="2" applyFont="1"/>
    <xf numFmtId="0" fontId="3" fillId="0" borderId="0" xfId="0" applyFont="1" applyAlignment="1">
      <alignment vertical="center"/>
    </xf>
    <xf numFmtId="1" fontId="2" fillId="0" borderId="1" xfId="0" applyNumberFormat="1" applyFont="1" applyBorder="1" applyAlignment="1" applyProtection="1">
      <alignment horizontal="center" vertical="center" wrapText="1"/>
      <protection locked="0"/>
    </xf>
    <xf numFmtId="1" fontId="3" fillId="2" borderId="1" xfId="0" applyNumberFormat="1" applyFont="1" applyFill="1" applyBorder="1" applyAlignment="1" applyProtection="1">
      <alignment horizontal="center" vertical="center" wrapText="1"/>
      <protection locked="0"/>
    </xf>
    <xf numFmtId="1" fontId="3" fillId="3" borderId="1" xfId="0" applyNumberFormat="1" applyFont="1" applyFill="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4" borderId="1" xfId="0" applyFont="1" applyFill="1" applyBorder="1" applyAlignment="1">
      <alignment horizontal="left" vertical="center"/>
    </xf>
    <xf numFmtId="1" fontId="3" fillId="3" borderId="2" xfId="0" applyNumberFormat="1" applyFont="1" applyFill="1" applyBorder="1" applyAlignment="1" applyProtection="1">
      <alignment horizontal="center" vertical="center" wrapText="1"/>
      <protection locked="0"/>
    </xf>
    <xf numFmtId="0" fontId="12" fillId="5" borderId="3" xfId="0" applyFont="1" applyFill="1" applyBorder="1" applyAlignment="1">
      <alignment horizontal="center" vertical="center" wrapText="1"/>
    </xf>
    <xf numFmtId="0" fontId="2" fillId="6" borderId="1" xfId="0" applyFont="1" applyFill="1" applyBorder="1" applyAlignment="1">
      <alignment horizontal="center" vertical="center"/>
    </xf>
    <xf numFmtId="1" fontId="2" fillId="3" borderId="2"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9" fontId="2" fillId="6" borderId="1" xfId="0" applyNumberFormat="1" applyFont="1" applyFill="1" applyBorder="1" applyAlignment="1">
      <alignment vertical="center"/>
    </xf>
    <xf numFmtId="1" fontId="2" fillId="0" borderId="1" xfId="0" applyNumberFormat="1" applyFont="1" applyBorder="1" applyAlignment="1">
      <alignment horizontal="center"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18" fillId="5" borderId="21" xfId="0" applyFont="1" applyFill="1" applyBorder="1" applyAlignment="1">
      <alignment horizontal="center" vertical="center" wrapText="1"/>
    </xf>
    <xf numFmtId="1" fontId="6" fillId="0" borderId="18" xfId="0" applyNumberFormat="1" applyFont="1" applyBorder="1" applyAlignment="1" applyProtection="1">
      <alignment horizontal="center" vertical="center" wrapText="1"/>
      <protection locked="0"/>
    </xf>
    <xf numFmtId="1" fontId="6" fillId="0" borderId="19" xfId="0" applyNumberFormat="1" applyFont="1" applyBorder="1" applyAlignment="1" applyProtection="1">
      <alignment horizontal="center" vertical="center" wrapText="1"/>
      <protection locked="0"/>
    </xf>
    <xf numFmtId="1" fontId="6" fillId="0" borderId="20"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1" fontId="6" fillId="0" borderId="17" xfId="0" applyNumberFormat="1" applyFont="1" applyBorder="1" applyAlignment="1" applyProtection="1">
      <alignment horizontal="center" vertical="center" wrapText="1"/>
      <protection locked="0"/>
    </xf>
    <xf numFmtId="9" fontId="13" fillId="0" borderId="4" xfId="4" applyFont="1" applyFill="1" applyBorder="1" applyAlignment="1" applyProtection="1">
      <alignment horizontal="center" vertical="center" wrapText="1"/>
    </xf>
    <xf numFmtId="9" fontId="13" fillId="0" borderId="8" xfId="4" applyFont="1" applyFill="1" applyBorder="1" applyAlignment="1" applyProtection="1">
      <alignment horizontal="center" vertical="center" wrapText="1"/>
    </xf>
    <xf numFmtId="9" fontId="13" fillId="0" borderId="2" xfId="4" applyFont="1" applyFill="1" applyBorder="1" applyAlignment="1" applyProtection="1">
      <alignment horizontal="center" vertical="center" wrapText="1"/>
    </xf>
    <xf numFmtId="9" fontId="3" fillId="0" borderId="2" xfId="4" applyFont="1" applyFill="1" applyBorder="1" applyAlignment="1" applyProtection="1">
      <alignment horizontal="center" vertical="center" wrapText="1"/>
    </xf>
    <xf numFmtId="9" fontId="3" fillId="0" borderId="1" xfId="4" applyFont="1" applyFill="1" applyBorder="1" applyAlignment="1" applyProtection="1">
      <alignment horizontal="center" vertical="center" wrapText="1"/>
    </xf>
    <xf numFmtId="0" fontId="3" fillId="0" borderId="1" xfId="0" applyFont="1" applyBorder="1" applyAlignment="1">
      <alignment vertical="center" wrapText="1"/>
    </xf>
    <xf numFmtId="0" fontId="18" fillId="5" borderId="2" xfId="0" applyFont="1" applyFill="1" applyBorder="1" applyAlignment="1">
      <alignment horizontal="center" vertical="center" wrapText="1"/>
    </xf>
    <xf numFmtId="0" fontId="12" fillId="9" borderId="1" xfId="0" applyFont="1" applyFill="1" applyBorder="1" applyAlignment="1">
      <alignment horizontal="center" vertical="center"/>
    </xf>
    <xf numFmtId="0" fontId="13" fillId="9" borderId="1" xfId="0" applyFont="1" applyFill="1" applyBorder="1" applyAlignment="1">
      <alignment horizontal="center"/>
    </xf>
    <xf numFmtId="0" fontId="5" fillId="6" borderId="1" xfId="0" applyFont="1" applyFill="1" applyBorder="1" applyAlignment="1">
      <alignment horizontal="center" vertical="center"/>
    </xf>
    <xf numFmtId="1" fontId="3" fillId="0" borderId="18" xfId="0" applyNumberFormat="1" applyFont="1" applyBorder="1" applyAlignment="1" applyProtection="1">
      <alignment horizontal="center" vertical="center" wrapText="1"/>
      <protection locked="0"/>
    </xf>
    <xf numFmtId="1" fontId="3" fillId="0" borderId="19" xfId="0" applyNumberFormat="1" applyFont="1" applyBorder="1" applyAlignment="1" applyProtection="1">
      <alignment horizontal="center" vertical="center" wrapText="1"/>
      <protection locked="0"/>
    </xf>
    <xf numFmtId="1" fontId="3" fillId="0" borderId="20" xfId="0" applyNumberFormat="1" applyFont="1" applyBorder="1" applyAlignment="1" applyProtection="1">
      <alignment horizontal="center" vertical="center" wrapText="1"/>
      <protection locked="0"/>
    </xf>
    <xf numFmtId="1" fontId="3" fillId="0" borderId="15" xfId="0" applyNumberFormat="1" applyFont="1" applyBorder="1" applyAlignment="1" applyProtection="1">
      <alignment horizontal="center" vertical="center" wrapText="1"/>
      <protection locked="0"/>
    </xf>
    <xf numFmtId="1" fontId="3" fillId="0" borderId="16" xfId="0" applyNumberFormat="1" applyFont="1" applyBorder="1" applyAlignment="1" applyProtection="1">
      <alignment horizontal="center" vertical="center" wrapText="1"/>
      <protection locked="0"/>
    </xf>
    <xf numFmtId="1" fontId="3" fillId="0" borderId="17" xfId="0" applyNumberFormat="1" applyFont="1" applyBorder="1" applyAlignment="1" applyProtection="1">
      <alignment horizontal="center" vertical="center" wrapText="1"/>
      <protection locked="0"/>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9" fillId="7" borderId="1" xfId="2" applyFont="1" applyFill="1" applyBorder="1" applyAlignment="1">
      <alignment horizontal="center" vertical="center"/>
    </xf>
    <xf numFmtId="0" fontId="9" fillId="0" borderId="1" xfId="2" applyFont="1" applyBorder="1" applyAlignment="1">
      <alignment horizontal="center" vertical="center"/>
    </xf>
    <xf numFmtId="1" fontId="6" fillId="0" borderId="12" xfId="0" applyNumberFormat="1" applyFont="1" applyBorder="1" applyAlignment="1" applyProtection="1">
      <alignment horizontal="center" vertical="center" wrapText="1"/>
      <protection locked="0"/>
    </xf>
    <xf numFmtId="1" fontId="6" fillId="0" borderId="13" xfId="0" applyNumberFormat="1" applyFont="1" applyBorder="1" applyAlignment="1" applyProtection="1">
      <alignment horizontal="center" vertical="center" wrapText="1"/>
      <protection locked="0"/>
    </xf>
    <xf numFmtId="1" fontId="6" fillId="0" borderId="14"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6" borderId="1" xfId="0" applyFont="1" applyFill="1" applyBorder="1" applyAlignment="1">
      <alignment horizontal="center" vertical="center"/>
    </xf>
    <xf numFmtId="0" fontId="2" fillId="0" borderId="1" xfId="0" applyFont="1" applyBorder="1" applyAlignment="1">
      <alignment horizontal="center" vertical="center"/>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5" borderId="3" xfId="0" applyFont="1" applyFill="1" applyBorder="1" applyAlignment="1">
      <alignment horizontal="center" vertical="center"/>
    </xf>
    <xf numFmtId="0" fontId="16" fillId="5" borderId="3" xfId="0" applyFont="1" applyFill="1" applyBorder="1" applyAlignment="1">
      <alignment horizontal="center"/>
    </xf>
    <xf numFmtId="0" fontId="12" fillId="5" borderId="3"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9" fillId="0" borderId="9" xfId="0" applyFont="1" applyBorder="1" applyAlignment="1">
      <alignment horizontal="center" vertical="center"/>
    </xf>
    <xf numFmtId="0" fontId="9" fillId="0" borderId="1" xfId="0" applyFont="1" applyBorder="1" applyAlignment="1">
      <alignment horizontal="center" vertical="center" wrapText="1"/>
    </xf>
    <xf numFmtId="0" fontId="3" fillId="0" borderId="1" xfId="0" applyFont="1" applyBorder="1" applyAlignment="1">
      <alignment horizontal="center"/>
    </xf>
    <xf numFmtId="0" fontId="10" fillId="0" borderId="9" xfId="0" applyFont="1" applyBorder="1" applyAlignment="1">
      <alignment horizontal="left" vertical="center" wrapText="1"/>
    </xf>
    <xf numFmtId="1" fontId="2" fillId="8" borderId="4" xfId="0" applyNumberFormat="1" applyFont="1" applyFill="1" applyBorder="1" applyAlignment="1">
      <alignment horizontal="center" vertical="center" wrapText="1"/>
    </xf>
    <xf numFmtId="1" fontId="2" fillId="8" borderId="8" xfId="0" applyNumberFormat="1" applyFont="1" applyFill="1" applyBorder="1" applyAlignment="1">
      <alignment horizontal="center" vertical="center" wrapText="1"/>
    </xf>
    <xf numFmtId="1" fontId="2" fillId="8" borderId="2" xfId="0" applyNumberFormat="1" applyFont="1" applyFill="1" applyBorder="1" applyAlignment="1">
      <alignment horizontal="center" vertical="center" wrapText="1"/>
    </xf>
    <xf numFmtId="1" fontId="6" fillId="0" borderId="4"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wrapText="1"/>
      <protection locked="0"/>
    </xf>
    <xf numFmtId="1" fontId="3" fillId="0" borderId="2" xfId="0" applyNumberFormat="1"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1" fontId="2" fillId="0" borderId="5"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7" xfId="0" applyNumberFormat="1" applyFont="1" applyBorder="1" applyAlignment="1">
      <alignment horizontal="center" vertical="center" wrapText="1"/>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7" borderId="5" xfId="2" applyFont="1" applyFill="1" applyBorder="1" applyAlignment="1">
      <alignment horizontal="center" vertical="center"/>
    </xf>
    <xf numFmtId="0" fontId="9" fillId="7" borderId="6" xfId="2" applyFont="1" applyFill="1" applyBorder="1" applyAlignment="1">
      <alignment horizontal="center" vertical="center"/>
    </xf>
    <xf numFmtId="0" fontId="9" fillId="7" borderId="7" xfId="2" applyFont="1" applyFill="1" applyBorder="1" applyAlignment="1">
      <alignment horizontal="center" vertical="center"/>
    </xf>
    <xf numFmtId="0" fontId="2" fillId="0" borderId="6" xfId="0" applyFont="1" applyBorder="1" applyAlignment="1">
      <alignment horizontal="left" vertical="top" wrapText="1"/>
    </xf>
    <xf numFmtId="9" fontId="2" fillId="6" borderId="5" xfId="4" applyFont="1" applyFill="1" applyBorder="1" applyAlignment="1" applyProtection="1">
      <alignment horizontal="center" vertical="center" wrapText="1"/>
    </xf>
    <xf numFmtId="9" fontId="2" fillId="6" borderId="6" xfId="4" applyFont="1" applyFill="1" applyBorder="1" applyAlignment="1" applyProtection="1">
      <alignment horizontal="center" vertical="center" wrapText="1"/>
    </xf>
    <xf numFmtId="9" fontId="2" fillId="6" borderId="7" xfId="4" applyFont="1" applyFill="1" applyBorder="1" applyAlignment="1" applyProtection="1">
      <alignment horizontal="center" vertical="center" wrapText="1"/>
    </xf>
  </cellXfs>
  <cellStyles count="5">
    <cellStyle name="Normal" xfId="0" builtinId="0"/>
    <cellStyle name="Normal 2" xfId="1" xr:uid="{0A7819F9-D282-48F9-937B-9A81FD3C2BD6}"/>
    <cellStyle name="Normal 6" xfId="2" xr:uid="{B8ACB14F-52AA-416C-99E1-B8679C2EBCA1}"/>
    <cellStyle name="Normal 6 2" xfId="3" xr:uid="{5DA5692C-A72A-4A50-8992-740285C25945}"/>
    <cellStyle name="Porcentaje" xfId="4" builtinId="5"/>
  </cellStyles>
  <dxfs count="14">
    <dxf>
      <fill>
        <patternFill patternType="solid">
          <fgColor indexed="64"/>
          <bgColor rgb="FFFFFF00"/>
        </patternFill>
      </fill>
    </dxf>
    <dxf>
      <font>
        <b/>
        <i val="0"/>
        <color auto="1"/>
      </font>
      <fill>
        <patternFill patternType="solid">
          <fgColor indexed="64"/>
          <bgColor rgb="FF00B050"/>
        </patternFill>
      </fill>
    </dxf>
    <dxf>
      <font>
        <b/>
        <i val="0"/>
        <color auto="1"/>
      </font>
      <fill>
        <patternFill patternType="solid">
          <fgColor indexed="64"/>
          <bgColor rgb="FF00B05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ont>
        <b/>
        <i val="0"/>
        <color auto="1"/>
      </font>
      <fill>
        <patternFill patternType="solid">
          <fgColor indexed="64"/>
          <bgColor rgb="FF00B050"/>
        </patternFill>
      </fill>
    </dxf>
    <dxf>
      <fill>
        <patternFill patternType="solid">
          <fgColor indexed="64"/>
          <bgColor rgb="FFFFFF00"/>
        </patternFill>
      </fill>
    </dxf>
    <dxf>
      <fill>
        <patternFill>
          <bgColor rgb="FFFF0000"/>
        </patternFill>
      </fill>
    </dxf>
    <dxf>
      <fill>
        <patternFill>
          <bgColor rgb="FFFFC000"/>
        </patternFill>
      </fill>
    </dxf>
    <dxf>
      <fill>
        <patternFill>
          <bgColor rgb="FF66FF33"/>
        </patternFill>
      </fill>
    </dxf>
    <dxf>
      <font>
        <b/>
        <i val="0"/>
        <color auto="1"/>
      </font>
      <fill>
        <patternFill patternType="solid">
          <fgColor indexed="64"/>
          <bgColor rgb="FF00B050"/>
        </patternFill>
      </fill>
    </dxf>
    <dxf>
      <fill>
        <patternFill patternType="solid">
          <fgColor indexed="64"/>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PORCENTAJE DE EJECUCION TRIMESTRAL</a:t>
            </a:r>
          </a:p>
        </c:rich>
      </c:tx>
      <c:overlay val="0"/>
      <c:spPr>
        <a:noFill/>
        <a:ln w="25400">
          <a:noFill/>
        </a:ln>
      </c:spPr>
    </c:title>
    <c:autoTitleDeleted val="0"/>
    <c:plotArea>
      <c:layout/>
      <c:barChart>
        <c:barDir val="col"/>
        <c:grouping val="clustered"/>
        <c:varyColors val="0"/>
        <c:ser>
          <c:idx val="0"/>
          <c:order val="0"/>
          <c:tx>
            <c:v>1 TRIM</c:v>
          </c:tx>
          <c:spPr>
            <a:solidFill>
              <a:srgbClr val="4F81B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RESULTADO</c:v>
              </c:pt>
            </c:strLit>
          </c:cat>
          <c:val>
            <c:numRef>
              <c:f>'PLAN DE TRABAJO ANUAL'!$G$37</c:f>
              <c:numCache>
                <c:formatCode>0%</c:formatCode>
                <c:ptCount val="1"/>
                <c:pt idx="0">
                  <c:v>0</c:v>
                </c:pt>
              </c:numCache>
            </c:numRef>
          </c:val>
          <c:extLst>
            <c:ext xmlns:c16="http://schemas.microsoft.com/office/drawing/2014/chart" uri="{C3380CC4-5D6E-409C-BE32-E72D297353CC}">
              <c16:uniqueId val="{00000000-3792-402B-9E1A-541432576F5C}"/>
            </c:ext>
          </c:extLst>
        </c:ser>
        <c:ser>
          <c:idx val="1"/>
          <c:order val="1"/>
          <c:tx>
            <c:v>2 TRIM</c:v>
          </c:tx>
          <c:spPr>
            <a:solidFill>
              <a:srgbClr val="C0504D"/>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RESULTADO</c:v>
              </c:pt>
            </c:strLit>
          </c:cat>
          <c:val>
            <c:numRef>
              <c:f>'PLAN DE TRABAJO ANUAL'!$H$37</c:f>
              <c:numCache>
                <c:formatCode>0%</c:formatCode>
                <c:ptCount val="1"/>
                <c:pt idx="0">
                  <c:v>0</c:v>
                </c:pt>
              </c:numCache>
            </c:numRef>
          </c:val>
          <c:extLst>
            <c:ext xmlns:c16="http://schemas.microsoft.com/office/drawing/2014/chart" uri="{C3380CC4-5D6E-409C-BE32-E72D297353CC}">
              <c16:uniqueId val="{00000001-3792-402B-9E1A-541432576F5C}"/>
            </c:ext>
          </c:extLst>
        </c:ser>
        <c:ser>
          <c:idx val="2"/>
          <c:order val="2"/>
          <c:tx>
            <c:v>3 TRIM</c:v>
          </c:tx>
          <c:spPr>
            <a:solidFill>
              <a:srgbClr val="9BBB59"/>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RESULTADO</c:v>
              </c:pt>
            </c:strLit>
          </c:cat>
          <c:val>
            <c:numRef>
              <c:f>'PLAN DE TRABAJO ANUAL'!$I$37</c:f>
              <c:numCache>
                <c:formatCode>0%</c:formatCode>
                <c:ptCount val="1"/>
                <c:pt idx="0">
                  <c:v>0</c:v>
                </c:pt>
              </c:numCache>
            </c:numRef>
          </c:val>
          <c:extLst>
            <c:ext xmlns:c16="http://schemas.microsoft.com/office/drawing/2014/chart" uri="{C3380CC4-5D6E-409C-BE32-E72D297353CC}">
              <c16:uniqueId val="{00000002-3792-402B-9E1A-541432576F5C}"/>
            </c:ext>
          </c:extLst>
        </c:ser>
        <c:ser>
          <c:idx val="3"/>
          <c:order val="3"/>
          <c:tx>
            <c:v>4 TRIM</c:v>
          </c:tx>
          <c:spPr>
            <a:solidFill>
              <a:srgbClr val="8064A2"/>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RESULTADO</c:v>
              </c:pt>
            </c:strLit>
          </c:cat>
          <c:val>
            <c:numRef>
              <c:f>'PLAN DE TRABAJO ANUAL'!$J$37</c:f>
              <c:numCache>
                <c:formatCode>0%</c:formatCode>
                <c:ptCount val="1"/>
                <c:pt idx="0">
                  <c:v>0</c:v>
                </c:pt>
              </c:numCache>
            </c:numRef>
          </c:val>
          <c:extLst>
            <c:ext xmlns:c16="http://schemas.microsoft.com/office/drawing/2014/chart" uri="{C3380CC4-5D6E-409C-BE32-E72D297353CC}">
              <c16:uniqueId val="{00000003-3792-402B-9E1A-541432576F5C}"/>
            </c:ext>
          </c:extLst>
        </c:ser>
        <c:ser>
          <c:idx val="4"/>
          <c:order val="4"/>
          <c:tx>
            <c:v>ANUAL</c:v>
          </c:tx>
          <c:spPr>
            <a:solidFill>
              <a:srgbClr val="4BACC6"/>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RESULTADO</c:v>
              </c:pt>
            </c:strLit>
          </c:cat>
          <c:val>
            <c:numRef>
              <c:f>'PLAN DE TRABAJO ANUAL'!$K$37</c:f>
              <c:numCache>
                <c:formatCode>0%</c:formatCode>
                <c:ptCount val="1"/>
                <c:pt idx="0">
                  <c:v>5.8479532163742687E-2</c:v>
                </c:pt>
              </c:numCache>
            </c:numRef>
          </c:val>
          <c:extLst>
            <c:ext xmlns:c16="http://schemas.microsoft.com/office/drawing/2014/chart" uri="{C3380CC4-5D6E-409C-BE32-E72D297353CC}">
              <c16:uniqueId val="{00000004-3792-402B-9E1A-541432576F5C}"/>
            </c:ext>
          </c:extLst>
        </c:ser>
        <c:dLbls>
          <c:showLegendKey val="0"/>
          <c:showVal val="0"/>
          <c:showCatName val="0"/>
          <c:showSerName val="0"/>
          <c:showPercent val="0"/>
          <c:showBubbleSize val="0"/>
        </c:dLbls>
        <c:gapWidth val="150"/>
        <c:overlap val="-25"/>
        <c:axId val="1130349968"/>
        <c:axId val="1"/>
      </c:barChart>
      <c:catAx>
        <c:axId val="1130349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1130349968"/>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1</xdr:row>
      <xdr:rowOff>209550</xdr:rowOff>
    </xdr:from>
    <xdr:to>
      <xdr:col>1</xdr:col>
      <xdr:colOff>1619250</xdr:colOff>
      <xdr:row>3</xdr:row>
      <xdr:rowOff>352425</xdr:rowOff>
    </xdr:to>
    <xdr:pic>
      <xdr:nvPicPr>
        <xdr:cNvPr id="2270241" name="Imagen 3" descr="Logo institucional INCI">
          <a:extLst>
            <a:ext uri="{FF2B5EF4-FFF2-40B4-BE49-F238E27FC236}">
              <a16:creationId xmlns:a16="http://schemas.microsoft.com/office/drawing/2014/main" id="{BAB2C1AB-4263-7529-8F31-3CF88706F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819" t="43387" r="61156" b="6889"/>
        <a:stretch>
          <a:fillRect/>
        </a:stretch>
      </xdr:blipFill>
      <xdr:spPr bwMode="auto">
        <a:xfrm>
          <a:off x="742950" y="609600"/>
          <a:ext cx="28194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447675</xdr:colOff>
      <xdr:row>32</xdr:row>
      <xdr:rowOff>76200</xdr:rowOff>
    </xdr:from>
    <xdr:to>
      <xdr:col>14</xdr:col>
      <xdr:colOff>3533775</xdr:colOff>
      <xdr:row>39</xdr:row>
      <xdr:rowOff>1181100</xdr:rowOff>
    </xdr:to>
    <xdr:graphicFrame macro="">
      <xdr:nvGraphicFramePr>
        <xdr:cNvPr id="2270242" name="Gráfico 1">
          <a:extLst>
            <a:ext uri="{FF2B5EF4-FFF2-40B4-BE49-F238E27FC236}">
              <a16:creationId xmlns:a16="http://schemas.microsoft.com/office/drawing/2014/main" id="{9118140B-A9B5-0C7F-CB76-2BD596335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E284-ABDC-4501-A32C-4BCE5381775E}">
  <sheetPr>
    <pageSetUpPr fitToPage="1"/>
  </sheetPr>
  <dimension ref="A1:IO44"/>
  <sheetViews>
    <sheetView showGridLines="0" tabSelected="1" view="pageBreakPreview" zoomScale="60" zoomScaleNormal="60" workbookViewId="0">
      <selection sqref="A1:B6"/>
    </sheetView>
  </sheetViews>
  <sheetFormatPr baseColWidth="10" defaultColWidth="9.140625" defaultRowHeight="15.75" x14ac:dyDescent="0.25"/>
  <cols>
    <col min="1" max="1" width="29.140625" style="1" customWidth="1"/>
    <col min="2" max="2" width="37.7109375" style="6" customWidth="1"/>
    <col min="3" max="3" width="20.85546875" style="6" customWidth="1"/>
    <col min="4" max="4" width="69.85546875" style="6" customWidth="1"/>
    <col min="5" max="5" width="20.85546875" style="1" customWidth="1"/>
    <col min="6" max="6" width="6.42578125" style="1" customWidth="1"/>
    <col min="7" max="11" width="8.85546875" style="4" customWidth="1"/>
    <col min="12" max="12" width="13.7109375" style="1" customWidth="1"/>
    <col min="13" max="13" width="10.28515625" style="1" customWidth="1"/>
    <col min="14" max="14" width="22.42578125" style="1" customWidth="1"/>
    <col min="15" max="15" width="57.28515625" style="1" customWidth="1"/>
    <col min="16" max="256" width="11.42578125" style="1" customWidth="1"/>
    <col min="257" max="16384" width="9.140625" style="1"/>
  </cols>
  <sheetData>
    <row r="1" spans="1:15" ht="31.5" customHeight="1" thickBot="1" x14ac:dyDescent="0.25">
      <c r="A1" s="20"/>
      <c r="B1" s="20"/>
      <c r="C1" s="20" t="s">
        <v>0</v>
      </c>
      <c r="D1" s="20"/>
      <c r="E1" s="20"/>
      <c r="F1" s="20"/>
      <c r="G1" s="20"/>
      <c r="H1" s="20"/>
      <c r="I1" s="20"/>
      <c r="J1" s="20"/>
      <c r="K1" s="20"/>
      <c r="L1" s="20"/>
      <c r="M1" s="20"/>
      <c r="N1" s="20"/>
      <c r="O1" s="11" t="s">
        <v>1</v>
      </c>
    </row>
    <row r="2" spans="1:15" ht="31.5" customHeight="1" thickBot="1" x14ac:dyDescent="0.25">
      <c r="A2" s="20"/>
      <c r="B2" s="20"/>
      <c r="C2" s="20"/>
      <c r="D2" s="20"/>
      <c r="E2" s="20"/>
      <c r="F2" s="20"/>
      <c r="G2" s="20"/>
      <c r="H2" s="20"/>
      <c r="I2" s="20"/>
      <c r="J2" s="20"/>
      <c r="K2" s="20"/>
      <c r="L2" s="20"/>
      <c r="M2" s="20"/>
      <c r="N2" s="20"/>
      <c r="O2" s="11" t="s">
        <v>2</v>
      </c>
    </row>
    <row r="3" spans="1:15" ht="31.5" customHeight="1" thickBot="1" x14ac:dyDescent="0.25">
      <c r="A3" s="20"/>
      <c r="B3" s="20"/>
      <c r="C3" s="20"/>
      <c r="D3" s="20"/>
      <c r="E3" s="20"/>
      <c r="F3" s="20"/>
      <c r="G3" s="20"/>
      <c r="H3" s="20"/>
      <c r="I3" s="20"/>
      <c r="J3" s="20"/>
      <c r="K3" s="20"/>
      <c r="L3" s="20"/>
      <c r="M3" s="20"/>
      <c r="N3" s="20"/>
      <c r="O3" s="11" t="s">
        <v>3</v>
      </c>
    </row>
    <row r="4" spans="1:15" ht="31.5" customHeight="1" thickBot="1" x14ac:dyDescent="0.25">
      <c r="A4" s="20"/>
      <c r="B4" s="20"/>
      <c r="C4" s="20" t="s">
        <v>4</v>
      </c>
      <c r="D4" s="20"/>
      <c r="E4" s="20"/>
      <c r="F4" s="20"/>
      <c r="G4" s="20"/>
      <c r="H4" s="20"/>
      <c r="I4" s="20"/>
      <c r="J4" s="20"/>
      <c r="K4" s="20"/>
      <c r="L4" s="20"/>
      <c r="M4" s="20"/>
      <c r="N4" s="20"/>
      <c r="O4" s="11" t="s">
        <v>5</v>
      </c>
    </row>
    <row r="5" spans="1:15" ht="31.5" customHeight="1" thickBot="1" x14ac:dyDescent="0.25">
      <c r="A5" s="20"/>
      <c r="B5" s="20"/>
      <c r="C5" s="20"/>
      <c r="D5" s="20"/>
      <c r="E5" s="20"/>
      <c r="F5" s="20"/>
      <c r="G5" s="20"/>
      <c r="H5" s="20"/>
      <c r="I5" s="20"/>
      <c r="J5" s="20"/>
      <c r="K5" s="20"/>
      <c r="L5" s="20"/>
      <c r="M5" s="20"/>
      <c r="N5" s="20"/>
      <c r="O5" s="11" t="s">
        <v>6</v>
      </c>
    </row>
    <row r="6" spans="1:15" ht="31.5" customHeight="1" thickBot="1" x14ac:dyDescent="0.25">
      <c r="A6" s="20"/>
      <c r="B6" s="20"/>
      <c r="C6" s="20"/>
      <c r="D6" s="20"/>
      <c r="E6" s="20"/>
      <c r="F6" s="20"/>
      <c r="G6" s="20"/>
      <c r="H6" s="20"/>
      <c r="I6" s="20"/>
      <c r="J6" s="20"/>
      <c r="K6" s="20"/>
      <c r="L6" s="20"/>
      <c r="M6" s="20"/>
      <c r="N6" s="20"/>
      <c r="O6" s="11" t="s">
        <v>7</v>
      </c>
    </row>
    <row r="7" spans="1:15" ht="12" customHeight="1" thickBot="1" x14ac:dyDescent="0.25">
      <c r="A7" s="74"/>
      <c r="B7" s="74"/>
      <c r="C7" s="74"/>
      <c r="D7" s="74"/>
      <c r="E7" s="74"/>
      <c r="F7" s="74"/>
      <c r="G7" s="74"/>
      <c r="H7" s="74"/>
      <c r="I7" s="74"/>
      <c r="J7" s="74"/>
      <c r="K7" s="74"/>
      <c r="L7" s="74"/>
      <c r="M7" s="74"/>
      <c r="N7" s="74"/>
      <c r="O7" s="74"/>
    </row>
    <row r="8" spans="1:15" ht="45" customHeight="1" thickBot="1" x14ac:dyDescent="0.25">
      <c r="A8" s="73" t="s">
        <v>8</v>
      </c>
      <c r="B8" s="73"/>
      <c r="C8" s="70">
        <v>2026</v>
      </c>
      <c r="D8" s="70"/>
      <c r="E8" s="70"/>
      <c r="F8" s="70"/>
      <c r="G8" s="70"/>
      <c r="H8" s="70"/>
      <c r="I8" s="70"/>
      <c r="J8" s="70"/>
      <c r="K8" s="70"/>
      <c r="L8" s="70"/>
      <c r="M8" s="70"/>
      <c r="N8" s="70"/>
      <c r="O8" s="70"/>
    </row>
    <row r="9" spans="1:15" ht="45" customHeight="1" thickBot="1" x14ac:dyDescent="0.25">
      <c r="A9" s="69" t="s">
        <v>9</v>
      </c>
      <c r="B9" s="69"/>
      <c r="C9" s="70" t="s">
        <v>10</v>
      </c>
      <c r="D9" s="70"/>
      <c r="E9" s="71"/>
      <c r="F9" s="71"/>
      <c r="G9" s="71"/>
      <c r="H9" s="71"/>
      <c r="I9" s="71"/>
      <c r="J9" s="71"/>
      <c r="K9" s="71"/>
      <c r="L9" s="71"/>
      <c r="M9" s="71"/>
      <c r="N9" s="71"/>
      <c r="O9" s="71"/>
    </row>
    <row r="10" spans="1:15" ht="45" customHeight="1" thickBot="1" x14ac:dyDescent="0.25">
      <c r="A10" s="69" t="s">
        <v>11</v>
      </c>
      <c r="B10" s="69"/>
      <c r="C10" s="70" t="s">
        <v>12</v>
      </c>
      <c r="D10" s="70"/>
      <c r="E10" s="70"/>
      <c r="F10" s="70"/>
      <c r="G10" s="70"/>
      <c r="H10" s="70"/>
      <c r="I10" s="70"/>
      <c r="J10" s="70"/>
      <c r="K10" s="70"/>
      <c r="L10" s="70"/>
      <c r="M10" s="70"/>
      <c r="N10" s="70"/>
      <c r="O10" s="70"/>
    </row>
    <row r="11" spans="1:15" ht="45" customHeight="1" thickBot="1" x14ac:dyDescent="0.25">
      <c r="A11" s="69" t="s">
        <v>13</v>
      </c>
      <c r="B11" s="69"/>
      <c r="C11" s="70" t="s">
        <v>14</v>
      </c>
      <c r="D11" s="70"/>
      <c r="E11" s="70"/>
      <c r="F11" s="70"/>
      <c r="G11" s="70"/>
      <c r="H11" s="70"/>
      <c r="I11" s="70"/>
      <c r="J11" s="70"/>
      <c r="K11" s="70"/>
      <c r="L11" s="70"/>
      <c r="M11" s="70"/>
      <c r="N11" s="70"/>
      <c r="O11" s="70"/>
    </row>
    <row r="12" spans="1:15" ht="45" customHeight="1" x14ac:dyDescent="0.2">
      <c r="A12" s="72" t="s">
        <v>15</v>
      </c>
      <c r="B12" s="72"/>
      <c r="C12" s="75" t="s">
        <v>16</v>
      </c>
      <c r="D12" s="75"/>
      <c r="E12" s="75"/>
      <c r="F12" s="75"/>
      <c r="G12" s="75"/>
      <c r="H12" s="75"/>
      <c r="I12" s="75"/>
      <c r="J12" s="75"/>
      <c r="K12" s="75"/>
      <c r="L12" s="75"/>
      <c r="M12" s="75"/>
      <c r="N12" s="75"/>
      <c r="O12" s="75"/>
    </row>
    <row r="13" spans="1:15" ht="28.5" customHeight="1" x14ac:dyDescent="0.25">
      <c r="A13" s="62" t="s">
        <v>17</v>
      </c>
      <c r="B13" s="63"/>
      <c r="C13" s="63"/>
      <c r="D13" s="63"/>
      <c r="E13" s="63"/>
      <c r="F13" s="63"/>
      <c r="G13" s="63"/>
      <c r="H13" s="63"/>
      <c r="I13" s="63"/>
      <c r="J13" s="63"/>
      <c r="K13" s="63"/>
      <c r="L13" s="63"/>
      <c r="M13" s="63"/>
      <c r="N13" s="63"/>
      <c r="O13" s="63"/>
    </row>
    <row r="14" spans="1:15" ht="32.25" customHeight="1" x14ac:dyDescent="0.2">
      <c r="A14" s="66" t="s">
        <v>18</v>
      </c>
      <c r="B14" s="64" t="s">
        <v>19</v>
      </c>
      <c r="C14" s="66"/>
      <c r="D14" s="66" t="s">
        <v>20</v>
      </c>
      <c r="E14" s="66" t="s">
        <v>21</v>
      </c>
      <c r="F14" s="66"/>
      <c r="G14" s="64" t="s">
        <v>22</v>
      </c>
      <c r="H14" s="64"/>
      <c r="I14" s="64"/>
      <c r="J14" s="64"/>
      <c r="K14" s="67" t="s">
        <v>23</v>
      </c>
      <c r="L14" s="64" t="s">
        <v>24</v>
      </c>
      <c r="M14" s="64"/>
      <c r="N14" s="65" t="s">
        <v>25</v>
      </c>
      <c r="O14" s="64" t="s">
        <v>26</v>
      </c>
    </row>
    <row r="15" spans="1:15" ht="32.25" customHeight="1" x14ac:dyDescent="0.2">
      <c r="A15" s="66"/>
      <c r="B15" s="66"/>
      <c r="C15" s="66"/>
      <c r="D15" s="66"/>
      <c r="E15" s="66"/>
      <c r="F15" s="66"/>
      <c r="G15" s="13">
        <v>1</v>
      </c>
      <c r="H15" s="13">
        <v>2</v>
      </c>
      <c r="I15" s="13">
        <v>3</v>
      </c>
      <c r="J15" s="13">
        <v>4</v>
      </c>
      <c r="K15" s="68"/>
      <c r="L15" s="64"/>
      <c r="M15" s="64"/>
      <c r="N15" s="65"/>
      <c r="O15" s="64"/>
    </row>
    <row r="16" spans="1:15" s="3" customFormat="1" ht="24" customHeight="1" thickBot="1" x14ac:dyDescent="0.25">
      <c r="A16" s="76" t="s">
        <v>27</v>
      </c>
      <c r="B16" s="49" t="s">
        <v>58</v>
      </c>
      <c r="C16" s="50"/>
      <c r="D16" s="51"/>
      <c r="E16" s="79" t="s">
        <v>28</v>
      </c>
      <c r="F16" s="12" t="s">
        <v>29</v>
      </c>
      <c r="G16" s="15">
        <v>2</v>
      </c>
      <c r="H16" s="15">
        <v>7</v>
      </c>
      <c r="I16" s="15">
        <v>10</v>
      </c>
      <c r="J16" s="15">
        <v>4</v>
      </c>
      <c r="K16" s="15">
        <f>SUM(G16:J16)</f>
        <v>23</v>
      </c>
      <c r="L16" s="32">
        <f>K17/K16</f>
        <v>0</v>
      </c>
      <c r="M16" s="29">
        <f>AVERAGE(L16:L25)</f>
        <v>0</v>
      </c>
      <c r="N16" s="81"/>
      <c r="O16" s="81"/>
    </row>
    <row r="17" spans="1:15" s="3" customFormat="1" ht="24" customHeight="1" thickBot="1" x14ac:dyDescent="0.25">
      <c r="A17" s="77"/>
      <c r="B17" s="26"/>
      <c r="C17" s="27"/>
      <c r="D17" s="28"/>
      <c r="E17" s="80"/>
      <c r="F17" s="8" t="s">
        <v>30</v>
      </c>
      <c r="G17" s="7"/>
      <c r="H17" s="7"/>
      <c r="I17" s="7"/>
      <c r="J17" s="7"/>
      <c r="K17" s="7"/>
      <c r="L17" s="33"/>
      <c r="M17" s="30"/>
      <c r="N17" s="82"/>
      <c r="O17" s="82"/>
    </row>
    <row r="18" spans="1:15" s="3" customFormat="1" ht="24" customHeight="1" thickBot="1" x14ac:dyDescent="0.25">
      <c r="A18" s="77"/>
      <c r="B18" s="23" t="s">
        <v>59</v>
      </c>
      <c r="C18" s="24"/>
      <c r="D18" s="25"/>
      <c r="E18" s="79" t="s">
        <v>28</v>
      </c>
      <c r="F18" s="12" t="s">
        <v>29</v>
      </c>
      <c r="G18" s="16">
        <v>2</v>
      </c>
      <c r="H18" s="16">
        <v>2</v>
      </c>
      <c r="I18" s="16">
        <v>1</v>
      </c>
      <c r="J18" s="16">
        <v>0</v>
      </c>
      <c r="K18" s="16">
        <f t="shared" ref="K18:K24" si="0">SUM(G18:J18)</f>
        <v>5</v>
      </c>
      <c r="L18" s="32">
        <f>K19/K18</f>
        <v>0</v>
      </c>
      <c r="M18" s="30"/>
      <c r="N18" s="10"/>
      <c r="O18" s="10"/>
    </row>
    <row r="19" spans="1:15" s="3" customFormat="1" ht="24" customHeight="1" thickBot="1" x14ac:dyDescent="0.25">
      <c r="A19" s="77"/>
      <c r="B19" s="26"/>
      <c r="C19" s="27"/>
      <c r="D19" s="28"/>
      <c r="E19" s="80"/>
      <c r="F19" s="8" t="s">
        <v>30</v>
      </c>
      <c r="G19" s="7"/>
      <c r="H19" s="7"/>
      <c r="I19" s="7"/>
      <c r="J19" s="7"/>
      <c r="K19" s="7"/>
      <c r="L19" s="33"/>
      <c r="M19" s="30"/>
      <c r="N19" s="10"/>
      <c r="O19" s="10"/>
    </row>
    <row r="20" spans="1:15" s="3" customFormat="1" ht="24" customHeight="1" thickBot="1" x14ac:dyDescent="0.25">
      <c r="A20" s="77"/>
      <c r="B20" s="23" t="s">
        <v>60</v>
      </c>
      <c r="C20" s="24"/>
      <c r="D20" s="25"/>
      <c r="E20" s="79" t="s">
        <v>28</v>
      </c>
      <c r="F20" s="9" t="s">
        <v>29</v>
      </c>
      <c r="G20" s="16">
        <v>12</v>
      </c>
      <c r="H20" s="16">
        <v>26</v>
      </c>
      <c r="I20" s="16">
        <v>18</v>
      </c>
      <c r="J20" s="16">
        <v>24</v>
      </c>
      <c r="K20" s="16">
        <f t="shared" si="0"/>
        <v>80</v>
      </c>
      <c r="L20" s="32">
        <f>K21/K20</f>
        <v>0</v>
      </c>
      <c r="M20" s="30"/>
      <c r="N20" s="10"/>
      <c r="O20" s="10"/>
    </row>
    <row r="21" spans="1:15" s="3" customFormat="1" ht="24" customHeight="1" thickBot="1" x14ac:dyDescent="0.25">
      <c r="A21" s="77"/>
      <c r="B21" s="26"/>
      <c r="C21" s="27"/>
      <c r="D21" s="28"/>
      <c r="E21" s="80"/>
      <c r="F21" s="8" t="s">
        <v>30</v>
      </c>
      <c r="G21" s="7"/>
      <c r="H21" s="7"/>
      <c r="I21" s="7"/>
      <c r="J21" s="7"/>
      <c r="K21" s="7"/>
      <c r="L21" s="33"/>
      <c r="M21" s="30"/>
      <c r="N21" s="10"/>
      <c r="O21" s="10"/>
    </row>
    <row r="22" spans="1:15" s="3" customFormat="1" ht="24" customHeight="1" thickBot="1" x14ac:dyDescent="0.25">
      <c r="A22" s="77"/>
      <c r="B22" s="23" t="s">
        <v>61</v>
      </c>
      <c r="C22" s="24"/>
      <c r="D22" s="25"/>
      <c r="E22" s="79" t="s">
        <v>28</v>
      </c>
      <c r="F22" s="9" t="s">
        <v>29</v>
      </c>
      <c r="G22" s="16">
        <v>3</v>
      </c>
      <c r="H22" s="16">
        <v>10</v>
      </c>
      <c r="I22" s="16">
        <v>7</v>
      </c>
      <c r="J22" s="16">
        <v>2</v>
      </c>
      <c r="K22" s="16">
        <f>SUM(G22:J22)</f>
        <v>22</v>
      </c>
      <c r="L22" s="32">
        <f>K23/K22</f>
        <v>0</v>
      </c>
      <c r="M22" s="30"/>
      <c r="N22" s="10"/>
      <c r="O22" s="10"/>
    </row>
    <row r="23" spans="1:15" s="3" customFormat="1" ht="24" customHeight="1" thickBot="1" x14ac:dyDescent="0.25">
      <c r="A23" s="77"/>
      <c r="B23" s="26"/>
      <c r="C23" s="27"/>
      <c r="D23" s="28"/>
      <c r="E23" s="80"/>
      <c r="F23" s="8" t="s">
        <v>30</v>
      </c>
      <c r="G23" s="7"/>
      <c r="H23" s="7"/>
      <c r="I23" s="7"/>
      <c r="J23" s="7"/>
      <c r="K23" s="7"/>
      <c r="L23" s="33"/>
      <c r="M23" s="30"/>
      <c r="N23" s="10"/>
      <c r="O23" s="10"/>
    </row>
    <row r="24" spans="1:15" s="3" customFormat="1" ht="24" customHeight="1" thickBot="1" x14ac:dyDescent="0.25">
      <c r="A24" s="77"/>
      <c r="B24" s="23" t="s">
        <v>62</v>
      </c>
      <c r="C24" s="24"/>
      <c r="D24" s="25"/>
      <c r="E24" s="79" t="s">
        <v>28</v>
      </c>
      <c r="F24" s="9" t="s">
        <v>29</v>
      </c>
      <c r="G24" s="16">
        <v>54</v>
      </c>
      <c r="H24" s="16">
        <v>53</v>
      </c>
      <c r="I24" s="16">
        <v>51</v>
      </c>
      <c r="J24" s="16">
        <v>54</v>
      </c>
      <c r="K24" s="16">
        <f t="shared" si="0"/>
        <v>212</v>
      </c>
      <c r="L24" s="32">
        <f>K25/K24</f>
        <v>0</v>
      </c>
      <c r="M24" s="30"/>
      <c r="N24" s="10"/>
      <c r="O24" s="10"/>
    </row>
    <row r="25" spans="1:15" s="3" customFormat="1" ht="24" customHeight="1" thickBot="1" x14ac:dyDescent="0.25">
      <c r="A25" s="78"/>
      <c r="B25" s="26"/>
      <c r="C25" s="27"/>
      <c r="D25" s="28"/>
      <c r="E25" s="80"/>
      <c r="F25" s="8" t="s">
        <v>30</v>
      </c>
      <c r="G25" s="7"/>
      <c r="H25" s="7"/>
      <c r="I25" s="7"/>
      <c r="J25" s="7"/>
      <c r="K25" s="7"/>
      <c r="L25" s="33"/>
      <c r="M25" s="31"/>
      <c r="N25" s="10"/>
      <c r="O25" s="10"/>
    </row>
    <row r="26" spans="1:15" ht="29.25" customHeight="1" thickBot="1" x14ac:dyDescent="0.25">
      <c r="A26" s="22" t="s">
        <v>31</v>
      </c>
      <c r="B26" s="22"/>
      <c r="C26" s="22"/>
      <c r="D26" s="22"/>
      <c r="E26" s="22"/>
      <c r="F26" s="22"/>
      <c r="G26" s="7">
        <f>SUMIF($F16:$F25,"P*",G16:G25)</f>
        <v>73</v>
      </c>
      <c r="H26" s="7">
        <f>SUMIF($F16:$F25,"P*",H16:H25)</f>
        <v>98</v>
      </c>
      <c r="I26" s="7">
        <f>SUMIF($F16:$F25,"P*",I16:I25)</f>
        <v>87</v>
      </c>
      <c r="J26" s="7">
        <f>SUMIF($F16:$F25,"P*",J16:J25)</f>
        <v>84</v>
      </c>
      <c r="K26" s="7">
        <f>K16+K18+K20+K22+K24</f>
        <v>342</v>
      </c>
      <c r="L26" s="39"/>
      <c r="M26" s="40"/>
      <c r="N26" s="40"/>
      <c r="O26" s="41"/>
    </row>
    <row r="27" spans="1:15" ht="29.25" customHeight="1" thickBot="1" x14ac:dyDescent="0.25">
      <c r="A27" s="35" t="s">
        <v>32</v>
      </c>
      <c r="B27" s="35"/>
      <c r="C27" s="35"/>
      <c r="D27" s="35"/>
      <c r="E27" s="35"/>
      <c r="F27" s="35"/>
      <c r="G27" s="7">
        <f>SUMIF($F16:$F25,"E*",G16:G25)</f>
        <v>0</v>
      </c>
      <c r="H27" s="7">
        <f>SUMIF($F16:$F25,"E*",H16:H25)</f>
        <v>0</v>
      </c>
      <c r="I27" s="7">
        <f>SUMIF($F16:$F25,"E*",I16:I25)</f>
        <v>0</v>
      </c>
      <c r="J27" s="7">
        <f>SUMIF($F16:$F25,"E*",J16:J25)</f>
        <v>0</v>
      </c>
      <c r="K27" s="7">
        <f>K17+K19+K21+K23+K25</f>
        <v>0</v>
      </c>
      <c r="L27" s="42"/>
      <c r="M27" s="43"/>
      <c r="N27" s="43"/>
      <c r="O27" s="44"/>
    </row>
    <row r="28" spans="1:15" s="2" customFormat="1" ht="52.5" customHeight="1" thickBot="1" x14ac:dyDescent="0.25">
      <c r="A28" s="52" t="s">
        <v>33</v>
      </c>
      <c r="B28" s="52"/>
      <c r="C28" s="52"/>
      <c r="D28" s="52"/>
      <c r="E28" s="52"/>
      <c r="F28" s="52"/>
      <c r="G28" s="52"/>
      <c r="H28" s="52"/>
      <c r="I28" s="52"/>
      <c r="J28" s="52"/>
      <c r="K28" s="52"/>
      <c r="L28" s="52"/>
      <c r="M28" s="52"/>
      <c r="N28" s="52"/>
      <c r="O28" s="52"/>
    </row>
    <row r="29" spans="1:15" ht="28.5" customHeight="1" thickBot="1" x14ac:dyDescent="0.25">
      <c r="A29" s="36" t="s">
        <v>34</v>
      </c>
      <c r="B29" s="37"/>
      <c r="C29" s="37"/>
      <c r="D29" s="37"/>
      <c r="E29" s="37"/>
      <c r="F29" s="37"/>
      <c r="G29" s="37"/>
      <c r="H29" s="37"/>
      <c r="I29" s="37"/>
      <c r="J29" s="37"/>
      <c r="K29" s="37"/>
      <c r="L29" s="37"/>
      <c r="M29" s="37"/>
      <c r="N29" s="37"/>
      <c r="O29" s="37"/>
    </row>
    <row r="30" spans="1:15" ht="69.95" customHeight="1" thickBot="1" x14ac:dyDescent="0.25">
      <c r="A30" s="34" t="s">
        <v>35</v>
      </c>
      <c r="B30" s="34"/>
      <c r="C30" s="34"/>
      <c r="D30" s="34"/>
      <c r="E30" s="34"/>
      <c r="F30" s="34"/>
      <c r="G30" s="34"/>
      <c r="H30" s="34"/>
      <c r="I30" s="34"/>
      <c r="J30" s="34"/>
      <c r="K30" s="34"/>
      <c r="L30" s="34"/>
      <c r="M30" s="34"/>
      <c r="N30" s="34"/>
      <c r="O30" s="34"/>
    </row>
    <row r="31" spans="1:15" ht="27.75" customHeight="1" thickBot="1" x14ac:dyDescent="0.25">
      <c r="A31" s="36" t="s">
        <v>36</v>
      </c>
      <c r="B31" s="37"/>
      <c r="C31" s="37"/>
      <c r="D31" s="37"/>
      <c r="E31" s="37"/>
      <c r="F31" s="37"/>
      <c r="G31" s="37"/>
      <c r="H31" s="37"/>
      <c r="I31" s="37"/>
      <c r="J31" s="37"/>
      <c r="K31" s="37"/>
      <c r="L31" s="37"/>
      <c r="M31" s="37"/>
      <c r="N31" s="37"/>
      <c r="O31" s="37"/>
    </row>
    <row r="32" spans="1:15" ht="36" customHeight="1" thickBot="1" x14ac:dyDescent="0.25">
      <c r="A32" s="38" t="s">
        <v>37</v>
      </c>
      <c r="B32" s="38"/>
      <c r="C32" s="38"/>
      <c r="D32" s="38"/>
      <c r="E32" s="38"/>
      <c r="F32" s="38"/>
      <c r="G32" s="38"/>
      <c r="H32" s="38"/>
      <c r="I32" s="38"/>
      <c r="J32" s="38"/>
      <c r="K32" s="38"/>
      <c r="L32" s="38"/>
      <c r="M32" s="38"/>
      <c r="N32" s="53" t="s">
        <v>38</v>
      </c>
      <c r="O32" s="53"/>
    </row>
    <row r="33" spans="1:249" ht="16.5" thickBot="1" x14ac:dyDescent="0.25">
      <c r="A33" s="21" t="s">
        <v>39</v>
      </c>
      <c r="B33" s="21" t="s">
        <v>40</v>
      </c>
      <c r="C33" s="53" t="s">
        <v>41</v>
      </c>
      <c r="D33" s="53"/>
      <c r="E33" s="53"/>
      <c r="F33" s="53"/>
      <c r="G33" s="53" t="s">
        <v>22</v>
      </c>
      <c r="H33" s="53"/>
      <c r="I33" s="53"/>
      <c r="J33" s="53"/>
      <c r="K33" s="55" t="s">
        <v>42</v>
      </c>
      <c r="L33" s="56"/>
      <c r="M33" s="57"/>
      <c r="N33" s="54"/>
      <c r="O33" s="54"/>
    </row>
    <row r="34" spans="1:249" ht="16.5" thickBot="1" x14ac:dyDescent="0.25">
      <c r="A34" s="21"/>
      <c r="B34" s="21"/>
      <c r="C34" s="53"/>
      <c r="D34" s="53"/>
      <c r="E34" s="53"/>
      <c r="F34" s="53"/>
      <c r="G34" s="14">
        <v>1</v>
      </c>
      <c r="H34" s="14">
        <v>2</v>
      </c>
      <c r="I34" s="14">
        <v>3</v>
      </c>
      <c r="J34" s="14">
        <v>4</v>
      </c>
      <c r="K34" s="58"/>
      <c r="L34" s="59"/>
      <c r="M34" s="60"/>
      <c r="N34" s="54"/>
      <c r="O34" s="54"/>
    </row>
    <row r="35" spans="1:249" ht="20.25" customHeight="1" thickBot="1" x14ac:dyDescent="0.25">
      <c r="A35" s="21" t="s">
        <v>43</v>
      </c>
      <c r="B35" s="61" t="s">
        <v>44</v>
      </c>
      <c r="C35" s="19" t="s">
        <v>45</v>
      </c>
      <c r="D35" s="19"/>
      <c r="E35" s="19"/>
      <c r="F35" s="19"/>
      <c r="G35" s="18">
        <f>G26</f>
        <v>73</v>
      </c>
      <c r="H35" s="18">
        <f>H26</f>
        <v>98</v>
      </c>
      <c r="I35" s="18">
        <f>I26</f>
        <v>87</v>
      </c>
      <c r="J35" s="18">
        <f>J26</f>
        <v>84</v>
      </c>
      <c r="K35" s="83">
        <f>SUM(G35:J35)</f>
        <v>342</v>
      </c>
      <c r="L35" s="84"/>
      <c r="M35" s="85"/>
      <c r="N35" s="54"/>
      <c r="O35" s="54"/>
    </row>
    <row r="36" spans="1:249" ht="20.25" customHeight="1" thickBot="1" x14ac:dyDescent="0.25">
      <c r="A36" s="21"/>
      <c r="B36" s="61"/>
      <c r="C36" s="19" t="s">
        <v>46</v>
      </c>
      <c r="D36" s="19"/>
      <c r="E36" s="19"/>
      <c r="F36" s="19"/>
      <c r="G36" s="18">
        <f>G27</f>
        <v>0</v>
      </c>
      <c r="H36" s="18">
        <f>H27</f>
        <v>0</v>
      </c>
      <c r="I36" s="18">
        <f>I27</f>
        <v>0</v>
      </c>
      <c r="J36" s="18">
        <v>20</v>
      </c>
      <c r="K36" s="83">
        <f>SUM(G36:J36)</f>
        <v>20</v>
      </c>
      <c r="L36" s="84"/>
      <c r="M36" s="85"/>
      <c r="N36" s="54"/>
      <c r="O36" s="54"/>
    </row>
    <row r="37" spans="1:249" s="2" customFormat="1" ht="20.25" customHeight="1" thickBot="1" x14ac:dyDescent="0.25">
      <c r="A37" s="21"/>
      <c r="B37" s="61"/>
      <c r="C37" s="53" t="s">
        <v>47</v>
      </c>
      <c r="D37" s="53"/>
      <c r="E37" s="53"/>
      <c r="F37" s="53"/>
      <c r="G37" s="17">
        <f>IFERROR(IF(G35&lt;1,"",IF((G36/G35)&gt;1,1,(G36/G35))),0)</f>
        <v>0</v>
      </c>
      <c r="H37" s="17">
        <f>IFERROR(IF(H35&lt;1,"",IF((H36/H35)&gt;1,1,(H36/H35))),0)</f>
        <v>0</v>
      </c>
      <c r="I37" s="17">
        <f>IFERROR(IF(I35&lt;1,"",IF((I36/I35)&gt;1,1,(I36/I35))),0)</f>
        <v>0</v>
      </c>
      <c r="J37" s="17">
        <f>J27</f>
        <v>0</v>
      </c>
      <c r="K37" s="96">
        <f>IFERROR(K36/K35,0)</f>
        <v>5.8479532163742687E-2</v>
      </c>
      <c r="L37" s="97"/>
      <c r="M37" s="98"/>
      <c r="N37" s="54"/>
      <c r="O37" s="54"/>
    </row>
    <row r="38" spans="1:249" s="2" customFormat="1" ht="20.25" customHeight="1" thickBot="1" x14ac:dyDescent="0.25">
      <c r="A38" s="21"/>
      <c r="B38" s="61"/>
      <c r="C38" s="53" t="s">
        <v>48</v>
      </c>
      <c r="D38" s="53"/>
      <c r="E38" s="53"/>
      <c r="F38" s="53"/>
      <c r="G38" s="17">
        <v>0.9</v>
      </c>
      <c r="H38" s="17">
        <v>0.9</v>
      </c>
      <c r="I38" s="17">
        <v>0.9</v>
      </c>
      <c r="J38" s="17">
        <v>0.9</v>
      </c>
      <c r="K38" s="96">
        <v>0.9</v>
      </c>
      <c r="L38" s="97"/>
      <c r="M38" s="98"/>
      <c r="N38" s="54"/>
      <c r="O38" s="54"/>
    </row>
    <row r="39" spans="1:249" ht="16.5" thickBot="1" x14ac:dyDescent="0.25">
      <c r="A39" s="53" t="s">
        <v>49</v>
      </c>
      <c r="B39" s="53"/>
      <c r="C39" s="53"/>
      <c r="D39" s="53"/>
      <c r="E39" s="53"/>
      <c r="F39" s="53"/>
      <c r="G39" s="53"/>
      <c r="H39" s="53"/>
      <c r="I39" s="53"/>
      <c r="J39" s="53"/>
      <c r="K39" s="53"/>
      <c r="L39" s="53"/>
      <c r="M39" s="53"/>
      <c r="N39" s="54"/>
      <c r="O39" s="54"/>
    </row>
    <row r="40" spans="1:249" ht="99.95" customHeight="1" thickBot="1" x14ac:dyDescent="0.25">
      <c r="A40" s="45" t="s">
        <v>50</v>
      </c>
      <c r="B40" s="46"/>
      <c r="C40" s="45" t="s">
        <v>51</v>
      </c>
      <c r="D40" s="46"/>
      <c r="E40" s="45" t="s">
        <v>52</v>
      </c>
      <c r="F40" s="95"/>
      <c r="G40" s="95"/>
      <c r="H40" s="95"/>
      <c r="I40" s="46"/>
      <c r="J40" s="45" t="s">
        <v>53</v>
      </c>
      <c r="K40" s="95"/>
      <c r="L40" s="95"/>
      <c r="M40" s="46"/>
      <c r="N40" s="54"/>
      <c r="O40" s="54"/>
    </row>
    <row r="41" spans="1:249" ht="18.75" thickBot="1" x14ac:dyDescent="0.25">
      <c r="A41" s="47"/>
      <c r="B41" s="47"/>
      <c r="C41" s="47"/>
      <c r="D41" s="92" t="s">
        <v>39</v>
      </c>
      <c r="E41" s="93"/>
      <c r="F41" s="93"/>
      <c r="G41" s="93"/>
      <c r="H41" s="93"/>
      <c r="I41" s="93"/>
      <c r="J41" s="93"/>
      <c r="K41" s="93"/>
      <c r="L41" s="93"/>
      <c r="M41" s="94"/>
      <c r="N41" s="47" t="s">
        <v>54</v>
      </c>
      <c r="O41" s="47"/>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row>
    <row r="42" spans="1:249" ht="80.25" customHeight="1" thickBot="1" x14ac:dyDescent="0.25">
      <c r="A42" s="47" t="s">
        <v>55</v>
      </c>
      <c r="B42" s="47"/>
      <c r="C42" s="47"/>
      <c r="D42" s="86" t="s">
        <v>63</v>
      </c>
      <c r="E42" s="87"/>
      <c r="F42" s="87"/>
      <c r="G42" s="87"/>
      <c r="H42" s="87"/>
      <c r="I42" s="87"/>
      <c r="J42" s="87"/>
      <c r="K42" s="87"/>
      <c r="L42" s="87"/>
      <c r="M42" s="88"/>
      <c r="N42" s="48"/>
      <c r="O42" s="48"/>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row>
    <row r="43" spans="1:249" ht="80.25" customHeight="1" thickBot="1" x14ac:dyDescent="0.25">
      <c r="A43" s="47" t="s">
        <v>56</v>
      </c>
      <c r="B43" s="47"/>
      <c r="C43" s="47"/>
      <c r="D43" s="86" t="s">
        <v>63</v>
      </c>
      <c r="E43" s="87"/>
      <c r="F43" s="87"/>
      <c r="G43" s="87"/>
      <c r="H43" s="87"/>
      <c r="I43" s="87"/>
      <c r="J43" s="87"/>
      <c r="K43" s="87"/>
      <c r="L43" s="87"/>
      <c r="M43" s="88"/>
      <c r="N43" s="48"/>
      <c r="O43" s="48"/>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row>
    <row r="44" spans="1:249" ht="80.25" customHeight="1" thickBot="1" x14ac:dyDescent="0.25">
      <c r="A44" s="47" t="s">
        <v>57</v>
      </c>
      <c r="B44" s="47"/>
      <c r="C44" s="47"/>
      <c r="D44" s="89" t="s">
        <v>64</v>
      </c>
      <c r="E44" s="90"/>
      <c r="F44" s="90"/>
      <c r="G44" s="90"/>
      <c r="H44" s="90"/>
      <c r="I44" s="90"/>
      <c r="J44" s="90"/>
      <c r="K44" s="90"/>
      <c r="L44" s="90"/>
      <c r="M44" s="91"/>
      <c r="N44" s="48"/>
      <c r="O44" s="48"/>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row>
  </sheetData>
  <mergeCells count="85">
    <mergeCell ref="K36:M36"/>
    <mergeCell ref="D42:M42"/>
    <mergeCell ref="D43:M43"/>
    <mergeCell ref="D44:M44"/>
    <mergeCell ref="D41:M41"/>
    <mergeCell ref="C40:D40"/>
    <mergeCell ref="E40:I40"/>
    <mergeCell ref="J40:M40"/>
    <mergeCell ref="K37:M37"/>
    <mergeCell ref="K38:M38"/>
    <mergeCell ref="A16:A25"/>
    <mergeCell ref="E22:E23"/>
    <mergeCell ref="L18:L19"/>
    <mergeCell ref="N42:O42"/>
    <mergeCell ref="A42:C42"/>
    <mergeCell ref="O16:O17"/>
    <mergeCell ref="E20:E21"/>
    <mergeCell ref="E24:E25"/>
    <mergeCell ref="L16:L17"/>
    <mergeCell ref="E16:E17"/>
    <mergeCell ref="E18:E19"/>
    <mergeCell ref="A31:O31"/>
    <mergeCell ref="N41:O41"/>
    <mergeCell ref="A41:C41"/>
    <mergeCell ref="K35:M35"/>
    <mergeCell ref="N16:N17"/>
    <mergeCell ref="A1:B6"/>
    <mergeCell ref="A9:B9"/>
    <mergeCell ref="C9:O9"/>
    <mergeCell ref="A10:B10"/>
    <mergeCell ref="A12:B12"/>
    <mergeCell ref="C10:O10"/>
    <mergeCell ref="A8:B8"/>
    <mergeCell ref="C8:O8"/>
    <mergeCell ref="A11:B11"/>
    <mergeCell ref="C11:O11"/>
    <mergeCell ref="A7:O7"/>
    <mergeCell ref="C12:O12"/>
    <mergeCell ref="A13:O13"/>
    <mergeCell ref="O14:O15"/>
    <mergeCell ref="N14:N15"/>
    <mergeCell ref="A14:A15"/>
    <mergeCell ref="B14:C15"/>
    <mergeCell ref="L14:M15"/>
    <mergeCell ref="E14:F15"/>
    <mergeCell ref="K14:K15"/>
    <mergeCell ref="G14:J14"/>
    <mergeCell ref="D14:D15"/>
    <mergeCell ref="B16:D17"/>
    <mergeCell ref="A28:O28"/>
    <mergeCell ref="N32:O32"/>
    <mergeCell ref="C33:F34"/>
    <mergeCell ref="C37:F37"/>
    <mergeCell ref="L22:L23"/>
    <mergeCell ref="B20:D21"/>
    <mergeCell ref="B22:D23"/>
    <mergeCell ref="N33:O40"/>
    <mergeCell ref="G33:J33"/>
    <mergeCell ref="A35:A38"/>
    <mergeCell ref="C38:F38"/>
    <mergeCell ref="K33:M34"/>
    <mergeCell ref="B35:B38"/>
    <mergeCell ref="B33:B34"/>
    <mergeCell ref="A39:M39"/>
    <mergeCell ref="A40:B40"/>
    <mergeCell ref="A44:C44"/>
    <mergeCell ref="N44:O44"/>
    <mergeCell ref="A43:C43"/>
    <mergeCell ref="N43:O43"/>
    <mergeCell ref="C35:F35"/>
    <mergeCell ref="C1:N3"/>
    <mergeCell ref="C4:N6"/>
    <mergeCell ref="A33:A34"/>
    <mergeCell ref="C36:F36"/>
    <mergeCell ref="A26:F26"/>
    <mergeCell ref="B24:D25"/>
    <mergeCell ref="M16:M25"/>
    <mergeCell ref="L20:L21"/>
    <mergeCell ref="L24:L25"/>
    <mergeCell ref="B18:D19"/>
    <mergeCell ref="A30:O30"/>
    <mergeCell ref="A27:F27"/>
    <mergeCell ref="A29:O29"/>
    <mergeCell ref="A32:M32"/>
    <mergeCell ref="L26:O27"/>
  </mergeCells>
  <conditionalFormatting sqref="G16:K16">
    <cfRule type="containsText" dxfId="13" priority="286" stopIfTrue="1" operator="containsText" text="1">
      <formula>NOT(ISERROR(SEARCH("1",G16)))</formula>
    </cfRule>
  </conditionalFormatting>
  <conditionalFormatting sqref="G19:J19 K18:K21 K24:K25 G17:K17">
    <cfRule type="cellIs" dxfId="12" priority="242" operator="equal">
      <formula>1</formula>
    </cfRule>
  </conditionalFormatting>
  <conditionalFormatting sqref="M16">
    <cfRule type="cellIs" dxfId="11" priority="184" stopIfTrue="1" operator="greaterThanOrEqual">
      <formula>0.7</formula>
    </cfRule>
    <cfRule type="cellIs" dxfId="10" priority="185" stopIfTrue="1" operator="between">
      <formula>0.67</formula>
      <formula>0.45</formula>
    </cfRule>
    <cfRule type="cellIs" dxfId="9" priority="186" stopIfTrue="1" operator="between">
      <formula>0</formula>
      <formula>0.44</formula>
    </cfRule>
  </conditionalFormatting>
  <conditionalFormatting sqref="G20:J20">
    <cfRule type="containsText" dxfId="8" priority="21" stopIfTrue="1" operator="containsText" text="1">
      <formula>NOT(ISERROR(SEARCH("1",G20)))</formula>
    </cfRule>
  </conditionalFormatting>
  <conditionalFormatting sqref="G21:J21">
    <cfRule type="cellIs" dxfId="7" priority="20" operator="equal">
      <formula>1</formula>
    </cfRule>
  </conditionalFormatting>
  <conditionalFormatting sqref="G24:J24">
    <cfRule type="containsText" dxfId="6" priority="17" stopIfTrue="1" operator="containsText" text="1">
      <formula>NOT(ISERROR(SEARCH("1",G24)))</formula>
    </cfRule>
  </conditionalFormatting>
  <conditionalFormatting sqref="G25:J25">
    <cfRule type="cellIs" dxfId="5" priority="16" operator="equal">
      <formula>1</formula>
    </cfRule>
  </conditionalFormatting>
  <conditionalFormatting sqref="G18:J18">
    <cfRule type="containsText" dxfId="4" priority="9" stopIfTrue="1" operator="containsText" text="1">
      <formula>NOT(ISERROR(SEARCH("1",G18)))</formula>
    </cfRule>
  </conditionalFormatting>
  <conditionalFormatting sqref="K27">
    <cfRule type="cellIs" dxfId="3" priority="8" operator="equal">
      <formula>1</formula>
    </cfRule>
  </conditionalFormatting>
  <conditionalFormatting sqref="K22:K23">
    <cfRule type="cellIs" dxfId="2" priority="3" operator="equal">
      <formula>1</formula>
    </cfRule>
  </conditionalFormatting>
  <conditionalFormatting sqref="G23:J23">
    <cfRule type="cellIs" dxfId="1" priority="1" operator="equal">
      <formula>1</formula>
    </cfRule>
  </conditionalFormatting>
  <conditionalFormatting sqref="G22:J22">
    <cfRule type="containsText" dxfId="0" priority="2" stopIfTrue="1" operator="containsText" text="1">
      <formula>NOT(ISERROR(SEARCH("1",G22)))</formula>
    </cfRule>
  </conditionalFormatting>
  <printOptions horizontalCentered="1"/>
  <pageMargins left="0.39370078740157483" right="0.43307086614173229" top="0.47244094488188981" bottom="0.70866141732283472" header="0" footer="0"/>
  <pageSetup scale="30" orientation="portrait" r:id="rId1"/>
  <headerFooter alignWithMargins="0"/>
  <rowBreaks count="1" manualBreakCount="1">
    <brk id="12" max="16383" man="1"/>
  </rowBreaks>
  <ignoredErrors>
    <ignoredError sqref="K16:K25 K26:K27 G26:J2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TRABAJO ANUAL</vt:lpstr>
      <vt:lpstr>'PLAN DE TRABAJO ANUAL'!Área_de_impresión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Castro Higuera</dc:creator>
  <cp:keywords/>
  <dc:description/>
  <cp:lastModifiedBy>Bryan Ricardo Suarez Rojas</cp:lastModifiedBy>
  <cp:revision/>
  <dcterms:created xsi:type="dcterms:W3CDTF">2009-10-28T16:02:27Z</dcterms:created>
  <dcterms:modified xsi:type="dcterms:W3CDTF">2026-04-14T14:55:51Z</dcterms:modified>
  <cp:category/>
  <cp:contentStatus/>
</cp:coreProperties>
</file>