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MARTHA TRABAJO 2020-2025\PÁGINA WEB\2025\"/>
    </mc:Choice>
  </mc:AlternateContent>
  <xr:revisionPtr revIDLastSave="0" documentId="13_ncr:1_{8949F871-2B49-4F2A-80E2-CDAD16770EB3}" xr6:coauthVersionLast="36" xr6:coauthVersionMax="36" xr10:uidLastSave="{00000000-0000-0000-0000-000000000000}"/>
  <bookViews>
    <workbookView xWindow="0" yWindow="0" windowWidth="24000" windowHeight="8925" tabRatio="974" xr2:uid="{00000000-000D-0000-FFFF-FFFF00000000}"/>
  </bookViews>
  <sheets>
    <sheet name="AUSTERIDAD  2025" sheetId="2" r:id="rId1"/>
  </sheets>
  <definedNames>
    <definedName name="_xlnm._FilterDatabase" localSheetId="0" hidden="1">'AUSTERIDAD  2025'!$A$5:$BY$18</definedName>
    <definedName name="_xlnm.Print_Area" localSheetId="0">'AUSTERIDAD  2025'!$A$1:$P$18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2" l="1"/>
  <c r="K18" i="2" s="1"/>
  <c r="J17" i="2"/>
  <c r="K17" i="2" s="1"/>
  <c r="K14" i="2"/>
  <c r="K13" i="2"/>
  <c r="K11" i="2"/>
  <c r="K10" i="2"/>
  <c r="K9" i="2"/>
  <c r="K8" i="2"/>
  <c r="K7" i="2"/>
  <c r="K6" i="2"/>
  <c r="O6" i="2" l="1"/>
  <c r="O7" i="2" l="1"/>
  <c r="O14" i="2" l="1"/>
  <c r="O10" i="2" l="1"/>
  <c r="O18" i="2" l="1"/>
  <c r="O17" i="2"/>
  <c r="O13" i="2"/>
  <c r="O11" i="2"/>
  <c r="O9" i="2" l="1"/>
  <c r="O8" i="2" l="1"/>
</calcChain>
</file>

<file path=xl/sharedStrings.xml><?xml version="1.0" encoding="utf-8"?>
<sst xmlns="http://schemas.openxmlformats.org/spreadsheetml/2006/main" count="131" uniqueCount="94">
  <si>
    <r>
      <rPr>
        <b/>
        <sz val="12"/>
        <color theme="1"/>
        <rFont val="Arial"/>
        <family val="2"/>
      </rPr>
      <t>Codigo:</t>
    </r>
    <r>
      <rPr>
        <sz val="12"/>
        <color theme="1"/>
        <rFont val="Arial"/>
        <family val="2"/>
      </rPr>
      <t xml:space="preserve"> SG-111-ADM-PL-0009</t>
    </r>
  </si>
  <si>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</si>
  <si>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</si>
  <si>
    <t>#</t>
  </si>
  <si>
    <t xml:space="preserve">TEMAS  AUSTERIDAD </t>
  </si>
  <si>
    <t>ACTIVIDAD</t>
  </si>
  <si>
    <t xml:space="preserve">RESPONSABLE ACTIVIDAD </t>
  </si>
  <si>
    <t>FECHA INICIO</t>
  </si>
  <si>
    <t>FECHA FINAL</t>
  </si>
  <si>
    <t>META</t>
  </si>
  <si>
    <t>OBSERVACIONES</t>
  </si>
  <si>
    <t>VALOR EJECUTADO ACUMULADO</t>
  </si>
  <si>
    <t>Debida justificación de todos los contratos que se celebren  relacionados con prestación de servicios  profesionales y de Apoyo.</t>
  </si>
  <si>
    <t>Oficina Asesora Juridica- Procesos que presentan los Estudios previos</t>
  </si>
  <si>
    <t>Mantener el valor anual de Gastos de contratacion solo contemplando el incremento natural del IBC</t>
  </si>
  <si>
    <t xml:space="preserve">AUSTERIDAD EN GASTOS DE FUNCIONAMIENTO </t>
  </si>
  <si>
    <t>Programación de vacaciones  para todos los servidores que tengan derecho en  el respectivo año. Sólo se realizará el pago de indemnización de vacaciones cuando haya retiro de personal.</t>
  </si>
  <si>
    <t xml:space="preserve">Gestión Humana </t>
  </si>
  <si>
    <t>Generar el pago de indemnización de  vacaciones unicamente por retiro de los funcionarios</t>
  </si>
  <si>
    <t>Limitar el pago de horas extras a las extrictamente necesarias.</t>
  </si>
  <si>
    <t>Generar el pago de horas extras  extrictamente necesarias solo por necesidad del servicio</t>
  </si>
  <si>
    <r>
      <rPr>
        <b/>
        <sz val="12"/>
        <color theme="1"/>
        <rFont val="Arial Narrow"/>
        <family val="2"/>
      </rPr>
      <t xml:space="preserve">PRELACION DE ENCUENTROS VIRTUALES -RECONOCIMIENTO DE VIATICOS :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</si>
  <si>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t>Comisiones de trabajo  justificadas en los planes de trabajo, en el marco de lo ordenado en el  Decreto 444 de 2023. La liquidación de los gastos de viaticos  se realizaran conforme a las normas vigentes y por los periodos de tiempo netamente  necesarios.</t>
  </si>
  <si>
    <t>Subdirección General</t>
  </si>
  <si>
    <t xml:space="preserve">Viaticos liquidados conforme  Decreto 908 /2023  y justificados para  comisiones de servicios debidamente justificados en los planes de trabajo. </t>
  </si>
  <si>
    <t>Los tiquetes aéreos para viajes en comisiones de trabajo deben ser expedidos  en clase económica y/o promocional.</t>
  </si>
  <si>
    <t xml:space="preserve">Secretaria General -  Administrativa y Financiera- </t>
  </si>
  <si>
    <t>Solicitar expedición de tiquetes por tarifas promocionales y tarifa económica, ajustando agendas a horarios de vuelos.</t>
  </si>
  <si>
    <t xml:space="preserve">EVENTOS </t>
  </si>
  <si>
    <t>En los eventos presenciales racionalizar  la provisión de refrigerios a lo extrictamente necesario</t>
  </si>
  <si>
    <t xml:space="preserve">Dependencias responsables de eventos </t>
  </si>
  <si>
    <t>En los  eventos presenciales que lleguen a realizarse no se ofrecen refrigerios.</t>
  </si>
  <si>
    <r>
      <rPr>
        <b/>
        <sz val="12"/>
        <color theme="1"/>
        <rFont val="Arial Narrow"/>
        <family val="2"/>
      </rPr>
      <t>VEHICULO</t>
    </r>
    <r>
      <rPr>
        <sz val="12"/>
        <color theme="1"/>
        <rFont val="Arial Narrow"/>
        <family val="2"/>
      </rPr>
      <t>: Sólo podrán asignar vehículos oficiales a funcionarios del nivel directivo y excepcionalmente con previa justificación, a funcionarios del nivel asesor.Las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</si>
  <si>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t>El vehículo de la entidad se asigna para la movilización del Director General se racionalizará su uso y movilización. Se reporta gasto consumo combustible.  Establecer el control de suministro de combustible.</t>
  </si>
  <si>
    <t>Dirección General</t>
  </si>
  <si>
    <t>Mantener el consumo de combustible igual o por debajo del año inmediatamente anterior..</t>
  </si>
  <si>
    <t xml:space="preserve">PAPELERIA Y TELEFONIA </t>
  </si>
  <si>
    <t>Campañas de reducción de uso de papel y reutilización.</t>
  </si>
  <si>
    <t xml:space="preserve">Secretaria General -  Administrativa y Financiera- Proceso de Gestión Documental- Comunicaciones </t>
  </si>
  <si>
    <t>Sensibilización mediante comunicaciones internas alusivas a la clasificación de residuos en la fuente.</t>
  </si>
  <si>
    <t xml:space="preserve">Secretaria General -  Administrativa y Financiera- Comunicaciones </t>
  </si>
  <si>
    <t>Registro de entrega de material clasificado para reciclaje  a empresa PUERTA DE ORO con quien se tiene  contrato  para la  disposición final.</t>
  </si>
  <si>
    <t>N.A</t>
  </si>
  <si>
    <t>Sensibilización mediante comunicaciones alusivas al uso racional de agua  en medios internos de comunicación</t>
  </si>
  <si>
    <t xml:space="preserve">Secretaria General -  Administrativa y Financiera- Comunicaciones  </t>
  </si>
  <si>
    <t>3 Piezas informativas y 2,819,99 kg recuperados por Puerta de Oro.</t>
  </si>
  <si>
    <t>AÑO BASE 2024</t>
  </si>
  <si>
    <t>Enero 01 de 2025</t>
  </si>
  <si>
    <t>Dic. 31 de 2025</t>
  </si>
  <si>
    <t>SOSTENIBILIDAD AMBIENTAL</t>
  </si>
  <si>
    <t>VEHíCULOS</t>
  </si>
  <si>
    <t>COMISIONES Y VIÁTICOS</t>
  </si>
  <si>
    <t>CONTRATOS DE PRESTACiÓN DE SERVICIOS DE APOYO A LA GESTiÓN</t>
  </si>
  <si>
    <r>
      <rPr>
        <b/>
        <sz val="12"/>
        <rFont val="Arial Narrow"/>
        <family val="2"/>
      </rPr>
      <t xml:space="preserve">CONTRATACION DE PERSONAL. </t>
    </r>
    <r>
      <rPr>
        <sz val="12"/>
        <rFont val="Arial Narrow"/>
        <family val="2"/>
      </rPr>
      <t>Las entidades que hacen parte del Presupuesto General de la Nación deberan realizar una revisión previa de las razones  que justifiquen la contrtatación de personal para la prestación de servicios profesionales  y de apoyo a la gestión. Sólo se celebraran los contratos que sean estrictamente necesarios  para coadyudar  al cumplimiento de las funciones  y fines de cada entidad, cuando dichas  actividades no puedan realizarse con personal de planta o requieran conocimientos especializadados. Tampoco se podrán celebrar estos contratos cuando existan relaciones contractuales vigentes con objeto igual al del contrato que se pretende suscribir.</t>
    </r>
  </si>
  <si>
    <r>
      <rPr>
        <b/>
        <sz val="12"/>
        <color theme="1"/>
        <rFont val="Arial Narrow"/>
        <family val="2"/>
      </rPr>
      <t>HORAS EXTRAS Y VACACIONES</t>
    </r>
    <r>
      <rPr>
        <sz val="12"/>
        <color theme="1"/>
        <rFont val="Arial Narrow"/>
        <family val="2"/>
      </rPr>
      <t xml:space="preserve"> . Se deben adelantar acciones que permitan racionalizar el reconocimiento y pago de horas extras, ajustarlas a las extrictamente necesarias y verificar que exista relación entre la necesidad y la programación de las mismas. </t>
    </r>
  </si>
  <si>
    <t>Disminución de cantidad de personas naturales a contratar</t>
  </si>
  <si>
    <t>Reducir consumo de papel en las oficinas en un 5%.</t>
  </si>
  <si>
    <t>Fomentar una cultura de ahorro de agua a través de difusion de  comunicaciones de sensibilización manteniendo asi el consumo igual o por debajo del año inmediatamente anterior. Mantener valores iguales al año anterior solo contemplando el incremento natural del IPC.</t>
  </si>
  <si>
    <t>Fomentar una cultura de ahorro de energía a través de difusion de  comunicaciones de sensibilización manteniendo asi el consumo igual o por debajo del año inmediatamente anterior. Mantener valores iguales al año anterior solo contemplando el incremento natural del IPC.</t>
  </si>
  <si>
    <r>
      <rPr>
        <b/>
        <sz val="12"/>
        <color theme="1"/>
        <rFont val="Arial Narrow"/>
        <family val="2"/>
      </rPr>
      <t>SOSTENIBILIDAD AMBIENTAL</t>
    </r>
    <r>
      <rPr>
        <sz val="12"/>
        <color theme="1"/>
        <rFont val="Arial Narrow"/>
        <family val="2"/>
      </rPr>
      <t>. Fomentar una cultura de ahorro de  energía en la entidad.</t>
    </r>
  </si>
  <si>
    <r>
      <rPr>
        <b/>
        <sz val="12"/>
        <color theme="1"/>
        <rFont val="Arial Narrow"/>
        <family val="2"/>
      </rPr>
      <t xml:space="preserve"> SOSTENIBILIDAD AMBIENTAL</t>
    </r>
    <r>
      <rPr>
        <sz val="12"/>
        <color theme="1"/>
        <rFont val="Arial Narrow"/>
        <family val="2"/>
      </rPr>
      <t>. Crear programas intermedios de fomento al uso de vehículos y medios de transporte ambientalmente sostenibles, como bicicletas, transporte público entre otros.</t>
    </r>
  </si>
  <si>
    <t>Sensibilización mediante comunicaciones alusivas al uso racional de energía apagando luces no necesarias y en horas que no se requieren, asi como el correcto funcionamiento de los sensores de movimiento en las áreas que lo necesitan.</t>
  </si>
  <si>
    <t>Sensibilización fomentando el uso de bicileta promoviendo el salario motivacional, tiempo de permisos.</t>
  </si>
  <si>
    <t>Fomentar una cultura de cuidado al medio ambiente, construyendo criterio en el funcionario para el uso de la bicicleta como medio de transporte.</t>
  </si>
  <si>
    <t xml:space="preserve">  Directiva presidencial No. 13 de 2024</t>
  </si>
  <si>
    <t>PLAN DE AUSTERIDAD Y GESTION AMBIENTAL 2025 ( Directiva presidencial No. 13 de 2024)</t>
  </si>
  <si>
    <r>
      <rPr>
        <b/>
        <sz val="12"/>
        <rFont val="Arial Narrow"/>
        <family val="2"/>
      </rPr>
      <t>REDUCCIÓN DEL GASTO EN CONTRATOS DE PRESTACIÓN DE SERVICIOS.</t>
    </r>
    <r>
      <rPr>
        <sz val="12"/>
        <rFont val="Arial Narrow"/>
        <family val="2"/>
      </rPr>
      <t xml:space="preserve"> ejecutarán un plan de reducción del gasto correspondiente a los contratos de prestación de servicios que genere ahorro para la vigencia 2025 respecto del gasto de la vigencia anterior</t>
    </r>
  </si>
  <si>
    <t>% EJECUTADO RESPECTO AÑO BASE (Para el cálculo de ejecucion % se toma el valor del trimestre, se divide entre el valor del gasto del año base 2024)</t>
  </si>
  <si>
    <t>1.688,95 kg recuperados por Puerta de Oro.</t>
  </si>
  <si>
    <t>A corte 30 de Septiembre de la vigencia 2025, se registro la entrega a la empresa de reciclaje PUERTA DE ORO, así: 1.011,28 kg de ARCHIVO, 213,56 kg de BOLSA DE SELECCIÓN, 30 kg de MADERA, 49 kg de CABLE, 29,91  kg de CARTON, 130,7 kg PLEGADIZA, 104 kg de ACRILICO y 224,5 kg de CHATARRA</t>
  </si>
  <si>
    <r>
      <rPr>
        <b/>
        <sz val="12"/>
        <rFont val="Arial Narrow"/>
        <family val="2"/>
      </rPr>
      <t>PAPELERIA Y TELEFONIA</t>
    </r>
    <r>
      <rPr>
        <sz val="12"/>
        <rFont val="Arial Narrow"/>
        <family val="2"/>
      </rPr>
      <t xml:space="preserve"> :Para el uso adecuado de papelería y telefonía, las entidades que hacen parte del Presupuesto General de la
Nación deberán:a) Utilizar medios digitales, de manera preferente, y evitar impresiones.b) Las publicaciones de toda entidad deberán hacerse de manera preferente en su sitio web.c) Reducir el consumo, reutilizar y reciclar implementos de oficina.d) Racionalizar las llamadas telefónicas internacionales, nacionales y a celulares y privilegiar sistemas basados en protocolo de internet.</t>
    </r>
  </si>
  <si>
    <r>
      <rPr>
        <b/>
        <sz val="12"/>
        <color theme="1"/>
        <rFont val="Arial Narrow"/>
        <family val="2"/>
      </rPr>
      <t>SOSTENIBILIDAD AMBIENTAL</t>
    </r>
    <r>
      <rPr>
        <sz val="12"/>
        <color theme="1"/>
        <rFont val="Arial Narrow"/>
        <family val="2"/>
      </rPr>
      <t>.  Adoptar acciones como Implementar políticas de reutilización y reciclaje de elementos de oficina, maximización de la vida útil de las herramientas de trabajo y reciclaje de tecnología.</t>
    </r>
  </si>
  <si>
    <r>
      <rPr>
        <b/>
        <sz val="12"/>
        <color theme="1"/>
        <rFont val="Arial Narrow"/>
        <family val="2"/>
      </rPr>
      <t>SOSTENIBILIDAD AMBIENTAL</t>
    </r>
    <r>
      <rPr>
        <sz val="12"/>
        <color theme="1"/>
        <rFont val="Arial Narrow"/>
        <family val="2"/>
      </rPr>
      <t>. Consumo de agua  y revisión del funcionamiento correcto de los ahorradores instalados.</t>
    </r>
  </si>
  <si>
    <r>
      <rPr>
        <b/>
        <sz val="12"/>
        <color theme="1"/>
        <rFont val="Arial Narrow"/>
        <family val="2"/>
      </rPr>
      <t>EVENTOS</t>
    </r>
    <r>
      <rPr>
        <sz val="12"/>
        <color theme="1"/>
        <rFont val="Arial Narrow"/>
        <family val="2"/>
      </rPr>
      <t>; Privilegiar  la virtualidad en la organización y desarrollo de los eventos, excepcionalmente cuando el evento sea presencial.</t>
    </r>
  </si>
  <si>
    <t>A corte 30 de Septiembre de la vigencia 2025, no se celebraron eventos al igual que en la vigencia 2024.</t>
  </si>
  <si>
    <t>A corte 30 de Septiembre de la vigencia 2025, se han contratado 60 personas naturales por prestación de servicios profesionales y apoyo a la gestión, se refleja un incremento  en un 5% comparado con el cierre de la vigencia del año anterior, con el cambio de dirección y ante la asusencia de Jefe de la Oficina jurídica y Secretario General, la Dirección requirió de la contratación de 6 abogados que acompañaran su comienzo de actividades para la revisión de documentos y procedimientos contractuales.
A corte 30 de septiembre de la vigencia 2024 se habían contratado 52 personas naturales, lo cual evidencia un incremento del 15%</t>
  </si>
  <si>
    <t>A corte 30 de Septiembre de la vigencia 2025, se comprometieron los recursos para la contratación de personas naturales por prestación de servicios profesionales y apoyo a la gestión, se evidencia un incremento del 10% comparado con el cierre de la vigencia anterior que obedece a lo sustentado en item anterior.
A corte 30 de septiembre de la vigencia 2024 se habían el valor contratado estaba por $1.709.153.431, lo cual evidencia un incremento del 12,97%</t>
  </si>
  <si>
    <t>A corte 30 de Septiembre de la vigencia 2025, se ha ejecutado por el rubro A-01-01-03-001-002 - INDEMNIZACIÓN POR VACACIONES, las liquidaciones de funcionarios por retiro. Se evidencia un incremento representativo del 105% comparado con el cierre de la vigencia anterior, esto originado por el retiro del Director y del secretario General que laboraron hasta el 24-05/2025 y para esa fecha tenían vacaciones acumuladas.
A corte 30 de septiembre de la vigencia 2024 se había pagado un valor de $53.956.118, lo cual evidencia un incremento del 105,48%</t>
  </si>
  <si>
    <t>A corte 30 de Septiembre de la vigencia 2025 se ejecutó  por el rubro A-01-01-01-001-008 - HORAS EXTRAS, DOMINICALES, FESTIVOS Y RECARGOS lo correspondiente al tiempo requerido por el conductor de la Dirección obedeciendo a las actividades de la Directora y autorizadas por la misma. 
A corte 30 de septiembre de la vigencia 2024 se habían pagado $143,181, lo cual evidencia un ahorro del 38,05%</t>
  </si>
  <si>
    <t>A corte 30 de Septiembre de la vigencia 2025, se ha ejecutado un 56% por concepto de VIATICOS, comparado con el cierre de la vigencia anterior, esto corresponde a la ejecución de las actividades misionales,  comisiones de los servidores públicos del INCI en ejercicio de sus funciones a territorios de Colombia.
A corte 30 de septiembre de la vigencia 2024 se había pagado $33.762.882, lo cual evidencia un ahorro del 40,18%</t>
  </si>
  <si>
    <t>A corte 30 de Septiembre de la vigencia 2025, se ha ejecutado un 89% por concepto de TIQUETES AEREO comparado con el cierre de la vigencia 2024, esto corresponde a 41 tiquetes aereos Round Trip. Actividades misionales,  comisiones de los servidores públicos del INCI en ejercicio de sus funciones a territorios de Colombia que requieren de tiquetes aéreos.
A corte 30 de septiembre de la vigencia 2024 se habían pagado un valor de $19.1907.838, lo cual evidencia un incremento del 102,93%</t>
  </si>
  <si>
    <t>A corte 30 de Septiembre de la vigencia 2025, se consumió 100,512 galones para el vehiculo que se encuentra a servicio del INCI. 
A corte 30 de septiembre de la vigencia 2024 se habían pagado un valor de $1.009.717, lo cual evidencia un incremento del 1,21%, sin embarga se aclara que para la vigencia 2024 el vehículo estubo sin funcionamiento por mal estado varios meses, lo que no permite realizar una comparación objetiva.</t>
  </si>
  <si>
    <t>A corte 30 de Septiembre de la vigencia 2025, se consumieron 87 resmas de papel carta y 24 resmas de papel oficio.
La oficinas que mayor consumo de papel realizaron fueron  administrativa y financiera, Subdireccion técnica y secretaria General.
A corte 30 de septiembre de la vigencia 2024 se habían consumido 125 resmas, lo cual evidencia un ahorro del 37,60%</t>
  </si>
  <si>
    <t>A corte 30 de Septiembre de la vigencia 2025, se otorogaron cuatro permisos por uso de bicicleta como medio de transporte para dos funcionarios promoviendo entre los funcionarios el uso de medios sostenibles para el ambiente.</t>
  </si>
  <si>
    <t>A corte 30 de Septiembre de la vigencia 2025, se consumieron 312 m3 de agua.
A corte 30 de septiembre de la vigencia 2024 se habían pagado un valor de $1.618.018, lo cual evidencia un ahorro del 17,98%</t>
  </si>
  <si>
    <t>A corte 30 de Septiembre de la vigencia 2025, se consumieron 50,315 kw de energia. 
A corte 30 de septiembre de la vigencia 2024 se había pagado un total de $32,352,531, lo cual evidencia un incremento del 35,64% que obedece a los días sin agua durante la vigencia 2024 cuya medida fue trabajo en casa por días.</t>
  </si>
  <si>
    <t xml:space="preserve">SEGUNDO TRIMESTRE </t>
  </si>
  <si>
    <t>1.161,34 kg recuperados por Puerta de Oro.</t>
  </si>
  <si>
    <t xml:space="preserve">PRIMER TRIMESTRE </t>
  </si>
  <si>
    <t>% EJECUTADO RESPECTO AÑO BASE (Para el cálculo de ejecucion % se toma el valor del trimestre, se divide entre el valor del gasto del año base 2023)</t>
  </si>
  <si>
    <t xml:space="preserve"> 770,34 kg recuperados por Puerta de Oro.</t>
  </si>
  <si>
    <t>TERCER TRIMESTRE 2025</t>
  </si>
  <si>
    <r>
      <rPr>
        <b/>
        <sz val="12"/>
        <rFont val="Arial Narrow"/>
        <family val="2"/>
      </rPr>
      <t xml:space="preserve"> VACACIONES</t>
    </r>
    <r>
      <rPr>
        <sz val="12"/>
        <rFont val="Arial Narrow"/>
        <family val="2"/>
      </rPr>
      <t xml:space="preserve"> .  las entidades deben contar con un Plan Anual de Vacaciones, y estas no deben ser acumuladas ni interrumpidas, sólo por necesidad del servicio.</t>
    </r>
  </si>
  <si>
    <r>
      <rPr>
        <b/>
        <sz val="12"/>
        <rFont val="Arial Narrow"/>
        <family val="2"/>
      </rPr>
      <t>SUMINISTRO DE TIQUETES :</t>
    </r>
    <r>
      <rPr>
        <sz val="12"/>
        <rFont val="Arial Narrow"/>
        <family val="2"/>
      </rPr>
      <t xml:space="preserve"> Los viajes aereos  de todos los servidores  deben realizarse en clase económica.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</si>
</sst>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_-* #,##0_-;\-* #,##0_-;_-* &quot;-&quot;??_-;_-@_-"/>
    <numFmt numFmtId="165" formatCode="_ &quot;$&quot;\ * #,##0.00_ ;_ &quot;$&quot;\ * \-#,##0.00_ ;_ &quot;$&quot;\ * &quot;-&quot;??_ ;_ @_ "/>
    <numFmt numFmtId="166" formatCode="_ * #,##0.00_ ;_ * \-#,##0.00_ ;_ * &quot;-&quot;??_ ;_ @_ "/>
    <numFmt numFmtId="167" formatCode="_ * #,##0_ ;_ * \-#,##0_ ;_ * &quot;-&quot;_ ;_ @_ "/>
  </numFmts>
  <fonts count="14"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b/>
      <sz val="24"/>
      <color theme="1"/>
      <name val="Arial Narrow"/>
      <family val="2"/>
    </font>
    <font>
      <sz val="12"/>
      <color theme="1"/>
      <name val="Arial"/>
      <family val="2"/>
    </font>
    <font>
      <b/>
      <sz val="12"/>
      <color theme="1"/>
      <name val="Arial"/>
      <family val="2"/>
    </font>
    <font>
      <b/>
      <sz val="12"/>
      <name val="Arial Narrow"/>
      <family val="2"/>
    </font>
    <font>
      <sz val="14"/>
      <name val="Arial Narrow"/>
      <family val="2"/>
    </font>
    <font>
      <sz val="14"/>
      <color theme="1"/>
      <name val="Arial Narrow"/>
      <family val="2"/>
    </font>
    <font>
      <sz val="11"/>
      <color rgb="FF000000"/>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medium">
        <color indexed="64"/>
      </bottom>
      <diagonal/>
    </border>
  </borders>
  <cellStyleXfs count="18">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2" fillId="0" borderId="0"/>
    <xf numFmtId="0" fontId="12" fillId="0" borderId="0"/>
    <xf numFmtId="9" fontId="3" fillId="0" borderId="0" applyFont="0" applyFill="0" applyBorder="0" applyAlignment="0" applyProtection="0"/>
    <xf numFmtId="43" fontId="12" fillId="0" borderId="0" applyFont="0" applyFill="0" applyBorder="0" applyAlignment="0" applyProtection="0"/>
    <xf numFmtId="0" fontId="3" fillId="0" borderId="0"/>
    <xf numFmtId="0" fontId="13" fillId="0" borderId="0"/>
    <xf numFmtId="165" fontId="13" fillId="0" borderId="0" applyFont="0" applyFill="0" applyBorder="0" applyAlignment="0" applyProtection="0"/>
    <xf numFmtId="166" fontId="13" fillId="0" borderId="0" applyFont="0" applyFill="0" applyBorder="0" applyAlignment="0" applyProtection="0"/>
    <xf numFmtId="167" fontId="1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2" fillId="0" borderId="0" applyFont="0" applyFill="0" applyBorder="0" applyAlignment="0" applyProtection="0"/>
  </cellStyleXfs>
  <cellXfs count="87">
    <xf numFmtId="0" fontId="0" fillId="0" borderId="0" xfId="0"/>
    <xf numFmtId="0" fontId="1" fillId="2" borderId="0" xfId="0" applyFont="1" applyFill="1"/>
    <xf numFmtId="0" fontId="2" fillId="2" borderId="0" xfId="0" applyFont="1" applyFill="1" applyAlignment="1">
      <alignment horizontal="center" vertical="center" wrapText="1"/>
    </xf>
    <xf numFmtId="0" fontId="1" fillId="2" borderId="0" xfId="0" applyFont="1" applyFill="1" applyAlignment="1">
      <alignment horizontal="left" vertical="center"/>
    </xf>
    <xf numFmtId="0" fontId="1"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26"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1" fillId="2" borderId="27" xfId="0" applyFont="1" applyFill="1" applyBorder="1" applyAlignment="1">
      <alignment horizontal="left" vertical="center" wrapText="1"/>
    </xf>
    <xf numFmtId="0" fontId="1" fillId="2" borderId="23" xfId="0" applyFont="1" applyFill="1" applyBorder="1" applyAlignment="1">
      <alignment horizontal="center" vertical="center" wrapText="1"/>
    </xf>
    <xf numFmtId="43" fontId="11" fillId="2" borderId="6" xfId="3"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164" fontId="1" fillId="2" borderId="1" xfId="3" applyNumberFormat="1" applyFont="1" applyFill="1" applyBorder="1" applyAlignment="1">
      <alignment horizontal="center" vertical="center" wrapText="1"/>
    </xf>
    <xf numFmtId="164" fontId="4" fillId="2" borderId="1" xfId="3" applyNumberFormat="1" applyFont="1" applyFill="1" applyBorder="1" applyAlignment="1">
      <alignment horizontal="center" vertical="center" wrapText="1"/>
    </xf>
    <xf numFmtId="164" fontId="1" fillId="2" borderId="23" xfId="3" applyNumberFormat="1" applyFont="1" applyFill="1" applyBorder="1" applyAlignment="1">
      <alignment horizontal="center" vertical="center" wrapText="1"/>
    </xf>
    <xf numFmtId="0" fontId="7" fillId="2" borderId="1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1" fillId="2" borderId="0" xfId="0" applyFont="1" applyFill="1"/>
    <xf numFmtId="0" fontId="9" fillId="2" borderId="13" xfId="0" applyFont="1" applyFill="1" applyBorder="1" applyAlignment="1">
      <alignment horizontal="center" vertical="center" wrapText="1"/>
    </xf>
    <xf numFmtId="0" fontId="1" fillId="2" borderId="29" xfId="0" applyFont="1" applyFill="1" applyBorder="1" applyAlignment="1">
      <alignment horizontal="center" vertical="center" wrapText="1"/>
    </xf>
    <xf numFmtId="164" fontId="1" fillId="2" borderId="0" xfId="0" applyNumberFormat="1" applyFont="1" applyFill="1" applyAlignment="1">
      <alignment horizontal="center"/>
    </xf>
    <xf numFmtId="0" fontId="1" fillId="2" borderId="0" xfId="0" applyFont="1" applyFill="1" applyAlignment="1">
      <alignment horizontal="center"/>
    </xf>
    <xf numFmtId="0" fontId="1" fillId="2" borderId="2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41" fontId="4" fillId="2" borderId="5" xfId="1" applyFont="1" applyFill="1" applyBorder="1" applyAlignment="1">
      <alignment vertical="center" wrapText="1"/>
    </xf>
    <xf numFmtId="9" fontId="4" fillId="2" borderId="6" xfId="2" applyFont="1" applyFill="1" applyBorder="1" applyAlignment="1">
      <alignment horizontal="center" vertical="center" wrapText="1"/>
    </xf>
    <xf numFmtId="0" fontId="4" fillId="2" borderId="11" xfId="0" applyFont="1" applyFill="1" applyBorder="1" applyAlignment="1">
      <alignment horizontal="left" vertical="center" wrapText="1"/>
    </xf>
    <xf numFmtId="41" fontId="4" fillId="2" borderId="5" xfId="1" applyFont="1" applyFill="1" applyBorder="1" applyAlignment="1">
      <alignment horizontal="center" vertical="center" wrapText="1"/>
    </xf>
    <xf numFmtId="41" fontId="4" fillId="2" borderId="5" xfId="1" applyNumberFormat="1" applyFont="1" applyFill="1" applyBorder="1" applyAlignment="1">
      <alignment horizontal="center" vertical="center" wrapText="1"/>
    </xf>
    <xf numFmtId="41" fontId="4" fillId="2" borderId="22" xfId="1" applyFont="1" applyFill="1" applyBorder="1" applyAlignment="1">
      <alignment horizontal="center" vertical="center" wrapText="1"/>
    </xf>
    <xf numFmtId="9" fontId="4" fillId="2" borderId="24" xfId="2" applyFont="1" applyFill="1" applyBorder="1" applyAlignment="1">
      <alignment horizontal="center" vertical="center" wrapText="1"/>
    </xf>
    <xf numFmtId="0" fontId="4" fillId="2" borderId="30"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43" fontId="1" fillId="2" borderId="0" xfId="3" applyFont="1" applyFill="1"/>
    <xf numFmtId="43" fontId="2" fillId="2" borderId="0" xfId="3" applyFont="1" applyFill="1" applyAlignment="1">
      <alignment horizontal="center" vertical="center" wrapText="1"/>
    </xf>
    <xf numFmtId="43" fontId="4" fillId="2" borderId="0" xfId="3" applyFont="1" applyFill="1" applyAlignment="1">
      <alignment horizontal="center" vertical="center" wrapText="1"/>
    </xf>
    <xf numFmtId="43" fontId="1" fillId="2" borderId="0" xfId="3" applyFont="1" applyFill="1" applyAlignment="1">
      <alignment horizontal="center" vertical="center" wrapText="1"/>
    </xf>
    <xf numFmtId="43" fontId="10" fillId="2" borderId="6" xfId="3"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center"/>
    </xf>
    <xf numFmtId="0" fontId="1" fillId="2" borderId="19" xfId="0" applyFont="1" applyFill="1" applyBorder="1" applyAlignment="1">
      <alignment horizontal="center"/>
    </xf>
    <xf numFmtId="0" fontId="1" fillId="2" borderId="8" xfId="0" applyFont="1" applyFill="1" applyBorder="1" applyAlignment="1">
      <alignment horizontal="center"/>
    </xf>
    <xf numFmtId="0" fontId="1" fillId="2" borderId="20" xfId="0" applyFont="1" applyFill="1" applyBorder="1" applyAlignment="1">
      <alignment horizontal="center"/>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11" fillId="2" borderId="0" xfId="0" applyFont="1" applyFill="1" applyAlignment="1">
      <alignment horizontal="center"/>
    </xf>
  </cellXfs>
  <cellStyles count="18">
    <cellStyle name="Millares" xfId="3" builtinId="3"/>
    <cellStyle name="Millares [0]" xfId="1" builtinId="6"/>
    <cellStyle name="Millares [0] 2" xfId="13" xr:uid="{00000000-0005-0000-0000-000002000000}"/>
    <cellStyle name="Millares [0] 3" xfId="14" xr:uid="{00000000-0005-0000-0000-000003000000}"/>
    <cellStyle name="Millares 2" xfId="8" xr:uid="{00000000-0005-0000-0000-000004000000}"/>
    <cellStyle name="Millares 2 2" xfId="12" xr:uid="{00000000-0005-0000-0000-000005000000}"/>
    <cellStyle name="Millares 2 3" xfId="17" xr:uid="{00000000-0005-0000-0000-000006000000}"/>
    <cellStyle name="Millares 3" xfId="15" xr:uid="{00000000-0005-0000-0000-000007000000}"/>
    <cellStyle name="Moneda 2" xfId="11" xr:uid="{00000000-0005-0000-0000-000008000000}"/>
    <cellStyle name="Moneda 6" xfId="4" xr:uid="{00000000-0005-0000-0000-000009000000}"/>
    <cellStyle name="Moneda 6 2" xfId="16" xr:uid="{00000000-0005-0000-0000-00000A000000}"/>
    <cellStyle name="Normal" xfId="0" builtinId="0"/>
    <cellStyle name="Normal 2" xfId="5" xr:uid="{00000000-0005-0000-0000-00000C000000}"/>
    <cellStyle name="Normal 2 2" xfId="6" xr:uid="{00000000-0005-0000-0000-00000D000000}"/>
    <cellStyle name="Normal 3" xfId="10" xr:uid="{00000000-0005-0000-0000-00000E000000}"/>
    <cellStyle name="Normal 3 2 2 2 2 2 2" xfId="9" xr:uid="{00000000-0005-0000-0000-00000F000000}"/>
    <cellStyle name="Porcentaje" xfId="2" builtinId="5"/>
    <cellStyle name="Porcentaje 2 2 2" xfId="7" xr:uid="{00000000-0005-0000-0000-000011000000}"/>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117362</xdr:rowOff>
    </xdr:from>
    <xdr:to>
      <xdr:col>1</xdr:col>
      <xdr:colOff>1197430</xdr:colOff>
      <xdr:row>2</xdr:row>
      <xdr:rowOff>140073</xdr:rowOff>
    </xdr:to>
    <xdr:pic>
      <xdr:nvPicPr>
        <xdr:cNvPr id="4" name="Imagen 3" descr="Logo institucional INCI">
          <a:extLst>
            <a:ext uri="{FF2B5EF4-FFF2-40B4-BE49-F238E27FC236}">
              <a16:creationId xmlns:a16="http://schemas.microsoft.com/office/drawing/2014/main" id="{3BAF5AFA-D25F-483E-9092-BBDC9D58B1F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9" t="43387" r="61156" b="6890"/>
        <a:stretch/>
      </xdr:blipFill>
      <xdr:spPr bwMode="auto">
        <a:xfrm>
          <a:off x="1" y="117362"/>
          <a:ext cx="1687286" cy="38610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0"/>
  <sheetViews>
    <sheetView tabSelected="1" zoomScale="50" zoomScaleNormal="50" workbookViewId="0">
      <pane ySplit="5" topLeftCell="A6" activePane="bottomLeft" state="frozen"/>
      <selection pane="bottomLeft" activeCell="D6" sqref="D6"/>
    </sheetView>
  </sheetViews>
  <sheetFormatPr baseColWidth="10" defaultColWidth="0" defaultRowHeight="18" zeroHeight="1" x14ac:dyDescent="0.25"/>
  <cols>
    <col min="1" max="1" width="7.28515625" style="32" customWidth="1"/>
    <col min="2" max="2" width="23.140625" style="1" customWidth="1"/>
    <col min="3" max="3" width="52.28515625" style="1" customWidth="1"/>
    <col min="4" max="4" width="31.5703125" style="32" customWidth="1"/>
    <col min="5" max="5" width="27" style="32" customWidth="1"/>
    <col min="6" max="7" width="13.7109375" style="1" customWidth="1"/>
    <col min="8" max="8" width="18.42578125" style="31" customWidth="1"/>
    <col min="9" max="9" width="37.5703125" style="28" customWidth="1"/>
    <col min="10" max="10" width="29.7109375" style="28" customWidth="1"/>
    <col min="11" max="11" width="43.7109375" style="28" customWidth="1"/>
    <col min="12" max="12" width="29.7109375" style="28" customWidth="1"/>
    <col min="13" max="13" width="36.85546875" style="28" customWidth="1"/>
    <col min="14" max="14" width="29.7109375" style="1" customWidth="1"/>
    <col min="15" max="15" width="37.28515625" style="1" customWidth="1"/>
    <col min="16" max="16" width="82.85546875" style="3" customWidth="1"/>
    <col min="17" max="17" width="16.28515625" style="48" customWidth="1"/>
    <col min="18" max="18" width="12" style="48" hidden="1"/>
    <col min="19" max="16384" width="5" style="1" hidden="1"/>
  </cols>
  <sheetData>
    <row r="1" spans="1:18" ht="15.75" x14ac:dyDescent="0.25">
      <c r="A1" s="65"/>
      <c r="B1" s="66"/>
      <c r="C1" s="71" t="s">
        <v>65</v>
      </c>
      <c r="D1" s="72"/>
      <c r="E1" s="72"/>
      <c r="F1" s="72"/>
      <c r="G1" s="72"/>
      <c r="H1" s="72"/>
      <c r="I1" s="72"/>
      <c r="J1" s="72"/>
      <c r="K1" s="72"/>
      <c r="L1" s="72"/>
      <c r="M1" s="72"/>
      <c r="N1" s="72"/>
      <c r="O1" s="72"/>
      <c r="P1" s="23" t="s">
        <v>0</v>
      </c>
    </row>
    <row r="2" spans="1:18" ht="15.75" x14ac:dyDescent="0.25">
      <c r="A2" s="67"/>
      <c r="B2" s="68"/>
      <c r="C2" s="73"/>
      <c r="D2" s="74"/>
      <c r="E2" s="74"/>
      <c r="F2" s="74"/>
      <c r="G2" s="74"/>
      <c r="H2" s="74"/>
      <c r="I2" s="74"/>
      <c r="J2" s="74"/>
      <c r="K2" s="74"/>
      <c r="L2" s="74"/>
      <c r="M2" s="74"/>
      <c r="N2" s="74"/>
      <c r="O2" s="74"/>
      <c r="P2" s="24" t="s">
        <v>1</v>
      </c>
    </row>
    <row r="3" spans="1:18" ht="16.5" thickBot="1" x14ac:dyDescent="0.3">
      <c r="A3" s="69"/>
      <c r="B3" s="70"/>
      <c r="C3" s="75"/>
      <c r="D3" s="76"/>
      <c r="E3" s="76"/>
      <c r="F3" s="76"/>
      <c r="G3" s="76"/>
      <c r="H3" s="76"/>
      <c r="I3" s="76"/>
      <c r="J3" s="76"/>
      <c r="K3" s="76"/>
      <c r="L3" s="76"/>
      <c r="M3" s="76"/>
      <c r="N3" s="76"/>
      <c r="O3" s="76"/>
      <c r="P3" s="25" t="s">
        <v>2</v>
      </c>
    </row>
    <row r="4" spans="1:18" s="2" customFormat="1" ht="39" customHeight="1" x14ac:dyDescent="0.25">
      <c r="A4" s="79" t="s">
        <v>3</v>
      </c>
      <c r="B4" s="62" t="s">
        <v>4</v>
      </c>
      <c r="C4" s="82" t="s">
        <v>64</v>
      </c>
      <c r="D4" s="62" t="s">
        <v>5</v>
      </c>
      <c r="E4" s="58" t="s">
        <v>6</v>
      </c>
      <c r="F4" s="58" t="s">
        <v>7</v>
      </c>
      <c r="G4" s="58" t="s">
        <v>8</v>
      </c>
      <c r="H4" s="63" t="s">
        <v>46</v>
      </c>
      <c r="I4" s="60" t="s">
        <v>9</v>
      </c>
      <c r="J4" s="62" t="s">
        <v>88</v>
      </c>
      <c r="K4" s="60"/>
      <c r="L4" s="62" t="s">
        <v>86</v>
      </c>
      <c r="M4" s="60"/>
      <c r="N4" s="62" t="s">
        <v>91</v>
      </c>
      <c r="O4" s="60"/>
      <c r="P4" s="56" t="s">
        <v>10</v>
      </c>
      <c r="Q4" s="49"/>
      <c r="R4" s="49"/>
    </row>
    <row r="5" spans="1:18" s="2" customFormat="1" ht="153.75" customHeight="1" x14ac:dyDescent="0.25">
      <c r="A5" s="80"/>
      <c r="B5" s="81"/>
      <c r="C5" s="83"/>
      <c r="D5" s="81"/>
      <c r="E5" s="59"/>
      <c r="F5" s="59"/>
      <c r="G5" s="59"/>
      <c r="H5" s="64"/>
      <c r="I5" s="61"/>
      <c r="J5" s="47" t="s">
        <v>11</v>
      </c>
      <c r="K5" s="46" t="s">
        <v>89</v>
      </c>
      <c r="L5" s="47" t="s">
        <v>11</v>
      </c>
      <c r="M5" s="46" t="s">
        <v>67</v>
      </c>
      <c r="N5" s="47" t="s">
        <v>11</v>
      </c>
      <c r="O5" s="46" t="s">
        <v>67</v>
      </c>
      <c r="P5" s="57"/>
      <c r="Q5" s="49"/>
      <c r="R5" s="49"/>
    </row>
    <row r="6" spans="1:18" s="13" customFormat="1" ht="274.5" customHeight="1" x14ac:dyDescent="0.25">
      <c r="A6" s="36">
        <v>1</v>
      </c>
      <c r="B6" s="77" t="s">
        <v>52</v>
      </c>
      <c r="C6" s="11" t="s">
        <v>53</v>
      </c>
      <c r="D6" s="26" t="s">
        <v>12</v>
      </c>
      <c r="E6" s="12" t="s">
        <v>13</v>
      </c>
      <c r="F6" s="12" t="s">
        <v>47</v>
      </c>
      <c r="G6" s="12" t="s">
        <v>48</v>
      </c>
      <c r="H6" s="21">
        <v>57</v>
      </c>
      <c r="I6" s="18" t="s">
        <v>55</v>
      </c>
      <c r="J6" s="38">
        <v>48</v>
      </c>
      <c r="K6" s="39">
        <f>J6/H6</f>
        <v>0.84210526315789469</v>
      </c>
      <c r="L6" s="41">
        <v>53</v>
      </c>
      <c r="M6" s="39">
        <v>0.92982456140350878</v>
      </c>
      <c r="N6" s="41">
        <v>60</v>
      </c>
      <c r="O6" s="39">
        <f>N6/H6</f>
        <v>1.0526315789473684</v>
      </c>
      <c r="P6" s="40" t="s">
        <v>75</v>
      </c>
      <c r="Q6" s="50"/>
      <c r="R6" s="50"/>
    </row>
    <row r="7" spans="1:18" s="13" customFormat="1" ht="155.25" customHeight="1" x14ac:dyDescent="0.25">
      <c r="A7" s="34">
        <v>2</v>
      </c>
      <c r="B7" s="84"/>
      <c r="C7" s="11" t="s">
        <v>66</v>
      </c>
      <c r="D7" s="26" t="s">
        <v>12</v>
      </c>
      <c r="E7" s="12" t="s">
        <v>13</v>
      </c>
      <c r="F7" s="12" t="s">
        <v>47</v>
      </c>
      <c r="G7" s="12" t="s">
        <v>48</v>
      </c>
      <c r="H7" s="21">
        <v>1757196642</v>
      </c>
      <c r="I7" s="18" t="s">
        <v>14</v>
      </c>
      <c r="J7" s="41">
        <v>1716932763</v>
      </c>
      <c r="K7" s="39">
        <f>(J7/H7)</f>
        <v>0.97708629868870422</v>
      </c>
      <c r="L7" s="41">
        <v>1823002408</v>
      </c>
      <c r="M7" s="39">
        <v>1.0374492896396055</v>
      </c>
      <c r="N7" s="41">
        <v>1930957084</v>
      </c>
      <c r="O7" s="39">
        <f>(N7/H7)</f>
        <v>1.0988850296243624</v>
      </c>
      <c r="P7" s="40" t="s">
        <v>76</v>
      </c>
      <c r="Q7" s="50"/>
      <c r="R7" s="50"/>
    </row>
    <row r="8" spans="1:18" s="9" customFormat="1" ht="141.75" x14ac:dyDescent="0.25">
      <c r="A8" s="37">
        <v>3</v>
      </c>
      <c r="B8" s="53" t="s">
        <v>15</v>
      </c>
      <c r="C8" s="11" t="s">
        <v>92</v>
      </c>
      <c r="D8" s="26" t="s">
        <v>16</v>
      </c>
      <c r="E8" s="12" t="s">
        <v>17</v>
      </c>
      <c r="F8" s="12" t="s">
        <v>47</v>
      </c>
      <c r="G8" s="12" t="s">
        <v>48</v>
      </c>
      <c r="H8" s="21">
        <v>53956118</v>
      </c>
      <c r="I8" s="52" t="s">
        <v>18</v>
      </c>
      <c r="J8" s="41">
        <v>8149308</v>
      </c>
      <c r="K8" s="39">
        <f>(J8/H8)</f>
        <v>0.15103584731577613</v>
      </c>
      <c r="L8" s="41">
        <v>33648844</v>
      </c>
      <c r="M8" s="39">
        <v>0.62363352382022741</v>
      </c>
      <c r="N8" s="41">
        <v>110872537</v>
      </c>
      <c r="O8" s="39">
        <f>(N8/H8)</f>
        <v>2.0548649737922213</v>
      </c>
      <c r="P8" s="40" t="s">
        <v>77</v>
      </c>
      <c r="Q8" s="51"/>
      <c r="R8" s="51"/>
    </row>
    <row r="9" spans="1:18" s="9" customFormat="1" ht="167.25" customHeight="1" x14ac:dyDescent="0.25">
      <c r="A9" s="35">
        <v>4</v>
      </c>
      <c r="B9" s="85"/>
      <c r="C9" s="6" t="s">
        <v>54</v>
      </c>
      <c r="D9" s="7" t="s">
        <v>19</v>
      </c>
      <c r="E9" s="8" t="s">
        <v>17</v>
      </c>
      <c r="F9" s="12" t="s">
        <v>47</v>
      </c>
      <c r="G9" s="12" t="s">
        <v>48</v>
      </c>
      <c r="H9" s="20">
        <v>143181</v>
      </c>
      <c r="I9" s="16" t="s">
        <v>20</v>
      </c>
      <c r="J9" s="41">
        <v>0</v>
      </c>
      <c r="K9" s="39">
        <f>(J9/H9)</f>
        <v>0</v>
      </c>
      <c r="L9" s="41">
        <v>0</v>
      </c>
      <c r="M9" s="39">
        <v>0</v>
      </c>
      <c r="N9" s="41">
        <v>88697</v>
      </c>
      <c r="O9" s="39">
        <f>(N9/H9)</f>
        <v>0.61947465096625953</v>
      </c>
      <c r="P9" s="40" t="s">
        <v>78</v>
      </c>
    </row>
    <row r="10" spans="1:18" s="9" customFormat="1" ht="173.25" x14ac:dyDescent="0.25">
      <c r="A10" s="4">
        <v>5</v>
      </c>
      <c r="B10" s="77" t="s">
        <v>51</v>
      </c>
      <c r="C10" s="6" t="s">
        <v>21</v>
      </c>
      <c r="D10" s="7" t="s">
        <v>22</v>
      </c>
      <c r="E10" s="8" t="s">
        <v>23</v>
      </c>
      <c r="F10" s="12" t="s">
        <v>47</v>
      </c>
      <c r="G10" s="12" t="s">
        <v>48</v>
      </c>
      <c r="H10" s="20">
        <v>59860611</v>
      </c>
      <c r="I10" s="16" t="s">
        <v>24</v>
      </c>
      <c r="J10" s="41">
        <v>0</v>
      </c>
      <c r="K10" s="39">
        <f>(J10/H10)</f>
        <v>0</v>
      </c>
      <c r="L10" s="41">
        <v>4440214</v>
      </c>
      <c r="M10" s="39">
        <v>7.4175888381760757E-2</v>
      </c>
      <c r="N10" s="41">
        <v>33762882</v>
      </c>
      <c r="O10" s="39">
        <f>(N10/H10)</f>
        <v>0.56402501471293032</v>
      </c>
      <c r="P10" s="40" t="s">
        <v>79</v>
      </c>
    </row>
    <row r="11" spans="1:18" s="9" customFormat="1" ht="177" customHeight="1" x14ac:dyDescent="0.25">
      <c r="A11" s="4">
        <v>6</v>
      </c>
      <c r="B11" s="78"/>
      <c r="C11" s="11" t="s">
        <v>93</v>
      </c>
      <c r="D11" s="7" t="s">
        <v>25</v>
      </c>
      <c r="E11" s="8" t="s">
        <v>26</v>
      </c>
      <c r="F11" s="12" t="s">
        <v>47</v>
      </c>
      <c r="G11" s="12" t="s">
        <v>48</v>
      </c>
      <c r="H11" s="20">
        <v>45236455</v>
      </c>
      <c r="I11" s="17" t="s">
        <v>27</v>
      </c>
      <c r="J11" s="41">
        <v>0</v>
      </c>
      <c r="K11" s="39">
        <f>(J11/H11)</f>
        <v>0</v>
      </c>
      <c r="L11" s="41">
        <v>0</v>
      </c>
      <c r="M11" s="39">
        <v>0</v>
      </c>
      <c r="N11" s="41">
        <v>40398063</v>
      </c>
      <c r="O11" s="39">
        <f>(N11/H11)</f>
        <v>0.89304219351405856</v>
      </c>
      <c r="P11" s="40" t="s">
        <v>80</v>
      </c>
    </row>
    <row r="12" spans="1:18" s="9" customFormat="1" ht="78.75" x14ac:dyDescent="0.25">
      <c r="A12" s="4">
        <v>7</v>
      </c>
      <c r="B12" s="5" t="s">
        <v>28</v>
      </c>
      <c r="C12" s="6" t="s">
        <v>73</v>
      </c>
      <c r="D12" s="7" t="s">
        <v>29</v>
      </c>
      <c r="E12" s="8" t="s">
        <v>30</v>
      </c>
      <c r="F12" s="12" t="s">
        <v>47</v>
      </c>
      <c r="G12" s="12" t="s">
        <v>48</v>
      </c>
      <c r="H12" s="20">
        <v>0</v>
      </c>
      <c r="I12" s="16" t="s">
        <v>31</v>
      </c>
      <c r="J12" s="41">
        <v>0</v>
      </c>
      <c r="K12" s="39">
        <v>0</v>
      </c>
      <c r="L12" s="41">
        <v>0</v>
      </c>
      <c r="M12" s="39">
        <v>0</v>
      </c>
      <c r="N12" s="41">
        <v>0</v>
      </c>
      <c r="O12" s="39">
        <v>0</v>
      </c>
      <c r="P12" s="40" t="s">
        <v>74</v>
      </c>
    </row>
    <row r="13" spans="1:18" s="9" customFormat="1" ht="239.25" customHeight="1" x14ac:dyDescent="0.25">
      <c r="A13" s="4">
        <v>8</v>
      </c>
      <c r="B13" s="5" t="s">
        <v>50</v>
      </c>
      <c r="C13" s="6" t="s">
        <v>32</v>
      </c>
      <c r="D13" s="7" t="s">
        <v>33</v>
      </c>
      <c r="E13" s="8" t="s">
        <v>34</v>
      </c>
      <c r="F13" s="12" t="s">
        <v>47</v>
      </c>
      <c r="G13" s="12" t="s">
        <v>48</v>
      </c>
      <c r="H13" s="20">
        <v>1835114.92</v>
      </c>
      <c r="I13" s="17" t="s">
        <v>35</v>
      </c>
      <c r="J13" s="41">
        <v>166817</v>
      </c>
      <c r="K13" s="39">
        <f>J13/H13</f>
        <v>9.0902753926713209E-2</v>
      </c>
      <c r="L13" s="42">
        <v>495566</v>
      </c>
      <c r="M13" s="39">
        <v>0.27004630314923278</v>
      </c>
      <c r="N13" s="42">
        <v>1021980</v>
      </c>
      <c r="O13" s="39">
        <f>N13/H13</f>
        <v>0.55690245273576655</v>
      </c>
      <c r="P13" s="40" t="s">
        <v>81</v>
      </c>
    </row>
    <row r="14" spans="1:18" s="13" customFormat="1" ht="204" customHeight="1" x14ac:dyDescent="0.25">
      <c r="A14" s="10">
        <v>9</v>
      </c>
      <c r="B14" s="29" t="s">
        <v>36</v>
      </c>
      <c r="C14" s="11" t="s">
        <v>70</v>
      </c>
      <c r="D14" s="26" t="s">
        <v>37</v>
      </c>
      <c r="E14" s="12" t="s">
        <v>38</v>
      </c>
      <c r="F14" s="12" t="s">
        <v>47</v>
      </c>
      <c r="G14" s="12" t="s">
        <v>48</v>
      </c>
      <c r="H14" s="21">
        <v>177</v>
      </c>
      <c r="I14" s="18" t="s">
        <v>56</v>
      </c>
      <c r="J14" s="41">
        <v>29</v>
      </c>
      <c r="K14" s="39">
        <f>J14/H14</f>
        <v>0.16384180790960451</v>
      </c>
      <c r="L14" s="41">
        <v>78</v>
      </c>
      <c r="M14" s="39">
        <v>0.44067796610169491</v>
      </c>
      <c r="N14" s="41">
        <v>78</v>
      </c>
      <c r="O14" s="39">
        <f>N14/H14</f>
        <v>0.44067796610169491</v>
      </c>
      <c r="P14" s="40" t="s">
        <v>82</v>
      </c>
    </row>
    <row r="15" spans="1:18" s="9" customFormat="1" ht="167.25" customHeight="1" x14ac:dyDescent="0.25">
      <c r="A15" s="37">
        <v>10</v>
      </c>
      <c r="B15" s="53" t="s">
        <v>49</v>
      </c>
      <c r="C15" s="6" t="s">
        <v>71</v>
      </c>
      <c r="D15" s="26" t="s">
        <v>39</v>
      </c>
      <c r="E15" s="8" t="s">
        <v>40</v>
      </c>
      <c r="F15" s="12" t="s">
        <v>47</v>
      </c>
      <c r="G15" s="12" t="s">
        <v>48</v>
      </c>
      <c r="H15" s="20" t="s">
        <v>45</v>
      </c>
      <c r="I15" s="17" t="s">
        <v>41</v>
      </c>
      <c r="J15" s="20" t="s">
        <v>90</v>
      </c>
      <c r="K15" s="39" t="s">
        <v>42</v>
      </c>
      <c r="L15" s="21" t="s">
        <v>87</v>
      </c>
      <c r="M15" s="39" t="s">
        <v>42</v>
      </c>
      <c r="N15" s="21" t="s">
        <v>68</v>
      </c>
      <c r="O15" s="39" t="s">
        <v>42</v>
      </c>
      <c r="P15" s="40" t="s">
        <v>69</v>
      </c>
      <c r="Q15" s="50"/>
      <c r="R15" s="50"/>
    </row>
    <row r="16" spans="1:18" s="9" customFormat="1" ht="105" customHeight="1" x14ac:dyDescent="0.25">
      <c r="A16" s="37">
        <v>11</v>
      </c>
      <c r="B16" s="54"/>
      <c r="C16" s="6" t="s">
        <v>60</v>
      </c>
      <c r="D16" s="7" t="s">
        <v>62</v>
      </c>
      <c r="E16" s="8" t="s">
        <v>17</v>
      </c>
      <c r="F16" s="12" t="s">
        <v>47</v>
      </c>
      <c r="G16" s="12" t="s">
        <v>48</v>
      </c>
      <c r="H16" s="20">
        <v>0</v>
      </c>
      <c r="I16" s="17" t="s">
        <v>63</v>
      </c>
      <c r="J16" s="41">
        <v>1</v>
      </c>
      <c r="K16" s="39" t="s">
        <v>42</v>
      </c>
      <c r="L16" s="41">
        <v>1</v>
      </c>
      <c r="M16" s="39" t="s">
        <v>42</v>
      </c>
      <c r="N16" s="41">
        <v>4</v>
      </c>
      <c r="O16" s="39" t="s">
        <v>42</v>
      </c>
      <c r="P16" s="40" t="s">
        <v>83</v>
      </c>
      <c r="Q16" s="50"/>
      <c r="R16" s="50"/>
    </row>
    <row r="17" spans="1:18" s="9" customFormat="1" ht="177" customHeight="1" x14ac:dyDescent="0.25">
      <c r="A17" s="37">
        <v>12</v>
      </c>
      <c r="B17" s="54"/>
      <c r="C17" s="6" t="s">
        <v>72</v>
      </c>
      <c r="D17" s="7" t="s">
        <v>43</v>
      </c>
      <c r="E17" s="8" t="s">
        <v>44</v>
      </c>
      <c r="F17" s="12" t="s">
        <v>47</v>
      </c>
      <c r="G17" s="12" t="s">
        <v>48</v>
      </c>
      <c r="H17" s="20">
        <v>2559593</v>
      </c>
      <c r="I17" s="17" t="s">
        <v>57</v>
      </c>
      <c r="J17" s="41">
        <f>99329.04+95810.02+159152.38</f>
        <v>354291.44</v>
      </c>
      <c r="K17" s="39">
        <f>J17/H17</f>
        <v>0.13841709990611789</v>
      </c>
      <c r="L17" s="41">
        <v>707495</v>
      </c>
      <c r="M17" s="39">
        <v>0.27640917911558593</v>
      </c>
      <c r="N17" s="41">
        <v>1327175</v>
      </c>
      <c r="O17" s="39">
        <f>N17/H17</f>
        <v>0.51851016939021166</v>
      </c>
      <c r="P17" s="40" t="s">
        <v>84</v>
      </c>
      <c r="Q17" s="51"/>
      <c r="R17" s="51"/>
    </row>
    <row r="18" spans="1:18" s="9" customFormat="1" ht="211.5" customHeight="1" thickBot="1" x14ac:dyDescent="0.3">
      <c r="A18" s="30">
        <v>13</v>
      </c>
      <c r="B18" s="55"/>
      <c r="C18" s="14" t="s">
        <v>59</v>
      </c>
      <c r="D18" s="33" t="s">
        <v>61</v>
      </c>
      <c r="E18" s="15" t="s">
        <v>40</v>
      </c>
      <c r="F18" s="15" t="s">
        <v>47</v>
      </c>
      <c r="G18" s="27" t="s">
        <v>48</v>
      </c>
      <c r="H18" s="22">
        <v>56957147</v>
      </c>
      <c r="I18" s="19" t="s">
        <v>58</v>
      </c>
      <c r="J18" s="43">
        <f>3942006+3641075+4134158</f>
        <v>11717239</v>
      </c>
      <c r="K18" s="44">
        <f>J18/H18</f>
        <v>0.20572025842516303</v>
      </c>
      <c r="L18" s="43">
        <v>30585248</v>
      </c>
      <c r="M18" s="44">
        <v>0.53698700884719519</v>
      </c>
      <c r="N18" s="43">
        <v>43883168</v>
      </c>
      <c r="O18" s="44">
        <f>N18/H18</f>
        <v>0.77045937711732648</v>
      </c>
      <c r="P18" s="45" t="s">
        <v>85</v>
      </c>
      <c r="Q18" s="48"/>
      <c r="R18" s="48"/>
    </row>
    <row r="19" spans="1:18" x14ac:dyDescent="0.25">
      <c r="J19" s="86"/>
      <c r="K19" s="86"/>
      <c r="L19" s="86"/>
      <c r="M19" s="86"/>
      <c r="N19" s="32"/>
      <c r="O19" s="32"/>
    </row>
    <row r="20" spans="1:18" x14ac:dyDescent="0.25"/>
  </sheetData>
  <mergeCells count="19">
    <mergeCell ref="A1:B3"/>
    <mergeCell ref="C1:O3"/>
    <mergeCell ref="B10:B11"/>
    <mergeCell ref="A4:A5"/>
    <mergeCell ref="B4:B5"/>
    <mergeCell ref="C4:C5"/>
    <mergeCell ref="D4:D5"/>
    <mergeCell ref="B6:B7"/>
    <mergeCell ref="B8:B9"/>
    <mergeCell ref="B15:B18"/>
    <mergeCell ref="P4:P5"/>
    <mergeCell ref="G4:G5"/>
    <mergeCell ref="I4:I5"/>
    <mergeCell ref="N4:O4"/>
    <mergeCell ref="H4:H5"/>
    <mergeCell ref="E4:E5"/>
    <mergeCell ref="F4:F5"/>
    <mergeCell ref="L4:M4"/>
    <mergeCell ref="J4:K4"/>
  </mergeCells>
  <pageMargins left="0.70866141732283472" right="0.70866141732283472" top="0.74803149606299213" bottom="0.74803149606299213" header="0.31496062992125984" footer="0.31496062992125984"/>
  <pageSetup scale="36"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4AB3A6D399214F9998C97467B44B97" ma:contentTypeVersion="16" ma:contentTypeDescription="Create a new document." ma:contentTypeScope="" ma:versionID="f0a65c711b901d65745242aa05765b36">
  <xsd:schema xmlns:xsd="http://www.w3.org/2001/XMLSchema" xmlns:xs="http://www.w3.org/2001/XMLSchema" xmlns:p="http://schemas.microsoft.com/office/2006/metadata/properties" xmlns:ns3="8e955e19-a42b-4e74-a6f0-9c4423dab016" xmlns:ns4="ca02151a-f957-41b7-9284-ad4c41341b90" targetNamespace="http://schemas.microsoft.com/office/2006/metadata/properties" ma:root="true" ma:fieldsID="a871975fb370a1857c82675b741f8138" ns3:_="" ns4:_="">
    <xsd:import namespace="8e955e19-a42b-4e74-a6f0-9c4423dab016"/>
    <xsd:import namespace="ca02151a-f957-41b7-9284-ad4c41341b9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955e19-a42b-4e74-a6f0-9c4423dab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02151a-f957-41b7-9284-ad4c41341b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e955e19-a42b-4e74-a6f0-9c4423dab0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8082C1-0D48-4BF1-8678-34EB7B953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955e19-a42b-4e74-a6f0-9c4423dab016"/>
    <ds:schemaRef ds:uri="ca02151a-f957-41b7-9284-ad4c41341b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9E16B9-64F6-4724-A8FA-6E6BF0BE9642}">
  <ds:schemaRefs>
    <ds:schemaRef ds:uri="ca02151a-f957-41b7-9284-ad4c41341b90"/>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8e955e19-a42b-4e74-a6f0-9c4423dab01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BA724C8-CB79-450E-B732-03E99B45A4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AUSTERIDAD  2025</vt:lpstr>
      <vt:lpstr>'AUSTERIDAD  2025'!Área_de_impresión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del Pilar Gomez</dc:creator>
  <cp:keywords/>
  <dc:description/>
  <cp:lastModifiedBy>Martha  Gomez</cp:lastModifiedBy>
  <cp:revision/>
  <cp:lastPrinted>2025-01-15T14:29:18Z</cp:lastPrinted>
  <dcterms:created xsi:type="dcterms:W3CDTF">2019-05-15T13:17:41Z</dcterms:created>
  <dcterms:modified xsi:type="dcterms:W3CDTF">2025-10-27T20:10:09Z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0x010100E94AB3A6D399214F9998C97467B44B97</vt:lpwstr>
  </property>
</Properties>
</file>