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MARTHA TRABAJO 2020-2025\PÁGINA WEB\2025\"/>
    </mc:Choice>
  </mc:AlternateContent>
  <xr:revisionPtr revIDLastSave="0" documentId="13_ncr:1_{6EA9E0F0-96B2-4416-8B87-682E0FEBFDBA}" xr6:coauthVersionLast="36" xr6:coauthVersionMax="36" xr10:uidLastSave="{00000000-0000-0000-0000-000000000000}"/>
  <bookViews>
    <workbookView xWindow="0" yWindow="0" windowWidth="21570" windowHeight="7680" tabRatio="736" xr2:uid="{00000000-000D-0000-FFFF-FFFF00000000}"/>
  </bookViews>
  <sheets>
    <sheet name="AUSTERIDAD  2025" sheetId="2" r:id="rId1"/>
  </sheets>
  <definedNames>
    <definedName name="_xlnm._FilterDatabase" localSheetId="0" hidden="1">'AUSTERIDAD  2025'!$A$5:$BU$18</definedName>
    <definedName name="_xlnm.Print_Area" localSheetId="0">'AUSTERIDAD  2025'!$A$1:$N$18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2" l="1"/>
  <c r="J18" i="2" l="1"/>
  <c r="K18" i="2" s="1"/>
  <c r="J17" i="2"/>
  <c r="K17" i="2" s="1"/>
  <c r="K14" i="2"/>
  <c r="K13" i="2"/>
  <c r="K11" i="2"/>
  <c r="K10" i="2"/>
  <c r="K9" i="2"/>
  <c r="K8" i="2"/>
  <c r="K7" i="2"/>
  <c r="K6" i="2"/>
  <c r="M6" i="2" l="1"/>
  <c r="M7" i="2" l="1"/>
  <c r="M10" i="2" l="1"/>
  <c r="M18" i="2" l="1"/>
  <c r="M17" i="2"/>
  <c r="M13" i="2"/>
  <c r="M11" i="2"/>
  <c r="M9" i="2" l="1"/>
  <c r="M8" i="2" l="1"/>
</calcChain>
</file>

<file path=xl/sharedStrings.xml><?xml version="1.0" encoding="utf-8"?>
<sst xmlns="http://schemas.openxmlformats.org/spreadsheetml/2006/main" count="123" uniqueCount="91">
  <si>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</si>
  <si>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</si>
  <si>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</si>
  <si>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</si>
  <si>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ACTIVIDAD</t>
  </si>
  <si>
    <t xml:space="preserve">RESPONSABLE ACTIVIDAD </t>
  </si>
  <si>
    <t>FECHA INICIO</t>
  </si>
  <si>
    <t>FECHA FINAL</t>
  </si>
  <si>
    <t>META</t>
  </si>
  <si>
    <t>OBSERVACIONES</t>
  </si>
  <si>
    <t>VALOR EJECUTADO ACUMULADO</t>
  </si>
  <si>
    <t>Debida justificación de todos los contratos que se celebren  relacionados con prestación de servicios  profesionales y de Apoyo.</t>
  </si>
  <si>
    <t>Oficina Asesora Juridica- Procesos que presentan los Estudios previos</t>
  </si>
  <si>
    <t xml:space="preserve">AUSTERIDAD EN GASTOS DE FUNCIONAMIENTO </t>
  </si>
  <si>
    <t>Programación de vacaciones  para todos los servidores que tengan derecho en  el respectivo año. Sólo se realizará el pago de indemnización de vacaciones cuando haya retiro de personal.</t>
  </si>
  <si>
    <t xml:space="preserve">Gestión Humana </t>
  </si>
  <si>
    <t>Subdirección General</t>
  </si>
  <si>
    <t>Los tiquetes aéreos para viajes en comisiones de trabajo deben ser expedidos  en clase económica y/o promocional.</t>
  </si>
  <si>
    <t xml:space="preserve">Secretaria General -  Administrativa y Financiera- </t>
  </si>
  <si>
    <t>Solicitar expedición de tiquetes por tarifas promocionales y tarifa económica, ajustando agendas a horarios de vuelos.</t>
  </si>
  <si>
    <t xml:space="preserve">EVENTOS </t>
  </si>
  <si>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</si>
  <si>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t xml:space="preserve">Dependencias responsables de eventos </t>
  </si>
  <si>
    <t>En los  eventos presenciales que lleguen a realizarse no se ofrecen refrigerios.</t>
  </si>
  <si>
    <t>El vehículo de la entidad se asigna para la movilización del Director General se racionalizará su uso y movilización. Se reporta gasto consumo combustible.  Establecer el control de suministro de combustible.</t>
  </si>
  <si>
    <t>Dirección General</t>
  </si>
  <si>
    <t>Mantener el consumo de combustible igual o por debajo del año inmediatamente anterior..</t>
  </si>
  <si>
    <t>Campañas de reducción de uso de papel y reutilización.</t>
  </si>
  <si>
    <t xml:space="preserve">Secretaria General -  Administrativa y Financiera- Proceso de Gestión Documental- Comunicaciones </t>
  </si>
  <si>
    <t>Sensibilización mediante comunicaciones internas alusivas a la clasificación de residuos en la fuente.</t>
  </si>
  <si>
    <t xml:space="preserve">Secretaria General -  Administrativa y Financiera- Comunicaciones </t>
  </si>
  <si>
    <t>Registro de entrega de material clasificado para reciclaje  a empresa PUERTA DE ORO con quien se tiene  contrato  para la  disposición final.</t>
  </si>
  <si>
    <t>N.A</t>
  </si>
  <si>
    <t>Sensibilización mediante comunicaciones alusivas al uso racional de agua  en medios internos de comunicación</t>
  </si>
  <si>
    <t xml:space="preserve">Secretaria General -  Administrativa y Financiera- Comunicaciones  </t>
  </si>
  <si>
    <t>3 Piezas informativas y 2,819,99 kg recuperados por Puerta de Oro.</t>
  </si>
  <si>
    <t>AÑO BASE 2024</t>
  </si>
  <si>
    <t>Enero 01 de 2025</t>
  </si>
  <si>
    <t>Dic. 31 de 2025</t>
  </si>
  <si>
    <t>SOSTENIBILIDAD AMBIENTAL</t>
  </si>
  <si>
    <t>COMISIONES Y VIÁTICOS</t>
  </si>
  <si>
    <r>
      <rPr>
        <b/>
        <sz val="12"/>
        <color theme="1"/>
        <rFont val="Arial Narrow"/>
        <family val="2"/>
      </rPr>
      <t xml:space="preserve"> VACACIONES</t>
    </r>
    <r>
      <rPr>
        <sz val="12"/>
        <color theme="1"/>
        <rFont val="Arial Narrow"/>
        <family val="2"/>
      </rPr>
      <t xml:space="preserve"> .  las entidades deben contar con un Plan Anual de Vacaciones, y estas no deben ser acumuladas ni interrumpidas, sólo por necesidad del servicio.</t>
    </r>
  </si>
  <si>
    <t>Disminución de cantidad de personas naturales a contratar</t>
  </si>
  <si>
    <t>Reducir consumo de papel en las oficinas en un 5%.</t>
  </si>
  <si>
    <r>
      <rPr>
        <b/>
        <sz val="12"/>
        <color theme="1"/>
        <rFont val="Arial Narrow"/>
        <family val="2"/>
      </rPr>
      <t>SOSTENIBILIDAD AMBIENTAL</t>
    </r>
    <r>
      <rPr>
        <sz val="12"/>
        <color theme="1"/>
        <rFont val="Arial Narrow"/>
        <family val="2"/>
      </rPr>
      <t xml:space="preserve">. Consumo de agua  y revisión del funcionamiento correcto de los ahorradores instalados </t>
    </r>
  </si>
  <si>
    <r>
      <rPr>
        <b/>
        <sz val="12"/>
        <color theme="1"/>
        <rFont val="Arial Narrow"/>
        <family val="2"/>
      </rPr>
      <t>SOSTENIBILIDAD AMBIENTAL</t>
    </r>
    <r>
      <rPr>
        <sz val="12"/>
        <color theme="1"/>
        <rFont val="Arial Narrow"/>
        <family val="2"/>
      </rPr>
      <t>. Fomentar una cultura de ahorro de  energía en la entidad.</t>
    </r>
  </si>
  <si>
    <r>
      <rPr>
        <b/>
        <sz val="12"/>
        <color theme="1"/>
        <rFont val="Arial Narrow"/>
        <family val="2"/>
      </rPr>
      <t>SOSTENIBILIDAD AMBIENTAL</t>
    </r>
    <r>
      <rPr>
        <sz val="12"/>
        <color theme="1"/>
        <rFont val="Arial Narrow"/>
        <family val="2"/>
      </rPr>
      <t xml:space="preserve">.  Adoptar acciones como Implementar políticas de reutilización y reciclaje de elementos de oficina, maximización de la vida útil de las herramientas de trabajo y reciclaje de tecnología. 
</t>
    </r>
  </si>
  <si>
    <r>
      <rPr>
        <b/>
        <sz val="12"/>
        <color theme="1"/>
        <rFont val="Arial Narrow"/>
        <family val="2"/>
      </rPr>
      <t xml:space="preserve"> SOSTENIBILIDAD AMBIENTAL</t>
    </r>
    <r>
      <rPr>
        <sz val="12"/>
        <color theme="1"/>
        <rFont val="Arial Narrow"/>
        <family val="2"/>
      </rPr>
      <t>. Crear programas intermedios de fomento al uso de vehículos y medios de transporte ambientalmente sostenibles, como bicicletas, transporte público entre otros.</t>
    </r>
  </si>
  <si>
    <t>Fomentar una cultura de cuidado al medio ambiente, construyendo criterio en el funcionario para el uso de la bicicleta como medio de transporte.</t>
  </si>
  <si>
    <t xml:space="preserve">  Directiva presidencial No. 13 de 2024</t>
  </si>
  <si>
    <t>PLAN DE AUSTERIDAD Y GESTION AMBIENTAL 2025 ( Directiva presidencial No. 13 de 2024)</t>
  </si>
  <si>
    <r>
      <rPr>
        <b/>
        <sz val="12"/>
        <rFont val="Arial Narrow"/>
        <family val="2"/>
      </rPr>
      <t>REDUCCIÓN DEL GASTO EN CONTRATOS DE PRESTACIÓN DE SERVICIOS.</t>
    </r>
    <r>
      <rPr>
        <sz val="12"/>
        <rFont val="Arial Narrow"/>
        <family val="2"/>
      </rPr>
      <t xml:space="preserve"> ejecutarán un plan de reducción del gasto correspondiente a los contratos de prestación de servicios que genere ahorro para la vigencia 2025 respecto del gasto de la vigencia anterior</t>
    </r>
  </si>
  <si>
    <t>1.161,34 kg recuperados por Puerta de Oro.</t>
  </si>
  <si>
    <t>PRIMER TRIMESTRE 2025</t>
  </si>
  <si>
    <t>SEGUNDO TRIMESTRE 2025</t>
  </si>
  <si>
    <t xml:space="preserve"> 770,34 kg recuperados por Puerta de Oro.</t>
  </si>
  <si>
    <r>
      <rPr>
        <b/>
        <sz val="12"/>
        <color theme="1"/>
        <rFont val="Arial Narrow"/>
        <family val="2"/>
      </rPr>
      <t xml:space="preserve">PRELACIÓN DE ENCUENTROS VIRTUALES -RECONOCIMIENTO DE VIÁTICOS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</si>
  <si>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viáticos  se realizaran conforme a las normas vigentes y por los periodos de tiempo netamente  necesarios.</t>
  </si>
  <si>
    <t xml:space="preserve">Viáticos liquidados conforme  Decreto 908 /2023  y justificados para  comisiones de servicios debidamente justificados en los planes de trabajo. </t>
  </si>
  <si>
    <r>
      <rPr>
        <b/>
        <sz val="12"/>
        <color theme="1"/>
        <rFont val="Arial Narrow"/>
        <family val="2"/>
      </rPr>
      <t>SUMINISTRO DE TIQUETES :</t>
    </r>
    <r>
      <rPr>
        <sz val="12"/>
        <color theme="1"/>
        <rFont val="Arial Narrow"/>
        <family val="2"/>
      </rPr>
      <t xml:space="preserve"> Los viajes aéreos  de todos los servidores  deben realizarse en clase económica  </t>
    </r>
  </si>
  <si>
    <t>En los eventos presenciales racionalizar  la provisión de refrigerios a lo estrictamente necesario</t>
  </si>
  <si>
    <t>VEHÍCULOS</t>
  </si>
  <si>
    <t xml:space="preserve">PAPELERÍA Y TELEFONÍA </t>
  </si>
  <si>
    <t>Sensibilización fomentando el uso de bicicleta promoviendo el salario motivacional, tiempo de permisos.</t>
  </si>
  <si>
    <t>Fomentar una cultura de ahorro de agua a través de difusión de  comunicaciones de sensibilización manteniendo así el consumo igual o por debajo del año inmediatamente anterior. Mantener valores iguales al año anterior solo contemplando el incremento natural del IPC.</t>
  </si>
  <si>
    <t>Sensibilización mediante comunicaciones alusivas al uso racional de energía apagando luces no necesarias y en horas que no se requieren, así como el correcto funcionamiento de los sensores de movimiento en las áreas que lo necesitan.</t>
  </si>
  <si>
    <t>Fomentar una cultura de ahorro de energía a través de difusión de  comunicaciones de sensibilización manteniendo así el consumo igual o por debajo del año inmediatamente anterior. Mantener valores iguales al año anterior solo contemplando el incremento natural del IPC.</t>
  </si>
  <si>
    <r>
      <rPr>
        <b/>
        <sz val="12"/>
        <color theme="1"/>
        <rFont val="Arial"/>
        <family val="2"/>
      </rPr>
      <t>Código:</t>
    </r>
    <r>
      <rPr>
        <sz val="12"/>
        <color theme="1"/>
        <rFont val="Arial"/>
        <family val="2"/>
      </rPr>
      <t xml:space="preserve"> SG-111-ADM-PL-0009</t>
    </r>
  </si>
  <si>
    <t>% EJECUTADO RESPECTO AÑO BASE (Para el cálculo de ejecución % se toma el valor del trimestre, se divide entre el valor del gasto del año base 2024)</t>
  </si>
  <si>
    <r>
      <rPr>
        <b/>
        <sz val="12"/>
        <rFont val="Arial Narrow"/>
        <family val="2"/>
      </rPr>
      <t xml:space="preserve">CONTRATACION DE PERSONAL. </t>
    </r>
    <r>
      <rPr>
        <sz val="12"/>
        <rFont val="Arial Narrow"/>
        <family val="2"/>
      </rPr>
      <t>Las entidades que hacen parte del Presupuesto General de la Nación deberán realizar una revisión previa de las razones  que justifiquen la contratación de personal para la prestación de servicios profesionales  y de apoyo a la gestión. Sólo se celebraran los contratos que sean estrictamente necesarios  para coadyuvar  al cumplimiento de las funciones  y fines de cada entidad, cuando dichas  actividades no puedan realizarse con personal de planta o requieran conocimientos especializados. Tampoco se podrán celebrar estos contratos cuando existan relaciones contractuales vigentes con objeto igual al del contrato que se pretende suscribir.</t>
    </r>
  </si>
  <si>
    <t>Durante el primer y segundo trimestre de la vigencia 2025 se han contratado 56 personas naturales por prestación de servicios profesionales y apoyo a la gestión.
En relación con los contratos suscritos en el segundo trimestre de la vigencia 2024 que fueron 52, se presenta una diferencia de 4 contratos, los cuales corresponde a necesidades del servicio, reportadas por la subdirección técnica y la Dirección General (E). 
Cabe resaltar que durante el primer semestre del 2025 se realizaron tres (3) sesiones de contrato, con el fin de seguir garantizando el cumplimiento de los objetos contractuales.</t>
  </si>
  <si>
    <t>Generar el pago de indemnización de  vacaciones únicamente por retiro de los funcionarios</t>
  </si>
  <si>
    <t>Durante el primer y segundo trimestre de la vigencia 2025, se ha ejecutado por el rubro A-01-01-03-001-002 - INDEMNIZACIÓN POR VACACIONES, únicamente las liquidaciones de funcionarios por retiro</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</si>
  <si>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ajustarlas a las estrictamente necesarias y verificar que exista relación entre la necesidad y la programación de las mismas. </t>
    </r>
  </si>
  <si>
    <t>Limitar el pago de horas extras a las estrictamente necesarias.</t>
  </si>
  <si>
    <t>Generar el pago de horas extras  estrictamente necesarias solo por necesidad del servicio</t>
  </si>
  <si>
    <r>
      <rPr>
        <b/>
        <sz val="12"/>
        <color theme="1"/>
        <rFont val="Arial Narrow"/>
        <family val="2"/>
      </rPr>
      <t>VEHÍCULO</t>
    </r>
    <r>
      <rPr>
        <sz val="12"/>
        <color theme="1"/>
        <rFont val="Arial Narrow"/>
        <family val="2"/>
      </rPr>
      <t>: Sólo podrán asignar vehículos oficiales a funcionarios del nivel directivo y excepcionalmente con previa justificación, a funcionarios del nivel asesor. 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</si>
  <si>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Durante el primer y segundo trimestre de la vigencia 2025, no se ha ejecutado ningún recurso por el rubro A-01-01-01-001-008 - HORAS EXTRAS, DOMINICALES, FESTIVOS Y RECARGOS</t>
  </si>
  <si>
    <t>Durante el primer y segundo trimestre de la vigencia 2025, no se ha ejecutado ningún recurso por concepto de TIQUETES AÉREOS, teniendo en cuenta que los primeros tiquetes fueron solicitados en el mes de junio</t>
  </si>
  <si>
    <t xml:space="preserve">Durante el primer y segundo trimestre de la vigencia 2025 no se celebraron eventos </t>
  </si>
  <si>
    <t>Durante el primer y segundo trimestre de la vigencia 2025, se presentó una disminución del 58%, en la ejecución por concepto de VIÁTICOS, correspondiente a las comisiones de los contratistas y servidores públicos del INCI en ejercicio de sus funciones, lo anterior comparando con el segundo trimestre del 2024 ($10.511.296).
Cabe resaltar que todos los viaticos se liquidan de acuerdo con la normatividad vigente y se presentan justificados con el plan de trabajo.</t>
  </si>
  <si>
    <t>Durante el primer y segundo trimestre de la vigencia 2025, se consumieron 63 resmas de papel carta y 13 resmas de papel oficio, presentado una disminución del 14% con base en el consumo del segundo trimestre de la vigencia 2024 que fueron de 91 resmas.
Por lo anterior, se evidencia que se viene cumpliendo con la meta de reducir en un 5% el consumo de papel en el INCI.</t>
  </si>
  <si>
    <t>Durante el primer y segundo trimestre de la vigencia 2025, se registro la entrega de material para reciclaje a la empresa de reciclaje PUERTA DE ORO, así: 826,89 kg de ARCHIVO, 104,34 kg de BOLSA DE SELECCIÓN, 30 kg de MADERA, 49 kg de CABLE, 10,91  kg de CARTÓN, 105,7 kg PLEGADIZA y 34,5 kg de CHATARRA
Comparando con el mismo periodo de la vigencia 2024 se presenta una disminución del 23,08%</t>
  </si>
  <si>
    <t xml:space="preserve">Durante el primer y segundo trimestre de la vigencia 2025 tuvo un incremento del 5%, comparando con el mismo periodo de la vigencia 2024 ($1.738.989.975), lo cual corresponde al incremento del IBC y a los 4 contratos adicionales de personas naturales por prestación de servicios que se suscribieron para esta vigencia.
Se recomienda a cada dependencia revisar detalladamente las necesidades para la contratación de personas naturales por prestación de servicios, con el fin de que cada proceso esté debidamente justificado mediante estudios de necesidad y análisis de conveniencia. </t>
  </si>
  <si>
    <t>Durante el primer y segundo trimestre de la vigencia 2025, se otorgó 11 permisos por uso de bicicleta como medio de transporte</t>
  </si>
  <si>
    <t>Durante el primer y segundo trimestre de la vigencia 2025 se consumieron 171 m3 de agua, generando un incremento del 7,55% con relación al mismo periodo de la vigencia 2024 que fue de 159 m3.
Lo anterior teniendo en cuenta que para el mes de abril del 2024, se inició con la suspención del servicio de acueducto durante 24 horas, por lo cual la entidad implementó en el turno que le correspondia a la zona donde se encuentran las instalaciones del INCI la jornada de trabajo en casa</t>
  </si>
  <si>
    <t>Para el primer trimestre de la vigencia 2025 se consumieron 34.689 kw de energía, generando un incremento del 12,08 comparando con el mismo periodo de la vigencia 2024 que fue de 30.949 kw.
Lo anterior teniendo en cuenta que para el mes de abril del 2024, se inició con la suspención del servicio de acueducto durante 24 horas, por lo cual la entidad implementó en el turno que le correspondia a la zona donde se encuentran las instalaciones del INCI la jornada de trabajo en casa</t>
  </si>
  <si>
    <t>Durante el primer y segundo trimestre de la vigencia 2025, se consumió 69,908 galones para el vehículo que se encuentra a servicio del INCI, presentando un aumento con relación a la vigencia 2024 que el consumo fue de 34,8950.
Lo anterior teniendo en cuenta que para el mes de abril del 2024, se inició con la suspensiòn del servicio de acueducto durante 24 horas, por lo cual la entidad implementó en el turno que le correspondia a la zona donde se encuentran las instalaciones del INCI la jornada de trabajo en casa</t>
  </si>
  <si>
    <r>
      <rPr>
        <b/>
        <sz val="12"/>
        <rFont val="Arial Narrow"/>
        <family val="2"/>
      </rPr>
      <t>PAPELERÍA Y TELEFONÍA</t>
    </r>
    <r>
      <rPr>
        <sz val="12"/>
        <rFont val="Arial Narrow"/>
        <family val="2"/>
      </rPr>
      <t xml:space="preserve"> :Para el uso adecuado de papelería y telefonía, las entidades que hacen parte del Presupuesto General de la Nación deberán: a) Utilizar medios digitales, de manera preferente, y evitar impresiones. b) Las publicaciones de toda entidad deberán hacerse de manera preferente en su sitio web. c) Reducir el consumo, reutilizar y reciclar implementos de oficina. d) Racionalizar las llamadas telefónicas internacionales, nacionales y a celulares y privilegiar sistemas basados en protocolo de internet.
</t>
    </r>
  </si>
  <si>
    <t>Mantener el valor anual de Gastos de contratación solo contemplando el incremento natural del IPC</t>
  </si>
  <si>
    <t>CONTRATOS DE PRESTACIÓN DE SERVICIOS DE APOYO A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</si>
</sst>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 numFmtId="168" formatCode="0.0000"/>
  </numFmts>
  <fonts count="14"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indexed="64"/>
      </bottom>
      <diagonal/>
    </border>
  </borders>
  <cellStyleXfs count="2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12" fillId="0" borderId="0" applyFont="0" applyFill="0" applyBorder="0" applyAlignment="0" applyProtection="0"/>
  </cellStyleXfs>
  <cellXfs count="96">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23"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3" xfId="3" applyNumberFormat="1" applyFont="1" applyFill="1" applyBorder="1" applyAlignment="1">
      <alignment horizontal="center" vertical="center" wrapText="1"/>
    </xf>
    <xf numFmtId="0" fontId="7" fillId="2"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1" fillId="2" borderId="0" xfId="0" applyFont="1" applyFill="1"/>
    <xf numFmtId="0" fontId="1" fillId="2" borderId="29" xfId="0" applyFont="1" applyFill="1" applyBorder="1" applyAlignment="1">
      <alignment horizontal="center" vertical="center" wrapText="1"/>
    </xf>
    <xf numFmtId="164" fontId="1" fillId="2" borderId="0" xfId="0" applyNumberFormat="1" applyFont="1" applyFill="1" applyAlignment="1">
      <alignment horizontal="center"/>
    </xf>
    <xf numFmtId="0" fontId="1" fillId="2" borderId="0" xfId="0" applyFont="1" applyFill="1" applyAlignment="1">
      <alignment horizontal="center"/>
    </xf>
    <xf numFmtId="0" fontId="1" fillId="2" borderId="22" xfId="0" applyFont="1" applyFill="1" applyBorder="1" applyAlignment="1">
      <alignment horizontal="center" vertical="center" wrapText="1"/>
    </xf>
    <xf numFmtId="41" fontId="4" fillId="2" borderId="5" xfId="1"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41" fontId="4" fillId="2" borderId="5" xfId="1" applyNumberFormat="1" applyFont="1" applyFill="1" applyBorder="1" applyAlignment="1">
      <alignment horizontal="center" vertical="center" wrapText="1"/>
    </xf>
    <xf numFmtId="0" fontId="4" fillId="2" borderId="11" xfId="0" applyFont="1" applyFill="1" applyBorder="1" applyAlignment="1">
      <alignment horizontal="left" vertical="center" wrapText="1"/>
    </xf>
    <xf numFmtId="41" fontId="4" fillId="2" borderId="5" xfId="1" applyFont="1" applyFill="1" applyBorder="1" applyAlignment="1">
      <alignment vertical="center" wrapText="1"/>
    </xf>
    <xf numFmtId="41" fontId="4" fillId="2" borderId="22" xfId="1" applyFont="1" applyFill="1" applyBorder="1" applyAlignment="1">
      <alignment horizontal="center" vertical="center" wrapText="1"/>
    </xf>
    <xf numFmtId="41" fontId="1" fillId="2" borderId="0" xfId="0" applyNumberFormat="1" applyFont="1" applyFill="1" applyAlignment="1">
      <alignment horizontal="center" vertical="center" wrapText="1"/>
    </xf>
    <xf numFmtId="9" fontId="4" fillId="2" borderId="0" xfId="2" applyFont="1" applyFill="1" applyAlignment="1">
      <alignment horizontal="center" vertical="center" wrapText="1"/>
    </xf>
    <xf numFmtId="9" fontId="1" fillId="2" borderId="0" xfId="2" applyFont="1" applyFill="1"/>
    <xf numFmtId="9" fontId="2" fillId="2" borderId="0" xfId="2" applyFont="1" applyFill="1" applyAlignment="1">
      <alignment horizontal="center" vertical="center" wrapText="1"/>
    </xf>
    <xf numFmtId="44" fontId="1" fillId="2" borderId="0" xfId="18" applyFont="1" applyFill="1" applyAlignment="1">
      <alignment horizontal="center" vertical="center" wrapText="1"/>
    </xf>
    <xf numFmtId="9" fontId="4" fillId="2" borderId="6" xfId="2" applyFont="1" applyFill="1" applyBorder="1" applyAlignment="1">
      <alignment horizontal="center" vertical="center" wrapText="1"/>
    </xf>
    <xf numFmtId="9" fontId="4" fillId="2" borderId="24" xfId="2" applyFont="1" applyFill="1" applyBorder="1" applyAlignment="1">
      <alignment horizontal="center" vertical="center" wrapText="1"/>
    </xf>
    <xf numFmtId="9" fontId="1" fillId="2" borderId="0" xfId="2" applyFont="1" applyFill="1" applyAlignment="1">
      <alignment horizontal="center" vertical="center" wrapText="1"/>
    </xf>
    <xf numFmtId="9" fontId="4" fillId="2" borderId="0" xfId="0" applyNumberFormat="1" applyFont="1" applyFill="1" applyAlignment="1">
      <alignment horizontal="center" vertical="center" wrapText="1"/>
    </xf>
    <xf numFmtId="3" fontId="4" fillId="2" borderId="0" xfId="0" applyNumberFormat="1" applyFont="1" applyFill="1" applyAlignment="1">
      <alignment horizontal="center" vertical="center" wrapText="1"/>
    </xf>
    <xf numFmtId="0" fontId="1" fillId="2" borderId="0" xfId="2" applyNumberFormat="1" applyFont="1" applyFill="1" applyAlignment="1">
      <alignment horizontal="center" vertical="center" wrapText="1"/>
    </xf>
    <xf numFmtId="0" fontId="1"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10" fontId="1" fillId="2" borderId="0" xfId="2"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0" fontId="4" fillId="0" borderId="1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9"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center"/>
    </xf>
    <xf numFmtId="0" fontId="1" fillId="2" borderId="19" xfId="0" applyFont="1" applyFill="1" applyBorder="1" applyAlignment="1">
      <alignment horizontal="center"/>
    </xf>
    <xf numFmtId="0" fontId="1" fillId="2" borderId="8" xfId="0" applyFont="1" applyFill="1" applyBorder="1" applyAlignment="1">
      <alignment horizontal="center"/>
    </xf>
    <xf numFmtId="0" fontId="1" fillId="2" borderId="20" xfId="0" applyFont="1" applyFill="1" applyBorder="1" applyAlignment="1">
      <alignment horizont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3" xfId="0"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43" fontId="1" fillId="2" borderId="6" xfId="3"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24">
    <cellStyle name="Millares" xfId="3" builtinId="3"/>
    <cellStyle name="Millares [0]" xfId="1" builtinId="6"/>
    <cellStyle name="Millares [0] 2" xfId="13" xr:uid="{00000000-0005-0000-0000-000002000000}"/>
    <cellStyle name="Millares [0] 3" xfId="14" xr:uid="{00000000-0005-0000-0000-000003000000}"/>
    <cellStyle name="Millares [0] 4" xfId="20" xr:uid="{00000000-0005-0000-0000-00003E000000}"/>
    <cellStyle name="Millares 2" xfId="8" xr:uid="{00000000-0005-0000-0000-000004000000}"/>
    <cellStyle name="Millares 2 2" xfId="12" xr:uid="{00000000-0005-0000-0000-000005000000}"/>
    <cellStyle name="Millares 2 3" xfId="17" xr:uid="{00000000-0005-0000-0000-000006000000}"/>
    <cellStyle name="Millares 2 4" xfId="23" xr:uid="{00000000-0005-0000-0000-000003000000}"/>
    <cellStyle name="Millares 3" xfId="15" xr:uid="{00000000-0005-0000-0000-000007000000}"/>
    <cellStyle name="Millares 4" xfId="21" xr:uid="{00000000-0005-0000-0000-00003D000000}"/>
    <cellStyle name="Millares 5" xfId="19" xr:uid="{00000000-0005-0000-0000-000041000000}"/>
    <cellStyle name="Moneda" xfId="18" builtinId="4"/>
    <cellStyle name="Moneda 2" xfId="11" xr:uid="{00000000-0005-0000-0000-000008000000}"/>
    <cellStyle name="Moneda 6" xfId="4" xr:uid="{00000000-0005-0000-0000-000009000000}"/>
    <cellStyle name="Moneda 6 2" xfId="16" xr:uid="{00000000-0005-0000-0000-00000A000000}"/>
    <cellStyle name="Moneda 6 3" xfId="22" xr:uid="{00000000-0005-0000-0000-000006000000}"/>
    <cellStyle name="Normal" xfId="0" builtinId="0"/>
    <cellStyle name="Normal 2" xfId="5" xr:uid="{00000000-0005-0000-0000-00000C000000}"/>
    <cellStyle name="Normal 2 2" xfId="6" xr:uid="{00000000-0005-0000-0000-00000D000000}"/>
    <cellStyle name="Normal 3" xfId="10" xr:uid="{00000000-0005-0000-0000-00000E000000}"/>
    <cellStyle name="Normal 3 2 2 2 2 2 2" xfId="9" xr:uid="{00000000-0005-0000-0000-00000F000000}"/>
    <cellStyle name="Porcentaje" xfId="2" builtinId="5"/>
    <cellStyle name="Porcentaje 2 2 2" xfId="7" xr:uid="{00000000-0005-0000-0000-000011000000}"/>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117362</xdr:rowOff>
    </xdr:from>
    <xdr:to>
      <xdr:col>1</xdr:col>
      <xdr:colOff>1245055</xdr:colOff>
      <xdr:row>2</xdr:row>
      <xdr:rowOff>140073</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9" t="43387" r="61156" b="6890"/>
        <a:stretch/>
      </xdr:blipFill>
      <xdr:spPr bwMode="auto">
        <a:xfrm>
          <a:off x="1" y="117362"/>
          <a:ext cx="1687286" cy="38610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8"/>
  <sheetViews>
    <sheetView tabSelected="1" zoomScale="80" zoomScaleNormal="80" workbookViewId="0">
      <pane ySplit="5" topLeftCell="A16" activePane="bottomLeft" state="frozen"/>
      <selection pane="bottomLeft" activeCell="A18" sqref="A18"/>
    </sheetView>
  </sheetViews>
  <sheetFormatPr baseColWidth="10" defaultColWidth="0" defaultRowHeight="18" zeroHeight="1" x14ac:dyDescent="0.25"/>
  <cols>
    <col min="1" max="1" width="6.5703125" style="27" customWidth="1"/>
    <col min="2" max="2" width="19.7109375" style="1" customWidth="1"/>
    <col min="3" max="3" width="58" style="1" customWidth="1"/>
    <col min="4" max="4" width="23.5703125" style="27" customWidth="1"/>
    <col min="5" max="5" width="19" style="27" customWidth="1"/>
    <col min="6" max="7" width="13.7109375" style="1" customWidth="1"/>
    <col min="8" max="8" width="18.42578125" style="26" customWidth="1"/>
    <col min="9" max="9" width="28.85546875" style="24" customWidth="1"/>
    <col min="10" max="10" width="17.85546875" style="1" customWidth="1"/>
    <col min="11" max="11" width="30" style="1" customWidth="1"/>
    <col min="12" max="12" width="23.7109375" style="1" customWidth="1"/>
    <col min="13" max="13" width="31.7109375" style="1" customWidth="1"/>
    <col min="14" max="14" width="54.7109375" style="3" customWidth="1"/>
    <col min="15" max="15" width="16.28515625" style="1" bestFit="1" customWidth="1"/>
    <col min="16" max="16" width="12.42578125" style="40" hidden="1"/>
    <col min="17" max="17" width="12.42578125" style="1" hidden="1"/>
    <col min="18" max="18" width="12.85546875" style="40" hidden="1"/>
    <col min="19" max="19" width="5" style="1" hidden="1"/>
    <col min="20" max="20" width="8.5703125" style="1" hidden="1"/>
    <col min="21" max="21" width="5" style="1" hidden="1"/>
    <col min="22" max="22" width="11.28515625" style="1" hidden="1"/>
    <col min="23" max="16384" width="5" style="1" hidden="1"/>
  </cols>
  <sheetData>
    <row r="1" spans="1:22" ht="15.75" x14ac:dyDescent="0.25">
      <c r="A1" s="59"/>
      <c r="B1" s="60"/>
      <c r="C1" s="65" t="s">
        <v>50</v>
      </c>
      <c r="D1" s="66"/>
      <c r="E1" s="66"/>
      <c r="F1" s="66"/>
      <c r="G1" s="66"/>
      <c r="H1" s="66"/>
      <c r="I1" s="66"/>
      <c r="J1" s="66"/>
      <c r="K1" s="66"/>
      <c r="L1" s="66"/>
      <c r="M1" s="66"/>
      <c r="N1" s="19" t="s">
        <v>67</v>
      </c>
    </row>
    <row r="2" spans="1:22" ht="15.75" x14ac:dyDescent="0.25">
      <c r="A2" s="61"/>
      <c r="B2" s="62"/>
      <c r="C2" s="67"/>
      <c r="D2" s="68"/>
      <c r="E2" s="68"/>
      <c r="F2" s="68"/>
      <c r="G2" s="68"/>
      <c r="H2" s="68"/>
      <c r="I2" s="68"/>
      <c r="J2" s="68"/>
      <c r="K2" s="68"/>
      <c r="L2" s="68"/>
      <c r="M2" s="68"/>
      <c r="N2" s="20" t="s">
        <v>0</v>
      </c>
    </row>
    <row r="3" spans="1:22" ht="16.5" thickBot="1" x14ac:dyDescent="0.3">
      <c r="A3" s="63"/>
      <c r="B3" s="64"/>
      <c r="C3" s="69"/>
      <c r="D3" s="70"/>
      <c r="E3" s="70"/>
      <c r="F3" s="70"/>
      <c r="G3" s="70"/>
      <c r="H3" s="70"/>
      <c r="I3" s="70"/>
      <c r="J3" s="70"/>
      <c r="K3" s="70"/>
      <c r="L3" s="70"/>
      <c r="M3" s="70"/>
      <c r="N3" s="21" t="s">
        <v>1</v>
      </c>
    </row>
    <row r="4" spans="1:22" s="2" customFormat="1" x14ac:dyDescent="0.25">
      <c r="A4" s="75" t="s">
        <v>2</v>
      </c>
      <c r="B4" s="76" t="s">
        <v>3</v>
      </c>
      <c r="C4" s="77" t="s">
        <v>49</v>
      </c>
      <c r="D4" s="76" t="s">
        <v>4</v>
      </c>
      <c r="E4" s="78" t="s">
        <v>5</v>
      </c>
      <c r="F4" s="78" t="s">
        <v>6</v>
      </c>
      <c r="G4" s="78" t="s">
        <v>7</v>
      </c>
      <c r="H4" s="79" t="s">
        <v>36</v>
      </c>
      <c r="I4" s="80" t="s">
        <v>8</v>
      </c>
      <c r="J4" s="76" t="s">
        <v>53</v>
      </c>
      <c r="K4" s="80"/>
      <c r="L4" s="76" t="s">
        <v>54</v>
      </c>
      <c r="M4" s="80"/>
      <c r="N4" s="81" t="s">
        <v>9</v>
      </c>
      <c r="P4" s="41"/>
      <c r="R4" s="41"/>
    </row>
    <row r="5" spans="1:22" s="2" customFormat="1" ht="94.5" x14ac:dyDescent="0.25">
      <c r="A5" s="82"/>
      <c r="B5" s="83"/>
      <c r="C5" s="84"/>
      <c r="D5" s="83"/>
      <c r="E5" s="85"/>
      <c r="F5" s="85"/>
      <c r="G5" s="85"/>
      <c r="H5" s="86"/>
      <c r="I5" s="87"/>
      <c r="J5" s="88" t="s">
        <v>10</v>
      </c>
      <c r="K5" s="89" t="s">
        <v>68</v>
      </c>
      <c r="L5" s="88" t="s">
        <v>10</v>
      </c>
      <c r="M5" s="89" t="s">
        <v>68</v>
      </c>
      <c r="N5" s="90"/>
      <c r="P5" s="41"/>
      <c r="R5" s="41"/>
    </row>
    <row r="6" spans="1:22" s="13" customFormat="1" ht="186" customHeight="1" x14ac:dyDescent="0.25">
      <c r="A6" s="32">
        <v>1</v>
      </c>
      <c r="B6" s="71" t="s">
        <v>90</v>
      </c>
      <c r="C6" s="11" t="s">
        <v>69</v>
      </c>
      <c r="D6" s="22" t="s">
        <v>11</v>
      </c>
      <c r="E6" s="12" t="s">
        <v>12</v>
      </c>
      <c r="F6" s="12" t="s">
        <v>37</v>
      </c>
      <c r="G6" s="12" t="s">
        <v>38</v>
      </c>
      <c r="H6" s="17">
        <v>57</v>
      </c>
      <c r="I6" s="91" t="s">
        <v>42</v>
      </c>
      <c r="J6" s="29">
        <v>48</v>
      </c>
      <c r="K6" s="43">
        <f>J6/H6</f>
        <v>0.84210526315789469</v>
      </c>
      <c r="L6" s="29">
        <v>56</v>
      </c>
      <c r="M6" s="43">
        <f>L6/H6</f>
        <v>0.98245614035087714</v>
      </c>
      <c r="N6" s="35" t="s">
        <v>70</v>
      </c>
      <c r="P6" s="39"/>
      <c r="R6" s="39"/>
    </row>
    <row r="7" spans="1:22" s="13" customFormat="1" ht="180" customHeight="1" x14ac:dyDescent="0.25">
      <c r="A7" s="30">
        <v>2</v>
      </c>
      <c r="B7" s="73"/>
      <c r="C7" s="11" t="s">
        <v>51</v>
      </c>
      <c r="D7" s="22" t="s">
        <v>11</v>
      </c>
      <c r="E7" s="12" t="s">
        <v>12</v>
      </c>
      <c r="F7" s="12" t="s">
        <v>37</v>
      </c>
      <c r="G7" s="12" t="s">
        <v>38</v>
      </c>
      <c r="H7" s="17">
        <v>1757196642</v>
      </c>
      <c r="I7" s="95" t="s">
        <v>89</v>
      </c>
      <c r="J7" s="29">
        <v>1716932763</v>
      </c>
      <c r="K7" s="43">
        <f>(J7/H7)</f>
        <v>0.97708629868870422</v>
      </c>
      <c r="L7" s="29">
        <v>1823002408</v>
      </c>
      <c r="M7" s="43">
        <f>(L7/H7)</f>
        <v>1.0374492896396055</v>
      </c>
      <c r="N7" s="35" t="s">
        <v>83</v>
      </c>
      <c r="O7" s="47"/>
      <c r="P7" s="39"/>
      <c r="Q7" s="46"/>
      <c r="R7" s="39"/>
    </row>
    <row r="8" spans="1:22" s="9" customFormat="1" ht="141.75" x14ac:dyDescent="0.25">
      <c r="A8" s="33">
        <v>3</v>
      </c>
      <c r="B8" s="56" t="s">
        <v>13</v>
      </c>
      <c r="C8" s="6" t="s">
        <v>41</v>
      </c>
      <c r="D8" s="7" t="s">
        <v>14</v>
      </c>
      <c r="E8" s="8" t="s">
        <v>15</v>
      </c>
      <c r="F8" s="12" t="s">
        <v>37</v>
      </c>
      <c r="G8" s="12" t="s">
        <v>38</v>
      </c>
      <c r="H8" s="16">
        <v>53956118</v>
      </c>
      <c r="I8" s="92" t="s">
        <v>71</v>
      </c>
      <c r="J8" s="29">
        <v>8149308</v>
      </c>
      <c r="K8" s="43">
        <f>(J8/H8)</f>
        <v>0.15103584731577613</v>
      </c>
      <c r="L8" s="29">
        <v>33648844</v>
      </c>
      <c r="M8" s="43">
        <f>(L8/H8)</f>
        <v>0.62363352382022741</v>
      </c>
      <c r="N8" s="35" t="s">
        <v>72</v>
      </c>
      <c r="P8" s="45"/>
      <c r="R8" s="45"/>
    </row>
    <row r="9" spans="1:22" s="9" customFormat="1" ht="78.75" x14ac:dyDescent="0.25">
      <c r="A9" s="31">
        <v>4</v>
      </c>
      <c r="B9" s="74"/>
      <c r="C9" s="6" t="s">
        <v>73</v>
      </c>
      <c r="D9" s="7" t="s">
        <v>74</v>
      </c>
      <c r="E9" s="8" t="s">
        <v>15</v>
      </c>
      <c r="F9" s="12" t="s">
        <v>37</v>
      </c>
      <c r="G9" s="12" t="s">
        <v>38</v>
      </c>
      <c r="H9" s="16">
        <v>143181</v>
      </c>
      <c r="I9" s="92" t="s">
        <v>75</v>
      </c>
      <c r="J9" s="29">
        <v>0</v>
      </c>
      <c r="K9" s="43">
        <f>(J9/H9)</f>
        <v>0</v>
      </c>
      <c r="L9" s="29">
        <v>0</v>
      </c>
      <c r="M9" s="43">
        <f>(L9/H9)</f>
        <v>0</v>
      </c>
      <c r="N9" s="35" t="s">
        <v>77</v>
      </c>
      <c r="P9" s="45"/>
      <c r="R9" s="45"/>
    </row>
    <row r="10" spans="1:22" s="9" customFormat="1" ht="173.25" x14ac:dyDescent="0.25">
      <c r="A10" s="4">
        <v>5</v>
      </c>
      <c r="B10" s="71" t="s">
        <v>40</v>
      </c>
      <c r="C10" s="6" t="s">
        <v>56</v>
      </c>
      <c r="D10" s="7" t="s">
        <v>57</v>
      </c>
      <c r="E10" s="8" t="s">
        <v>16</v>
      </c>
      <c r="F10" s="12" t="s">
        <v>37</v>
      </c>
      <c r="G10" s="12" t="s">
        <v>38</v>
      </c>
      <c r="H10" s="16">
        <v>59860611</v>
      </c>
      <c r="I10" s="92" t="s">
        <v>58</v>
      </c>
      <c r="J10" s="29">
        <v>0</v>
      </c>
      <c r="K10" s="43">
        <f>(J10/H10)</f>
        <v>0</v>
      </c>
      <c r="L10" s="29">
        <v>4440214</v>
      </c>
      <c r="M10" s="43">
        <f>(L10/H10)</f>
        <v>7.4175888381760757E-2</v>
      </c>
      <c r="N10" s="35" t="s">
        <v>80</v>
      </c>
      <c r="O10" s="42"/>
      <c r="P10" s="39"/>
      <c r="Q10" s="39"/>
      <c r="R10" s="48"/>
    </row>
    <row r="11" spans="1:22" s="9" customFormat="1" ht="94.5" x14ac:dyDescent="0.25">
      <c r="A11" s="4">
        <v>6</v>
      </c>
      <c r="B11" s="72"/>
      <c r="C11" s="6" t="s">
        <v>59</v>
      </c>
      <c r="D11" s="7" t="s">
        <v>17</v>
      </c>
      <c r="E11" s="8" t="s">
        <v>18</v>
      </c>
      <c r="F11" s="12" t="s">
        <v>37</v>
      </c>
      <c r="G11" s="12" t="s">
        <v>38</v>
      </c>
      <c r="H11" s="16">
        <v>45236455</v>
      </c>
      <c r="I11" s="93" t="s">
        <v>19</v>
      </c>
      <c r="J11" s="29">
        <v>0</v>
      </c>
      <c r="K11" s="43">
        <f>(J11/H11)</f>
        <v>0</v>
      </c>
      <c r="L11" s="29">
        <v>0</v>
      </c>
      <c r="M11" s="43">
        <f>(L11/H11)</f>
        <v>0</v>
      </c>
      <c r="N11" s="35" t="s">
        <v>78</v>
      </c>
      <c r="O11" s="38"/>
      <c r="P11" s="45"/>
      <c r="R11" s="45"/>
    </row>
    <row r="12" spans="1:22" s="9" customFormat="1" ht="78.75" x14ac:dyDescent="0.25">
      <c r="A12" s="4">
        <v>7</v>
      </c>
      <c r="B12" s="5" t="s">
        <v>20</v>
      </c>
      <c r="C12" s="6" t="s">
        <v>21</v>
      </c>
      <c r="D12" s="7" t="s">
        <v>60</v>
      </c>
      <c r="E12" s="8" t="s">
        <v>22</v>
      </c>
      <c r="F12" s="12" t="s">
        <v>37</v>
      </c>
      <c r="G12" s="12" t="s">
        <v>38</v>
      </c>
      <c r="H12" s="16">
        <v>0</v>
      </c>
      <c r="I12" s="92" t="s">
        <v>23</v>
      </c>
      <c r="J12" s="29">
        <v>0</v>
      </c>
      <c r="K12" s="43">
        <v>0</v>
      </c>
      <c r="L12" s="29">
        <v>0</v>
      </c>
      <c r="M12" s="43">
        <v>0</v>
      </c>
      <c r="N12" s="35" t="s">
        <v>79</v>
      </c>
      <c r="P12" s="45"/>
      <c r="R12" s="45"/>
    </row>
    <row r="13" spans="1:22" s="9" customFormat="1" ht="157.5" customHeight="1" x14ac:dyDescent="0.25">
      <c r="A13" s="4">
        <v>8</v>
      </c>
      <c r="B13" s="5" t="s">
        <v>61</v>
      </c>
      <c r="C13" s="6" t="s">
        <v>76</v>
      </c>
      <c r="D13" s="7" t="s">
        <v>24</v>
      </c>
      <c r="E13" s="8" t="s">
        <v>25</v>
      </c>
      <c r="F13" s="12" t="s">
        <v>37</v>
      </c>
      <c r="G13" s="12" t="s">
        <v>38</v>
      </c>
      <c r="H13" s="16">
        <v>1835114.92</v>
      </c>
      <c r="I13" s="93" t="s">
        <v>26</v>
      </c>
      <c r="J13" s="29">
        <v>166817</v>
      </c>
      <c r="K13" s="43">
        <f>J13/H13</f>
        <v>9.0902753926713209E-2</v>
      </c>
      <c r="L13" s="34">
        <v>495566</v>
      </c>
      <c r="M13" s="43">
        <f>L13/H13</f>
        <v>0.27004630314923278</v>
      </c>
      <c r="N13" s="53" t="s">
        <v>87</v>
      </c>
      <c r="P13" s="39"/>
      <c r="Q13" s="52"/>
      <c r="R13" s="48"/>
      <c r="T13" s="45"/>
      <c r="V13" s="48"/>
    </row>
    <row r="14" spans="1:22" s="13" customFormat="1" ht="138.75" customHeight="1" x14ac:dyDescent="0.25">
      <c r="A14" s="10">
        <v>9</v>
      </c>
      <c r="B14" s="55" t="s">
        <v>62</v>
      </c>
      <c r="C14" s="11" t="s">
        <v>88</v>
      </c>
      <c r="D14" s="22" t="s">
        <v>27</v>
      </c>
      <c r="E14" s="12" t="s">
        <v>28</v>
      </c>
      <c r="F14" s="12" t="s">
        <v>37</v>
      </c>
      <c r="G14" s="12" t="s">
        <v>38</v>
      </c>
      <c r="H14" s="17">
        <v>177</v>
      </c>
      <c r="I14" s="91" t="s">
        <v>43</v>
      </c>
      <c r="J14" s="36">
        <v>29</v>
      </c>
      <c r="K14" s="43">
        <f>J14/H14</f>
        <v>0.16384180790960451</v>
      </c>
      <c r="L14" s="36">
        <v>78</v>
      </c>
      <c r="M14" s="43">
        <f>L14/H14</f>
        <v>0.44067796610169491</v>
      </c>
      <c r="N14" s="35" t="s">
        <v>81</v>
      </c>
      <c r="O14" s="50"/>
      <c r="P14" s="39"/>
      <c r="Q14" s="39"/>
      <c r="R14" s="39"/>
    </row>
    <row r="15" spans="1:22" s="9" customFormat="1" ht="139.5" customHeight="1" x14ac:dyDescent="0.25">
      <c r="A15" s="33">
        <v>10</v>
      </c>
      <c r="B15" s="56" t="s">
        <v>39</v>
      </c>
      <c r="C15" s="6" t="s">
        <v>46</v>
      </c>
      <c r="D15" s="22" t="s">
        <v>29</v>
      </c>
      <c r="E15" s="8" t="s">
        <v>30</v>
      </c>
      <c r="F15" s="12" t="s">
        <v>37</v>
      </c>
      <c r="G15" s="12" t="s">
        <v>38</v>
      </c>
      <c r="H15" s="16" t="s">
        <v>35</v>
      </c>
      <c r="I15" s="93" t="s">
        <v>31</v>
      </c>
      <c r="J15" s="16" t="s">
        <v>55</v>
      </c>
      <c r="K15" s="43" t="s">
        <v>32</v>
      </c>
      <c r="L15" s="17" t="s">
        <v>52</v>
      </c>
      <c r="M15" s="43" t="s">
        <v>32</v>
      </c>
      <c r="N15" s="35" t="s">
        <v>82</v>
      </c>
      <c r="P15" s="48"/>
      <c r="Q15" s="51"/>
      <c r="R15" s="45"/>
    </row>
    <row r="16" spans="1:22" s="9" customFormat="1" ht="94.5" x14ac:dyDescent="0.25">
      <c r="A16" s="33">
        <v>11</v>
      </c>
      <c r="B16" s="57"/>
      <c r="C16" s="6" t="s">
        <v>47</v>
      </c>
      <c r="D16" s="7" t="s">
        <v>63</v>
      </c>
      <c r="E16" s="8" t="s">
        <v>15</v>
      </c>
      <c r="F16" s="12" t="s">
        <v>37</v>
      </c>
      <c r="G16" s="12" t="s">
        <v>38</v>
      </c>
      <c r="H16" s="16">
        <v>0</v>
      </c>
      <c r="I16" s="93" t="s">
        <v>48</v>
      </c>
      <c r="J16" s="29">
        <v>1</v>
      </c>
      <c r="K16" s="43"/>
      <c r="L16" s="29">
        <v>11</v>
      </c>
      <c r="M16" s="43"/>
      <c r="N16" s="35" t="s">
        <v>84</v>
      </c>
      <c r="P16" s="45"/>
      <c r="R16" s="45"/>
    </row>
    <row r="17" spans="1:18" s="9" customFormat="1" ht="162" customHeight="1" x14ac:dyDescent="0.25">
      <c r="A17" s="33">
        <v>12</v>
      </c>
      <c r="B17" s="57"/>
      <c r="C17" s="6" t="s">
        <v>44</v>
      </c>
      <c r="D17" s="7" t="s">
        <v>33</v>
      </c>
      <c r="E17" s="8" t="s">
        <v>34</v>
      </c>
      <c r="F17" s="12" t="s">
        <v>37</v>
      </c>
      <c r="G17" s="12" t="s">
        <v>38</v>
      </c>
      <c r="H17" s="16">
        <v>2559593</v>
      </c>
      <c r="I17" s="93" t="s">
        <v>64</v>
      </c>
      <c r="J17" s="29">
        <f>99329.04+95810.02+159152.38</f>
        <v>354291.44</v>
      </c>
      <c r="K17" s="43">
        <f>J17/H17</f>
        <v>0.13841709990611789</v>
      </c>
      <c r="L17" s="29">
        <v>707495</v>
      </c>
      <c r="M17" s="43">
        <f>L17/H17</f>
        <v>0.27640917911558593</v>
      </c>
      <c r="N17" s="35" t="s">
        <v>85</v>
      </c>
      <c r="P17" s="51"/>
      <c r="Q17" s="49"/>
      <c r="R17" s="48"/>
    </row>
    <row r="18" spans="1:18" s="9" customFormat="1" ht="170.25" customHeight="1" thickBot="1" x14ac:dyDescent="0.3">
      <c r="A18" s="25">
        <v>13</v>
      </c>
      <c r="B18" s="58"/>
      <c r="C18" s="14" t="s">
        <v>45</v>
      </c>
      <c r="D18" s="28" t="s">
        <v>65</v>
      </c>
      <c r="E18" s="15" t="s">
        <v>30</v>
      </c>
      <c r="F18" s="15" t="s">
        <v>37</v>
      </c>
      <c r="G18" s="23" t="s">
        <v>38</v>
      </c>
      <c r="H18" s="18">
        <v>56957147</v>
      </c>
      <c r="I18" s="94" t="s">
        <v>66</v>
      </c>
      <c r="J18" s="37">
        <f>3942006+3641075+4134158</f>
        <v>11717239</v>
      </c>
      <c r="K18" s="44">
        <f>J18/H18</f>
        <v>0.20572025842516303</v>
      </c>
      <c r="L18" s="37">
        <v>30585248</v>
      </c>
      <c r="M18" s="44">
        <f>L18/H18</f>
        <v>0.53698700884719519</v>
      </c>
      <c r="N18" s="54" t="s">
        <v>86</v>
      </c>
      <c r="P18" s="51"/>
      <c r="R18" s="45"/>
    </row>
    <row r="19" spans="1:18" ht="15.75" x14ac:dyDescent="0.25">
      <c r="I19" s="1"/>
    </row>
    <row r="20" spans="1:18" ht="15.75" x14ac:dyDescent="0.25">
      <c r="I20" s="1"/>
    </row>
    <row r="21" spans="1:18" ht="15.75" hidden="1" x14ac:dyDescent="0.25">
      <c r="I21" s="1"/>
    </row>
    <row r="22" spans="1:18" ht="15.75" hidden="1" x14ac:dyDescent="0.25">
      <c r="I22" s="1"/>
    </row>
    <row r="23" spans="1:18" ht="15.75" hidden="1" x14ac:dyDescent="0.25">
      <c r="I23" s="1"/>
    </row>
    <row r="24" spans="1:18" ht="15.75" hidden="1" x14ac:dyDescent="0.25">
      <c r="I24" s="1"/>
    </row>
    <row r="25" spans="1:18" ht="15.75" hidden="1" x14ac:dyDescent="0.25">
      <c r="I25" s="1"/>
    </row>
    <row r="26" spans="1:18" ht="15.75" hidden="1" x14ac:dyDescent="0.25">
      <c r="I26" s="1"/>
    </row>
    <row r="27" spans="1:18" ht="15.75" hidden="1" x14ac:dyDescent="0.25">
      <c r="I27" s="1"/>
    </row>
    <row r="28" spans="1:18" ht="15.75" hidden="1" x14ac:dyDescent="0.25">
      <c r="I28" s="1"/>
    </row>
    <row r="29" spans="1:18" ht="15.75" hidden="1" x14ac:dyDescent="0.25">
      <c r="I29" s="1"/>
    </row>
    <row r="30" spans="1:18" ht="15.75" hidden="1" x14ac:dyDescent="0.25">
      <c r="I30" s="1"/>
    </row>
    <row r="31" spans="1:18" ht="15.75" hidden="1" x14ac:dyDescent="0.25">
      <c r="I31" s="1"/>
    </row>
    <row r="32" spans="1:18" ht="15.75" hidden="1" x14ac:dyDescent="0.25">
      <c r="I32" s="1"/>
    </row>
    <row r="33" spans="9:9" ht="15.75" hidden="1" x14ac:dyDescent="0.25">
      <c r="I33" s="1"/>
    </row>
    <row r="34" spans="9:9" ht="15.75" hidden="1" x14ac:dyDescent="0.25">
      <c r="I34" s="1"/>
    </row>
    <row r="35" spans="9:9" ht="15.75" hidden="1" x14ac:dyDescent="0.25">
      <c r="I35" s="1"/>
    </row>
    <row r="36" spans="9:9" ht="15.75" hidden="1" x14ac:dyDescent="0.25">
      <c r="I36" s="1"/>
    </row>
    <row r="37" spans="9:9" ht="15.75" hidden="1" x14ac:dyDescent="0.25">
      <c r="I37" s="1"/>
    </row>
    <row r="38" spans="9:9" ht="15.75" hidden="1" x14ac:dyDescent="0.25">
      <c r="I38" s="1"/>
    </row>
    <row r="39" spans="9:9" ht="15.75" hidden="1" x14ac:dyDescent="0.25">
      <c r="I39" s="1"/>
    </row>
    <row r="40" spans="9:9" ht="15.75" hidden="1" x14ac:dyDescent="0.25">
      <c r="I40" s="1"/>
    </row>
    <row r="41" spans="9:9" ht="15.75" hidden="1" x14ac:dyDescent="0.25">
      <c r="I41" s="1"/>
    </row>
    <row r="42" spans="9:9" ht="15.75" hidden="1" x14ac:dyDescent="0.25">
      <c r="I42" s="1"/>
    </row>
    <row r="43" spans="9:9" ht="15.75" hidden="1" x14ac:dyDescent="0.25">
      <c r="I43" s="1"/>
    </row>
    <row r="44" spans="9:9" ht="15.75" hidden="1" x14ac:dyDescent="0.25">
      <c r="I44" s="1"/>
    </row>
    <row r="45" spans="9:9" ht="15.75" hidden="1" x14ac:dyDescent="0.25">
      <c r="I45" s="1"/>
    </row>
    <row r="46" spans="9:9" ht="15.75" hidden="1" x14ac:dyDescent="0.25">
      <c r="I46" s="1"/>
    </row>
    <row r="47" spans="9:9" ht="15.75" hidden="1" x14ac:dyDescent="0.25">
      <c r="I47" s="1"/>
    </row>
    <row r="48" spans="9:9" ht="15.75" hidden="1" x14ac:dyDescent="0.25">
      <c r="I48" s="1"/>
    </row>
    <row r="49" spans="9:9" ht="15.75" hidden="1" x14ac:dyDescent="0.25">
      <c r="I49" s="1"/>
    </row>
    <row r="50" spans="9:9" ht="15.75" hidden="1" x14ac:dyDescent="0.25">
      <c r="I50" s="1"/>
    </row>
    <row r="51" spans="9:9" ht="15.75" hidden="1" x14ac:dyDescent="0.25">
      <c r="I51" s="1"/>
    </row>
    <row r="52" spans="9:9" ht="15.75" hidden="1" x14ac:dyDescent="0.25">
      <c r="I52" s="1"/>
    </row>
    <row r="53" spans="9:9" ht="15.75" hidden="1" x14ac:dyDescent="0.25">
      <c r="I53" s="1"/>
    </row>
    <row r="54" spans="9:9" ht="15.75" hidden="1" x14ac:dyDescent="0.25">
      <c r="I54" s="1"/>
    </row>
    <row r="55" spans="9:9" ht="15.75" hidden="1" x14ac:dyDescent="0.25">
      <c r="I55" s="1"/>
    </row>
    <row r="56" spans="9:9" ht="15.75" hidden="1" x14ac:dyDescent="0.25">
      <c r="I56" s="1"/>
    </row>
    <row r="57" spans="9:9" ht="15.75" hidden="1" x14ac:dyDescent="0.25">
      <c r="I57" s="1"/>
    </row>
    <row r="58" spans="9:9" ht="15.75" hidden="1" x14ac:dyDescent="0.25">
      <c r="I58" s="1"/>
    </row>
  </sheetData>
  <mergeCells count="18">
    <mergeCell ref="A1:B3"/>
    <mergeCell ref="C1:M3"/>
    <mergeCell ref="B10:B11"/>
    <mergeCell ref="A4:A5"/>
    <mergeCell ref="B4:B5"/>
    <mergeCell ref="C4:C5"/>
    <mergeCell ref="D4:D5"/>
    <mergeCell ref="B6:B7"/>
    <mergeCell ref="B8:B9"/>
    <mergeCell ref="B15:B18"/>
    <mergeCell ref="N4:N5"/>
    <mergeCell ref="G4:G5"/>
    <mergeCell ref="I4:I5"/>
    <mergeCell ref="L4:M4"/>
    <mergeCell ref="H4:H5"/>
    <mergeCell ref="E4:E5"/>
    <mergeCell ref="F4:F5"/>
    <mergeCell ref="J4:K4"/>
  </mergeCells>
  <pageMargins left="0.70866141732283472" right="0.70866141732283472" top="0.74803149606299213" bottom="0.74803149606299213" header="0.31496062992125984" footer="0.31496062992125984"/>
  <pageSetup scale="36"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AB3A6D399214F9998C97467B44B97" ma:contentTypeVersion="16" ma:contentTypeDescription="Create a new document." ma:contentTypeScope="" ma:versionID="f0a65c711b901d65745242aa05765b36">
  <xsd:schema xmlns:xsd="http://www.w3.org/2001/XMLSchema" xmlns:xs="http://www.w3.org/2001/XMLSchema" xmlns:p="http://schemas.microsoft.com/office/2006/metadata/properties" xmlns:ns3="8e955e19-a42b-4e74-a6f0-9c4423dab016" xmlns:ns4="ca02151a-f957-41b7-9284-ad4c41341b90" targetNamespace="http://schemas.microsoft.com/office/2006/metadata/properties" ma:root="true" ma:fieldsID="a871975fb370a1857c82675b741f8138" ns3:_="" ns4:_="">
    <xsd:import namespace="8e955e19-a42b-4e74-a6f0-9c4423dab016"/>
    <xsd:import namespace="ca02151a-f957-41b7-9284-ad4c41341b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955e19-a42b-4e74-a6f0-9c4423dab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2151a-f957-41b7-9284-ad4c41341b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e955e19-a42b-4e74-a6f0-9c4423dab0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8082C1-0D48-4BF1-8678-34EB7B953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955e19-a42b-4e74-a6f0-9c4423dab016"/>
    <ds:schemaRef ds:uri="ca02151a-f957-41b7-9284-ad4c41341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E16B9-64F6-4724-A8FA-6E6BF0BE9642}">
  <ds:schemaRefs>
    <ds:schemaRef ds:uri="http://schemas.openxmlformats.org/package/2006/metadata/core-properties"/>
    <ds:schemaRef ds:uri="http://schemas.microsoft.com/office/2006/metadata/properties"/>
    <ds:schemaRef ds:uri="http://purl.org/dc/terms/"/>
    <ds:schemaRef ds:uri="http://schemas.microsoft.com/office/infopath/2007/PartnerControls"/>
    <ds:schemaRef ds:uri="ca02151a-f957-41b7-9284-ad4c41341b90"/>
    <ds:schemaRef ds:uri="http://schemas.microsoft.com/office/2006/documentManagement/types"/>
    <ds:schemaRef ds:uri="http://purl.org/dc/elements/1.1/"/>
    <ds:schemaRef ds:uri="8e955e19-a42b-4e74-a6f0-9c4423dab016"/>
    <ds:schemaRef ds:uri="http://www.w3.org/XML/1998/namespace"/>
    <ds:schemaRef ds:uri="http://purl.org/dc/dcmitype/"/>
  </ds:schemaRefs>
</ds:datastoreItem>
</file>

<file path=customXml/itemProps3.xml><?xml version="1.0" encoding="utf-8"?>
<ds:datastoreItem xmlns:ds="http://schemas.openxmlformats.org/officeDocument/2006/customXml" ds:itemID="{BBA724C8-CB79-450E-B732-03E99B45A4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2025</vt:lpstr>
      <vt:lpstr>'AUSTERIDAD  2025'!Área_de_impresión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Martha  Gomez</cp:lastModifiedBy>
  <cp:revision/>
  <cp:lastPrinted>2025-01-15T14:29:18Z</cp:lastPrinted>
  <dcterms:created xsi:type="dcterms:W3CDTF">2019-05-15T13:17:41Z</dcterms:created>
  <dcterms:modified xsi:type="dcterms:W3CDTF">2025-09-25T19:43:31Z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0x010100E94AB3A6D399214F9998C97467B44B97</vt:lpwstr>
  </property>
</Properties>
</file>