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Desktop\"/>
    </mc:Choice>
  </mc:AlternateContent>
  <bookViews>
    <workbookView xWindow="0" yWindow="0" windowWidth="28800" windowHeight="12330" tabRatio="974"/>
  </bookViews>
  <sheets>
    <sheet name="AUSTERIDAD  2024" sheetId="2" r:id="rId1"/>
  </sheets>
  <definedNames>
    <definedName name="_xlnm._FilterDatabase" localSheetId="0" hidden="1">'AUSTERIDAD  2024'!$A$4:$R$5</definedName>
    <definedName name="_xlnm.Print_Area" localSheetId="0">'AUSTERIDAD  2024'!$A$1:$R$18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J17" i="2"/>
  <c r="Q16" i="2" l="1"/>
  <c r="O16" i="2"/>
  <c r="M16" i="2"/>
  <c r="K16" i="2"/>
  <c r="Q7" i="2"/>
  <c r="O7" i="2"/>
  <c r="M7" i="2"/>
  <c r="K7" i="2"/>
  <c r="K6" i="2"/>
  <c r="O6" i="2"/>
  <c r="K14" i="2" l="1"/>
  <c r="Q8" i="2" l="1"/>
  <c r="Q9" i="2"/>
  <c r="Q10" i="2"/>
  <c r="Q11" i="2"/>
  <c r="Q13" i="2"/>
  <c r="Q14" i="2"/>
  <c r="Q17" i="2"/>
  <c r="Q18" i="2"/>
  <c r="Q6" i="2"/>
  <c r="O8" i="2"/>
  <c r="O9" i="2"/>
  <c r="O10" i="2"/>
  <c r="O11" i="2"/>
  <c r="O13" i="2"/>
  <c r="O14" i="2"/>
  <c r="O17" i="2"/>
  <c r="O18" i="2"/>
  <c r="M9" i="2" l="1"/>
  <c r="M18" i="2"/>
  <c r="M17" i="2"/>
  <c r="M13" i="2"/>
  <c r="M11" i="2"/>
  <c r="M10" i="2"/>
  <c r="K10" i="2"/>
  <c r="M8" i="2"/>
  <c r="M6" i="2"/>
  <c r="K18" i="2" l="1"/>
  <c r="K17" i="2"/>
  <c r="K13" i="2"/>
  <c r="K11" i="2"/>
  <c r="K9" i="2" l="1"/>
  <c r="K8" i="2" l="1"/>
</calcChain>
</file>

<file path=xl/sharedStrings.xml><?xml version="1.0" encoding="utf-8"?>
<sst xmlns="http://schemas.openxmlformats.org/spreadsheetml/2006/main" count="130" uniqueCount="93">
  <si>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</si>
  <si>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</si>
  <si>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</si>
  <si>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</si>
  <si>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</si>
  <si>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ACTIVIDAD</t>
  </si>
  <si>
    <t xml:space="preserve">RESPONSABLE ACTIVIDAD </t>
  </si>
  <si>
    <t>FECHA INICIO</t>
  </si>
  <si>
    <t>FECHA FINAL</t>
  </si>
  <si>
    <t>META</t>
  </si>
  <si>
    <t xml:space="preserve">PRIMER TRIMESTRE </t>
  </si>
  <si>
    <t xml:space="preserve">SEGUNDO TRIMESTRE </t>
  </si>
  <si>
    <t>TERCER TRIMESTRE</t>
  </si>
  <si>
    <t>CUARTO TRIMESTRE</t>
  </si>
  <si>
    <t>OBSERVACIONES</t>
  </si>
  <si>
    <t>VALOR EJECUTADO ACUMULADO</t>
  </si>
  <si>
    <t>% EJECUTADO RESPECTO AÑO BASE (Para el cálculo de ejecucion % se toma el valor del trimestre, se divide entre el valor del gasto del año base 2023)</t>
  </si>
  <si>
    <t>% EJECUTADO RESPECTO AÑO BASE</t>
  </si>
  <si>
    <t>Debida justificación de todos los contratos que se celebren  relacionados con prestación de servicios  profesionales y de Apoyo.</t>
  </si>
  <si>
    <t>Oficina Asesora Juridica- Procesos que presentan los Estudios previos</t>
  </si>
  <si>
    <t>Mantener el valor anual de Gastos de contratacion solo contemplando el incremento natural del IBC</t>
  </si>
  <si>
    <t xml:space="preserve">AUSTERIDAD EN GASTOS DE FUNCIONAMIENTO </t>
  </si>
  <si>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</si>
  <si>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</si>
  <si>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</si>
  <si>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Limitar el pago de horas extras a las extrictamente necesarias.</t>
  </si>
  <si>
    <t>Generar el pago de horas extras  extrictamente necesarias solo por necesidad del servicio</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</si>
  <si>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</si>
  <si>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</si>
  <si>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</si>
  <si>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</si>
  <si>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t>Los tiquetes aéreos para viajes en comisiones de trabajo deben ser expedidos  en clase económica y/o promocional.</t>
  </si>
  <si>
    <t xml:space="preserve">Secretaria General -  Administrativa y Financiera- </t>
  </si>
  <si>
    <t>Solicitar expedición de tiquetes por tarifas promocionales y tarifa económica, ajustando agendas a horarios de vuelos.</t>
  </si>
  <si>
    <t xml:space="preserve">EVENTOS </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</si>
  <si>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</si>
  <si>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t>En los eventos presenciales racionalizar  la provisión de refrigerios a lo extrictamente necesario</t>
  </si>
  <si>
    <t xml:space="preserve">Dependencias responsables de eventos </t>
  </si>
  <si>
    <t>En los  eventos presenciales que lleguen a realizarse no se ofrecen refrigerios.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</si>
  <si>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</si>
  <si>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</si>
  <si>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</si>
  <si>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Mantener el consumo de combustible igual o por debajo del año inmediatamente anterior..</t>
  </si>
  <si>
    <t xml:space="preserve">PAPELERIA Y TELEFONIA </t>
  </si>
  <si>
    <r>
      <rPr>
        <b/>
        <sz val="12"/>
        <rFont val="Arial Narrow"/>
        <family val="2"/>
      </rPr>
      <t>PAPELERIA Y TELEFONIA</t>
    </r>
    <r>
      <rPr>
        <sz val="12"/>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</si>
  <si>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t>Campañas de reducción de uso de papel y reutilización.</t>
  </si>
  <si>
    <t xml:space="preserve">Secretaria General -  Administrativa y Financiera- Proceso de Gestión Documental- Comunicaciones </t>
  </si>
  <si>
    <t>Sensibilización mediante comunicaciones internas alusivas a la clasificación de residuos en la fuente.</t>
  </si>
  <si>
    <t xml:space="preserve">Secretaria General -  Administrativa y Financiera- Comunicaciones </t>
  </si>
  <si>
    <t>Registro de entrega de material clasificado para reciclaje  a empresa PUERTA DE ORO con quien se tiene  contrato  para la  disposición final.</t>
  </si>
  <si>
    <t>N.A</t>
  </si>
  <si>
    <t>Sensibilización mediante comunicaciones alusivas al uso racional de agua  en medios internos de comunicación</t>
  </si>
  <si>
    <t xml:space="preserve">Secretaria General -  Administrativa y Financiera- Comunicaciones  </t>
  </si>
  <si>
    <t>3 Piezas informativas y 2,819,99 kg recuperados por Puerta de Oro.</t>
  </si>
  <si>
    <t>AÑO BASE 2024</t>
  </si>
  <si>
    <t>Enero 01 de 2025</t>
  </si>
  <si>
    <t>Dic. 31 de 2025</t>
  </si>
  <si>
    <t>SOSTENIBILIDAD AMBIENTAL</t>
  </si>
  <si>
    <t>VEHíCULOS</t>
  </si>
  <si>
    <t>COMISIONES Y VIÁTICOS</t>
  </si>
  <si>
    <t>CONTRATOS DE PRESTACiÓN DE SERVICIOS DE APOYO A LA GESTiÓN</t>
  </si>
  <si>
    <r>
      <rPr>
        <b/>
        <sz val="12"/>
        <rFont val="Arial Narrow"/>
        <family val="2"/>
      </rPr>
      <t xml:space="preserve">CONTRATACION DE PERSONAL. </t>
    </r>
    <r>
      <rPr>
        <sz val="12"/>
        <rFont val="Arial Narrow"/>
        <family val="2"/>
      </rPr>
      <t>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cuando dichas  actividades no puedan realizarse con personal de planta o requieran conocimientos especializadados. Tampoco se podrán celebrar estos contratos cuando existan relaciones contractuales vigentes con objeto igual al del contrato que se pretende suscribir.</t>
    </r>
  </si>
  <si>
    <r>
      <rPr>
        <b/>
        <sz val="12"/>
        <color theme="1"/>
        <rFont val="Arial Narrow"/>
        <family val="2"/>
      </rPr>
      <t xml:space="preserve"> VACACIONES</t>
    </r>
    <r>
      <rPr>
        <sz val="12"/>
        <color theme="1"/>
        <rFont val="Arial Narrow"/>
        <family val="2"/>
      </rPr>
      <t xml:space="preserve"> .  las entidades deben contar con un Plan Anual de Vacaciones, y estas no deben ser acumuladas ni interrumpidas, sólo por necesidad del servicio.</t>
    </r>
  </si>
  <si>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ajustarlas a las extrictamente necesarias y verificar que exista relación entre la necesidad y la programación de las mismas. </t>
    </r>
  </si>
  <si>
    <r>
      <rPr>
        <b/>
        <sz val="12"/>
        <color theme="1"/>
        <rFont val="Arial Narrow"/>
        <family val="2"/>
      </rPr>
      <t>SUMINISTRO DE TIQUETES :</t>
    </r>
    <r>
      <rPr>
        <sz val="12"/>
        <color theme="1"/>
        <rFont val="Arial Narrow"/>
        <family val="2"/>
      </rPr>
      <t xml:space="preserve"> Los viajes aereos  de todos los servidores  deben realizarse en clase económica  </t>
    </r>
  </si>
  <si>
    <t>Disminución de cantidad de personas naturales a contratar</t>
  </si>
  <si>
    <t>Reducir consumo de papel en las oficinas en un 5%.</t>
  </si>
  <si>
    <t>Fomentar una cultura de ahorro de agua a través de difusion de  comunicaciones de sensibilización manteniendo asi el consumo igual o por debajo del año inmediatamente anterior. Mantener valores iguales al año anterior solo contemplando el incremento natural del IPC.</t>
  </si>
  <si>
    <t>Fomentar una cultura de ahorro de energía a través de difusion de  comunicaciones de sensibilización manteniendo asi el consumo igual o por debajo del año inmediatamente anterior. Mantener valores iguales al año anterior solo contemplando el incremento natural del IPC.</t>
  </si>
  <si>
    <r>
      <rPr>
        <b/>
        <sz val="12"/>
        <color theme="1"/>
        <rFont val="Arial Narrow"/>
        <family val="2"/>
      </rPr>
      <t>SOSTENIBILIDAD AMBIENTAL</t>
    </r>
    <r>
      <rPr>
        <sz val="12"/>
        <color theme="1"/>
        <rFont val="Arial Narrow"/>
        <family val="2"/>
      </rPr>
      <t xml:space="preserve">. Consumo de agua  y revisión del funcionamiento correcto de los ahorradores instalados </t>
    </r>
  </si>
  <si>
    <r>
      <rPr>
        <b/>
        <sz val="12"/>
        <color theme="1"/>
        <rFont val="Arial Narrow"/>
        <family val="2"/>
      </rPr>
      <t>SOSTENIBILIDAD AMBIENTAL</t>
    </r>
    <r>
      <rPr>
        <sz val="12"/>
        <color theme="1"/>
        <rFont val="Arial Narrow"/>
        <family val="2"/>
      </rPr>
      <t>. Fomentar una cultura de ahorro de  energía en la entidad.</t>
    </r>
  </si>
  <si>
    <r>
      <rPr>
        <b/>
        <sz val="12"/>
        <color theme="1"/>
        <rFont val="Arial Narrow"/>
        <family val="2"/>
      </rPr>
      <t>SOSTENIBILIDAD AMBIENTAL</t>
    </r>
    <r>
      <rPr>
        <sz val="12"/>
        <color theme="1"/>
        <rFont val="Arial Narrow"/>
        <family val="2"/>
      </rPr>
      <t xml:space="preserve">.  Adoptar acciones como Implementar políticas de reutilización y reciclaje de elementos de oficina, maximización de la vida útil de las herramientas de trabajo y reciclaje de tecnología. 
</t>
    </r>
  </si>
  <si>
    <r>
      <rPr>
        <b/>
        <sz val="12"/>
        <color theme="1"/>
        <rFont val="Arial Narrow"/>
        <family val="2"/>
      </rPr>
      <t xml:space="preserve"> SOSTENIBILIDAD AMBIENTAL</t>
    </r>
    <r>
      <rPr>
        <sz val="12"/>
        <color theme="1"/>
        <rFont val="Arial Narrow"/>
        <family val="2"/>
      </rPr>
      <t>. Crear programas intermedios de fomento al uso de vehículos y medios de transporte ambientalmente sostenibles, como bicicletas, transporte público entre otros.</t>
    </r>
  </si>
  <si>
    <t>Sensibilización mediante comunicaciones alusivas al uso racional de energía apagando luces no necesarias y en horas que no se requieren, asi como el correcto funcionamiento de los sensores de movimiento en las áreas que lo necesitan.</t>
  </si>
  <si>
    <t>Sensibilización fomentando el uso de bicileta promoviendo el salario motivacional, tiempo de permisos.</t>
  </si>
  <si>
    <t>Fomentar una cultura de cuidado al medio ambiente, construyendo criterio en el funcionario para el uso de la bicicleta como medio de transporte.</t>
  </si>
  <si>
    <t xml:space="preserve">  Directiva presidencial No. 13 de 2024</t>
  </si>
  <si>
    <t>PLAN DE AUSTERIDAD Y GESTION AMBIENTAL 2025 ( Directiva presidencial No. 13 de 2024)</t>
  </si>
  <si>
    <r>
      <rPr>
        <b/>
        <sz val="12"/>
        <rFont val="Arial Narrow"/>
        <family val="2"/>
      </rPr>
      <t>REDUCCIÓN DEL GASTO EN CONTRATOS DE PRESTACIÓN DE SERVICIOS.</t>
    </r>
    <r>
      <rPr>
        <sz val="12"/>
        <rFont val="Arial Narrow"/>
        <family val="2"/>
      </rPr>
      <t xml:space="preserve"> ejecutarán un plan de reducción del gasto correspondiente a los contratos de prestación de servicios que genere ahorro para la vigencia 2025 respecto del gasto de la vigencia anterior</t>
    </r>
  </si>
  <si>
    <t xml:space="preserve"> 770,34 kg recuperados por Puerta de Oro.</t>
  </si>
  <si>
    <t>Para el primer trimestre de la vigencia 2025 no se ha ejecutado ningun recurso por el rubro A-01-01-01-001-008 - HORAS EXTRAS, DOMINICALES, FESTIVOS Y RECARGOS</t>
  </si>
  <si>
    <t>Para el primer trimestre de la vigencia 2025 no se ha ejecutado ningun recurso por concepto de VIATICOS</t>
  </si>
  <si>
    <t>Para el primer trimestre de la vigencia 2025 no se ha ejecutado ningun recurso por concepto de TIQUETES AEREOS</t>
  </si>
  <si>
    <t>Para el primer trimestre de la vigencia 2025 se han contratado 48 personas naturales por prestación de servicios profesionales y apoyo a la gestión</t>
  </si>
  <si>
    <t>Para el primer trimestre de la vigencia 2025 se comprometieron los recursos para la contratación de personas naturales por prestación de servicios profesionales y apoyo a la gestión</t>
  </si>
  <si>
    <t xml:space="preserve">Para el primer trimestre de la vigencia 2025 no se celebraron eventos </t>
  </si>
  <si>
    <t>Para el primer trimestre de la vigencia 2025, se consumió 16,5740 galones para el vehiculo que se encuentra a servicio del Director del INCI.</t>
  </si>
  <si>
    <t>Para el primer trimestre de la vigencia 2025, se consumieron 27 resmas de papel carta y 2 resmas de papel oficio.
La oficina que mayor consumo de papel realizó fue administrativa y financiera.</t>
  </si>
  <si>
    <t>Para el primer trimestre de la vigencia 2025, se registro la entrega a la empresa de reciclaje PUERTA DE ORO, así: 591,89 kg de ARCHIVO, 64,54 kg de BOLSA DE SELECCIÓN, 30 kg de MADERA, 49 kg de CABLE, 10,91 kg de CARTON y 24 kg de CHATARRA</t>
  </si>
  <si>
    <t>Para el primer trimestre de la vigencia 2025 se consumieron 85 m3 de agua</t>
  </si>
  <si>
    <t xml:space="preserve">Para el primer trimestre de la vigencia 2025 se consumieron 13657 kw de energia </t>
  </si>
  <si>
    <t>Para el primer trimestre de la vigencia 2025, se otorogo un permiso por uso de bicicleta como medio de transporte</t>
  </si>
  <si>
    <t>Para el primer trimestre de la vigencia 2025, se ha ejecutado por el rubro A-01-01-03-001-002 - INDEMNIZACIÓN POR VACACIONES, seis liquidaciones de funcionarios por retiro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</si>
</sst>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4"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6">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2" borderId="27" xfId="0" applyFont="1" applyFill="1" applyBorder="1" applyAlignment="1">
      <alignment horizontal="left" vertical="center" wrapText="1"/>
    </xf>
    <xf numFmtId="0" fontId="1" fillId="2" borderId="23" xfId="0" applyFont="1" applyFill="1" applyBorder="1" applyAlignment="1">
      <alignment horizontal="center" vertical="center" wrapText="1"/>
    </xf>
    <xf numFmtId="9" fontId="1" fillId="2" borderId="24" xfId="2"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3" xfId="3" applyNumberFormat="1" applyFont="1" applyFill="1" applyBorder="1" applyAlignment="1">
      <alignment horizontal="center" vertical="center" wrapText="1"/>
    </xf>
    <xf numFmtId="0" fontId="6" fillId="2" borderId="0" xfId="0" applyFont="1" applyFill="1" applyAlignment="1">
      <alignmen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0" fontId="9" fillId="2" borderId="13"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4" fillId="2" borderId="11" xfId="0" applyFont="1" applyFill="1" applyBorder="1" applyAlignment="1">
      <alignment horizontal="left" vertical="center" wrapText="1"/>
    </xf>
    <xf numFmtId="164" fontId="4" fillId="2" borderId="5" xfId="3" applyNumberFormat="1" applyFont="1" applyFill="1" applyBorder="1" applyAlignment="1">
      <alignment horizontal="center" vertical="center" wrapText="1"/>
    </xf>
    <xf numFmtId="164" fontId="1" fillId="2" borderId="0" xfId="3" applyNumberFormat="1" applyFont="1" applyFill="1"/>
    <xf numFmtId="0" fontId="1" fillId="2" borderId="5" xfId="0" applyFont="1" applyFill="1" applyBorder="1" applyAlignment="1">
      <alignment horizontal="right" vertical="center" wrapText="1"/>
    </xf>
    <xf numFmtId="164" fontId="1" fillId="2" borderId="22" xfId="3" applyNumberFormat="1" applyFont="1" applyFill="1" applyBorder="1" applyAlignment="1">
      <alignment horizontal="center" vertical="center" wrapText="1"/>
    </xf>
    <xf numFmtId="164" fontId="1" fillId="2" borderId="0" xfId="0" applyNumberFormat="1" applyFont="1" applyFill="1" applyAlignment="1">
      <alignment horizontal="center"/>
    </xf>
    <xf numFmtId="0" fontId="1" fillId="2" borderId="0" xfId="0" applyFont="1" applyFill="1" applyAlignment="1">
      <alignment horizontal="center"/>
    </xf>
    <xf numFmtId="0" fontId="1" fillId="2" borderId="22" xfId="0" applyFont="1" applyFill="1" applyBorder="1" applyAlignment="1">
      <alignment horizontal="center" vertical="center" wrapText="1"/>
    </xf>
    <xf numFmtId="41" fontId="4" fillId="2" borderId="5" xfId="1" applyFont="1" applyFill="1" applyBorder="1" applyAlignment="1">
      <alignment horizontal="center" vertical="center" wrapText="1"/>
    </xf>
    <xf numFmtId="41" fontId="1" fillId="2" borderId="5" xfId="1" applyFont="1" applyFill="1" applyBorder="1" applyAlignment="1">
      <alignment horizontal="center" vertical="center" wrapText="1"/>
    </xf>
    <xf numFmtId="41" fontId="4" fillId="2" borderId="5" xfId="1" applyFont="1" applyFill="1" applyBorder="1" applyAlignment="1">
      <alignment vertical="center" wrapText="1"/>
    </xf>
    <xf numFmtId="41" fontId="4" fillId="2" borderId="5" xfId="0" applyNumberFormat="1" applyFont="1" applyFill="1" applyBorder="1" applyAlignment="1">
      <alignment horizontal="center" vertical="center" wrapText="1"/>
    </xf>
    <xf numFmtId="41" fontId="4" fillId="2" borderId="22" xfId="1" applyFont="1" applyFill="1" applyBorder="1" applyAlignment="1">
      <alignment horizontal="center" vertical="center" wrapText="1"/>
    </xf>
    <xf numFmtId="9" fontId="4" fillId="2" borderId="24" xfId="2" applyFont="1" applyFill="1" applyBorder="1" applyAlignment="1">
      <alignment horizontal="center" vertical="center" wrapText="1"/>
    </xf>
    <xf numFmtId="41" fontId="1" fillId="2" borderId="22" xfId="1" applyFont="1" applyFill="1" applyBorder="1" applyAlignment="1">
      <alignment horizontal="center" vertical="center" wrapText="1"/>
    </xf>
    <xf numFmtId="0" fontId="4" fillId="2" borderId="32"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19" xfId="0" applyFont="1" applyFill="1" applyBorder="1" applyAlignment="1">
      <alignment horizontal="center"/>
    </xf>
    <xf numFmtId="0" fontId="1" fillId="2" borderId="8" xfId="0" applyFont="1" applyFill="1" applyBorder="1" applyAlignment="1">
      <alignment horizontal="center"/>
    </xf>
    <xf numFmtId="0" fontId="1" fillId="2" borderId="20" xfId="0" applyFont="1" applyFill="1" applyBorder="1" applyAlignment="1">
      <alignment horizont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4">
    <cellStyle name="Millares" xfId="3" builtinId="3"/>
    <cellStyle name="Millares [0]" xfId="1" builtinId="6"/>
    <cellStyle name="Millares [0] 2" xfId="13"/>
    <cellStyle name="Millares 2" xfId="8"/>
    <cellStyle name="Millares 2 2" xfId="12"/>
    <cellStyle name="Moneda 2" xfId="11"/>
    <cellStyle name="Moneda 6" xfId="4"/>
    <cellStyle name="Normal" xfId="0" builtinId="0"/>
    <cellStyle name="Normal 2" xfId="5"/>
    <cellStyle name="Normal 2 2" xfId="6"/>
    <cellStyle name="Normal 3" xfId="10"/>
    <cellStyle name="Normal 3 2 2 2 2 2 2" xfId="9"/>
    <cellStyle name="Porcentaje" xfId="2" builtinId="5"/>
    <cellStyle name="Porcentaje 2 2 2" xfId="7"/>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117362</xdr:rowOff>
    </xdr:from>
    <xdr:to>
      <xdr:col>1</xdr:col>
      <xdr:colOff>1197430</xdr:colOff>
      <xdr:row>1</xdr:row>
      <xdr:rowOff>190500</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9" t="43387" r="61156" b="6890"/>
        <a:stretch/>
      </xdr:blipFill>
      <xdr:spPr bwMode="auto">
        <a:xfrm>
          <a:off x="1" y="117362"/>
          <a:ext cx="1687286" cy="38610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abSelected="1" zoomScale="85" zoomScaleNormal="85" workbookViewId="0">
      <pane ySplit="5" topLeftCell="A8" activePane="bottomLeft" state="frozen"/>
      <selection pane="bottomLeft" activeCell="R9" sqref="R9"/>
    </sheetView>
  </sheetViews>
  <sheetFormatPr baseColWidth="10" defaultColWidth="5" defaultRowHeight="18" x14ac:dyDescent="0.25"/>
  <cols>
    <col min="1" max="1" width="7.28515625" style="44" customWidth="1"/>
    <col min="2" max="2" width="19.7109375" style="1" customWidth="1"/>
    <col min="3" max="3" width="41.140625" style="1" customWidth="1"/>
    <col min="4" max="4" width="23.5703125" style="44" customWidth="1"/>
    <col min="5" max="5" width="19" style="44" customWidth="1"/>
    <col min="6" max="7" width="13.7109375" style="1" customWidth="1"/>
    <col min="8" max="8" width="18.42578125" style="43" customWidth="1"/>
    <col min="9" max="9" width="34.140625" style="34" customWidth="1"/>
    <col min="10" max="11" width="18.140625" style="1" customWidth="1"/>
    <col min="12" max="17" width="18.140625" style="1" hidden="1" customWidth="1"/>
    <col min="18" max="18" width="48.42578125" style="3" customWidth="1"/>
    <col min="19" max="19" width="5" style="1" customWidth="1"/>
    <col min="20" max="20" width="12" style="1" customWidth="1"/>
    <col min="21" max="79" width="5" style="1" customWidth="1"/>
    <col min="80" max="16384" width="5" style="1"/>
  </cols>
  <sheetData>
    <row r="1" spans="1:18" ht="24.75" customHeight="1" x14ac:dyDescent="0.25">
      <c r="A1" s="60"/>
      <c r="B1" s="61"/>
      <c r="C1" s="66" t="s">
        <v>77</v>
      </c>
      <c r="D1" s="67"/>
      <c r="E1" s="67"/>
      <c r="F1" s="67"/>
      <c r="G1" s="67"/>
      <c r="H1" s="67"/>
      <c r="I1" s="67"/>
      <c r="J1" s="67"/>
      <c r="K1" s="67"/>
      <c r="L1" s="67"/>
      <c r="M1" s="68"/>
      <c r="N1" s="27"/>
      <c r="O1" s="27"/>
      <c r="P1" s="27"/>
      <c r="Q1" s="27"/>
      <c r="R1" s="28" t="s">
        <v>0</v>
      </c>
    </row>
    <row r="2" spans="1:18" ht="24.75" customHeight="1" x14ac:dyDescent="0.25">
      <c r="A2" s="62"/>
      <c r="B2" s="63"/>
      <c r="C2" s="69"/>
      <c r="D2" s="70"/>
      <c r="E2" s="70"/>
      <c r="F2" s="70"/>
      <c r="G2" s="70"/>
      <c r="H2" s="70"/>
      <c r="I2" s="70"/>
      <c r="J2" s="70"/>
      <c r="K2" s="70"/>
      <c r="L2" s="70"/>
      <c r="M2" s="71"/>
      <c r="N2" s="27"/>
      <c r="O2" s="27"/>
      <c r="P2" s="27"/>
      <c r="Q2" s="27"/>
      <c r="R2" s="29" t="s">
        <v>1</v>
      </c>
    </row>
    <row r="3" spans="1:18" ht="2.25" customHeight="1" thickBot="1" x14ac:dyDescent="0.3">
      <c r="A3" s="64"/>
      <c r="B3" s="65"/>
      <c r="C3" s="72"/>
      <c r="D3" s="73"/>
      <c r="E3" s="73"/>
      <c r="F3" s="73"/>
      <c r="G3" s="73"/>
      <c r="H3" s="73"/>
      <c r="I3" s="73"/>
      <c r="J3" s="73"/>
      <c r="K3" s="73"/>
      <c r="L3" s="73"/>
      <c r="M3" s="74"/>
      <c r="N3" s="27"/>
      <c r="O3" s="27"/>
      <c r="P3" s="27"/>
      <c r="Q3" s="27"/>
      <c r="R3" s="30" t="s">
        <v>2</v>
      </c>
    </row>
    <row r="4" spans="1:18" s="2" customFormat="1" ht="35.25" customHeight="1" x14ac:dyDescent="0.25">
      <c r="A4" s="77" t="s">
        <v>3</v>
      </c>
      <c r="B4" s="79" t="s">
        <v>4</v>
      </c>
      <c r="C4" s="81" t="s">
        <v>76</v>
      </c>
      <c r="D4" s="79" t="s">
        <v>5</v>
      </c>
      <c r="E4" s="88" t="s">
        <v>6</v>
      </c>
      <c r="F4" s="88" t="s">
        <v>7</v>
      </c>
      <c r="G4" s="88" t="s">
        <v>8</v>
      </c>
      <c r="H4" s="92" t="s">
        <v>54</v>
      </c>
      <c r="I4" s="90" t="s">
        <v>9</v>
      </c>
      <c r="J4" s="79" t="s">
        <v>10</v>
      </c>
      <c r="K4" s="90"/>
      <c r="L4" s="79" t="s">
        <v>11</v>
      </c>
      <c r="M4" s="90"/>
      <c r="N4" s="79" t="s">
        <v>12</v>
      </c>
      <c r="O4" s="90"/>
      <c r="P4" s="79" t="s">
        <v>13</v>
      </c>
      <c r="Q4" s="90"/>
      <c r="R4" s="94" t="s">
        <v>14</v>
      </c>
    </row>
    <row r="5" spans="1:18" s="2" customFormat="1" ht="88.5" customHeight="1" x14ac:dyDescent="0.25">
      <c r="A5" s="78"/>
      <c r="B5" s="80"/>
      <c r="C5" s="82"/>
      <c r="D5" s="80"/>
      <c r="E5" s="89"/>
      <c r="F5" s="89"/>
      <c r="G5" s="89"/>
      <c r="H5" s="93"/>
      <c r="I5" s="91"/>
      <c r="J5" s="58" t="s">
        <v>15</v>
      </c>
      <c r="K5" s="57" t="s">
        <v>16</v>
      </c>
      <c r="L5" s="58" t="s">
        <v>15</v>
      </c>
      <c r="M5" s="57" t="s">
        <v>17</v>
      </c>
      <c r="N5" s="58" t="s">
        <v>15</v>
      </c>
      <c r="O5" s="57" t="s">
        <v>17</v>
      </c>
      <c r="P5" s="58" t="s">
        <v>15</v>
      </c>
      <c r="Q5" s="57" t="s">
        <v>17</v>
      </c>
      <c r="R5" s="95"/>
    </row>
    <row r="6" spans="1:18" s="16" customFormat="1" ht="204.75" customHeight="1" x14ac:dyDescent="0.25">
      <c r="A6" s="55">
        <v>1</v>
      </c>
      <c r="B6" s="75" t="s">
        <v>60</v>
      </c>
      <c r="C6" s="14" t="s">
        <v>61</v>
      </c>
      <c r="D6" s="31" t="s">
        <v>18</v>
      </c>
      <c r="E6" s="15" t="s">
        <v>19</v>
      </c>
      <c r="F6" s="15" t="s">
        <v>55</v>
      </c>
      <c r="G6" s="15" t="s">
        <v>56</v>
      </c>
      <c r="H6" s="25">
        <v>57</v>
      </c>
      <c r="I6" s="22" t="s">
        <v>65</v>
      </c>
      <c r="J6" s="46">
        <v>48</v>
      </c>
      <c r="K6" s="12">
        <f>J6/H6</f>
        <v>0.84210526315789469</v>
      </c>
      <c r="L6" s="39"/>
      <c r="M6" s="12">
        <f t="shared" ref="M6:M11" si="0">L6/H6</f>
        <v>0</v>
      </c>
      <c r="N6" s="39"/>
      <c r="O6" s="12">
        <f>N6/H6</f>
        <v>0</v>
      </c>
      <c r="P6" s="39"/>
      <c r="Q6" s="12">
        <f>+P6/H6</f>
        <v>0</v>
      </c>
      <c r="R6" s="37" t="s">
        <v>83</v>
      </c>
    </row>
    <row r="7" spans="1:18" s="16" customFormat="1" ht="204.75" customHeight="1" x14ac:dyDescent="0.25">
      <c r="A7" s="53">
        <v>2</v>
      </c>
      <c r="B7" s="83"/>
      <c r="C7" s="14" t="s">
        <v>78</v>
      </c>
      <c r="D7" s="31" t="s">
        <v>18</v>
      </c>
      <c r="E7" s="15" t="s">
        <v>19</v>
      </c>
      <c r="F7" s="15" t="s">
        <v>55</v>
      </c>
      <c r="G7" s="15" t="s">
        <v>56</v>
      </c>
      <c r="H7" s="25">
        <v>1757196642</v>
      </c>
      <c r="I7" s="22" t="s">
        <v>20</v>
      </c>
      <c r="J7" s="46">
        <v>1716932763</v>
      </c>
      <c r="K7" s="12">
        <f>(J7/H7)</f>
        <v>0.97708629868870422</v>
      </c>
      <c r="L7" s="39"/>
      <c r="M7" s="9">
        <f t="shared" si="0"/>
        <v>0</v>
      </c>
      <c r="N7" s="39"/>
      <c r="O7" s="9">
        <f t="shared" ref="O7" si="1">N7/H7</f>
        <v>0</v>
      </c>
      <c r="P7" s="10"/>
      <c r="Q7" s="9">
        <f t="shared" ref="Q7" si="2">+P7/H7</f>
        <v>0</v>
      </c>
      <c r="R7" s="37" t="s">
        <v>84</v>
      </c>
    </row>
    <row r="8" spans="1:18" s="11" customFormat="1" ht="138.75" customHeight="1" x14ac:dyDescent="0.25">
      <c r="A8" s="56">
        <v>3</v>
      </c>
      <c r="B8" s="84" t="s">
        <v>21</v>
      </c>
      <c r="C8" s="6" t="s">
        <v>62</v>
      </c>
      <c r="D8" s="7" t="s">
        <v>22</v>
      </c>
      <c r="E8" s="8" t="s">
        <v>23</v>
      </c>
      <c r="F8" s="15" t="s">
        <v>55</v>
      </c>
      <c r="G8" s="15" t="s">
        <v>56</v>
      </c>
      <c r="H8" s="24">
        <v>53956118</v>
      </c>
      <c r="I8" s="20" t="s">
        <v>24</v>
      </c>
      <c r="J8" s="46">
        <v>8149308</v>
      </c>
      <c r="K8" s="12">
        <f>(J8/H8)</f>
        <v>0.15103584731577613</v>
      </c>
      <c r="L8" s="47"/>
      <c r="M8" s="9">
        <f t="shared" si="0"/>
        <v>0</v>
      </c>
      <c r="N8" s="47"/>
      <c r="O8" s="9">
        <f t="shared" ref="O8:O18" si="3">N8/H8</f>
        <v>0</v>
      </c>
      <c r="P8" s="10"/>
      <c r="Q8" s="9">
        <f t="shared" ref="Q8:Q18" si="4">+P8/H8</f>
        <v>0</v>
      </c>
      <c r="R8" s="38" t="s">
        <v>92</v>
      </c>
    </row>
    <row r="9" spans="1:18" s="11" customFormat="1" ht="155.25" customHeight="1" x14ac:dyDescent="0.25">
      <c r="A9" s="54">
        <v>4</v>
      </c>
      <c r="B9" s="85"/>
      <c r="C9" s="6" t="s">
        <v>63</v>
      </c>
      <c r="D9" s="7" t="s">
        <v>25</v>
      </c>
      <c r="E9" s="8" t="s">
        <v>23</v>
      </c>
      <c r="F9" s="15" t="s">
        <v>55</v>
      </c>
      <c r="G9" s="15" t="s">
        <v>56</v>
      </c>
      <c r="H9" s="24">
        <v>143181</v>
      </c>
      <c r="I9" s="20" t="s">
        <v>26</v>
      </c>
      <c r="J9" s="46">
        <v>0</v>
      </c>
      <c r="K9" s="12">
        <f>(J9/H9)</f>
        <v>0</v>
      </c>
      <c r="L9" s="47"/>
      <c r="M9" s="9">
        <f t="shared" si="0"/>
        <v>0</v>
      </c>
      <c r="N9" s="47"/>
      <c r="O9" s="9">
        <f t="shared" si="3"/>
        <v>0</v>
      </c>
      <c r="P9" s="10"/>
      <c r="Q9" s="9">
        <f t="shared" si="4"/>
        <v>0</v>
      </c>
      <c r="R9" s="38" t="s">
        <v>80</v>
      </c>
    </row>
    <row r="10" spans="1:18" s="11" customFormat="1" ht="128.25" customHeight="1" x14ac:dyDescent="0.25">
      <c r="A10" s="4">
        <v>5</v>
      </c>
      <c r="B10" s="75" t="s">
        <v>59</v>
      </c>
      <c r="C10" s="6" t="s">
        <v>27</v>
      </c>
      <c r="D10" s="7" t="s">
        <v>28</v>
      </c>
      <c r="E10" s="8" t="s">
        <v>29</v>
      </c>
      <c r="F10" s="15" t="s">
        <v>55</v>
      </c>
      <c r="G10" s="15" t="s">
        <v>56</v>
      </c>
      <c r="H10" s="24">
        <v>59860611</v>
      </c>
      <c r="I10" s="20" t="s">
        <v>30</v>
      </c>
      <c r="J10" s="46">
        <v>0</v>
      </c>
      <c r="K10" s="12">
        <f>(J10/H10)</f>
        <v>0</v>
      </c>
      <c r="L10" s="47"/>
      <c r="M10" s="9">
        <f t="shared" si="0"/>
        <v>0</v>
      </c>
      <c r="N10" s="47"/>
      <c r="O10" s="9">
        <f t="shared" si="3"/>
        <v>0</v>
      </c>
      <c r="P10" s="10"/>
      <c r="Q10" s="9">
        <f t="shared" si="4"/>
        <v>0</v>
      </c>
      <c r="R10" s="38" t="s">
        <v>81</v>
      </c>
    </row>
    <row r="11" spans="1:18" s="11" customFormat="1" ht="94.5" x14ac:dyDescent="0.25">
      <c r="A11" s="4">
        <v>6</v>
      </c>
      <c r="B11" s="76"/>
      <c r="C11" s="6" t="s">
        <v>64</v>
      </c>
      <c r="D11" s="7" t="s">
        <v>31</v>
      </c>
      <c r="E11" s="8" t="s">
        <v>32</v>
      </c>
      <c r="F11" s="15" t="s">
        <v>55</v>
      </c>
      <c r="G11" s="15" t="s">
        <v>56</v>
      </c>
      <c r="H11" s="24">
        <v>45236455</v>
      </c>
      <c r="I11" s="21" t="s">
        <v>33</v>
      </c>
      <c r="J11" s="46">
        <v>0</v>
      </c>
      <c r="K11" s="12">
        <f>(J11/H11)</f>
        <v>0</v>
      </c>
      <c r="L11" s="47"/>
      <c r="M11" s="9">
        <f t="shared" si="0"/>
        <v>0</v>
      </c>
      <c r="N11" s="47"/>
      <c r="O11" s="9">
        <f t="shared" si="3"/>
        <v>0</v>
      </c>
      <c r="P11" s="10"/>
      <c r="Q11" s="9">
        <f t="shared" si="4"/>
        <v>0</v>
      </c>
      <c r="R11" s="38" t="s">
        <v>82</v>
      </c>
    </row>
    <row r="12" spans="1:18" s="11" customFormat="1" ht="83.25" customHeight="1" x14ac:dyDescent="0.25">
      <c r="A12" s="4">
        <v>7</v>
      </c>
      <c r="B12" s="5" t="s">
        <v>34</v>
      </c>
      <c r="C12" s="6" t="s">
        <v>35</v>
      </c>
      <c r="D12" s="7" t="s">
        <v>36</v>
      </c>
      <c r="E12" s="8" t="s">
        <v>37</v>
      </c>
      <c r="F12" s="15" t="s">
        <v>55</v>
      </c>
      <c r="G12" s="15" t="s">
        <v>56</v>
      </c>
      <c r="H12" s="24">
        <v>0</v>
      </c>
      <c r="I12" s="20" t="s">
        <v>38</v>
      </c>
      <c r="J12" s="46">
        <v>0</v>
      </c>
      <c r="K12" s="12">
        <v>0</v>
      </c>
      <c r="L12" s="46"/>
      <c r="M12" s="12">
        <v>0</v>
      </c>
      <c r="N12" s="46"/>
      <c r="O12" s="12">
        <v>0</v>
      </c>
      <c r="P12" s="39"/>
      <c r="Q12" s="12">
        <v>0</v>
      </c>
      <c r="R12" s="38" t="s">
        <v>85</v>
      </c>
    </row>
    <row r="13" spans="1:18" s="11" customFormat="1" ht="153" customHeight="1" x14ac:dyDescent="0.25">
      <c r="A13" s="4">
        <v>8</v>
      </c>
      <c r="B13" s="5" t="s">
        <v>58</v>
      </c>
      <c r="C13" s="6" t="s">
        <v>39</v>
      </c>
      <c r="D13" s="7" t="s">
        <v>40</v>
      </c>
      <c r="E13" s="8" t="s">
        <v>41</v>
      </c>
      <c r="F13" s="15" t="s">
        <v>55</v>
      </c>
      <c r="G13" s="15" t="s">
        <v>56</v>
      </c>
      <c r="H13" s="24">
        <v>1835114.92</v>
      </c>
      <c r="I13" s="21" t="s">
        <v>42</v>
      </c>
      <c r="J13" s="46">
        <v>166817</v>
      </c>
      <c r="K13" s="12">
        <f>J13/H13</f>
        <v>9.0902753926713209E-2</v>
      </c>
      <c r="L13" s="46"/>
      <c r="M13" s="12">
        <f>+L13/H13</f>
        <v>0</v>
      </c>
      <c r="N13" s="46"/>
      <c r="O13" s="12">
        <f t="shared" si="3"/>
        <v>0</v>
      </c>
      <c r="P13" s="39"/>
      <c r="Q13" s="12">
        <f t="shared" si="4"/>
        <v>0</v>
      </c>
      <c r="R13" s="38" t="s">
        <v>86</v>
      </c>
    </row>
    <row r="14" spans="1:18" s="16" customFormat="1" ht="144" customHeight="1" x14ac:dyDescent="0.25">
      <c r="A14" s="13">
        <v>9</v>
      </c>
      <c r="B14" s="35" t="s">
        <v>43</v>
      </c>
      <c r="C14" s="14" t="s">
        <v>44</v>
      </c>
      <c r="D14" s="31" t="s">
        <v>45</v>
      </c>
      <c r="E14" s="15" t="s">
        <v>46</v>
      </c>
      <c r="F14" s="15" t="s">
        <v>55</v>
      </c>
      <c r="G14" s="15" t="s">
        <v>56</v>
      </c>
      <c r="H14" s="25">
        <v>177</v>
      </c>
      <c r="I14" s="22" t="s">
        <v>66</v>
      </c>
      <c r="J14" s="48">
        <v>29</v>
      </c>
      <c r="K14" s="12">
        <f>J14/H14</f>
        <v>0.16384180790960451</v>
      </c>
      <c r="L14" s="49"/>
      <c r="M14" s="12">
        <v>0</v>
      </c>
      <c r="N14" s="31"/>
      <c r="O14" s="12">
        <f t="shared" si="3"/>
        <v>0</v>
      </c>
      <c r="P14" s="41"/>
      <c r="Q14" s="9">
        <f t="shared" si="4"/>
        <v>0</v>
      </c>
      <c r="R14" s="38" t="s">
        <v>87</v>
      </c>
    </row>
    <row r="15" spans="1:18" s="11" customFormat="1" ht="210" customHeight="1" x14ac:dyDescent="0.25">
      <c r="A15" s="56">
        <v>10</v>
      </c>
      <c r="B15" s="84" t="s">
        <v>57</v>
      </c>
      <c r="C15" s="6" t="s">
        <v>71</v>
      </c>
      <c r="D15" s="31" t="s">
        <v>47</v>
      </c>
      <c r="E15" s="8" t="s">
        <v>48</v>
      </c>
      <c r="F15" s="15" t="s">
        <v>55</v>
      </c>
      <c r="G15" s="15" t="s">
        <v>56</v>
      </c>
      <c r="H15" s="24" t="s">
        <v>53</v>
      </c>
      <c r="I15" s="21" t="s">
        <v>49</v>
      </c>
      <c r="J15" s="24" t="s">
        <v>79</v>
      </c>
      <c r="K15" s="12" t="s">
        <v>50</v>
      </c>
      <c r="L15" s="47"/>
      <c r="M15" s="9" t="s">
        <v>50</v>
      </c>
      <c r="N15" s="47"/>
      <c r="O15" s="9" t="s">
        <v>50</v>
      </c>
      <c r="P15" s="47"/>
      <c r="Q15" s="9" t="s">
        <v>50</v>
      </c>
      <c r="R15" s="38" t="s">
        <v>88</v>
      </c>
    </row>
    <row r="16" spans="1:18" s="11" customFormat="1" ht="153.75" customHeight="1" x14ac:dyDescent="0.25">
      <c r="A16" s="56"/>
      <c r="B16" s="86"/>
      <c r="C16" s="6" t="s">
        <v>72</v>
      </c>
      <c r="D16" s="7" t="s">
        <v>74</v>
      </c>
      <c r="E16" s="8" t="s">
        <v>23</v>
      </c>
      <c r="F16" s="15" t="s">
        <v>55</v>
      </c>
      <c r="G16" s="15" t="s">
        <v>56</v>
      </c>
      <c r="H16" s="24">
        <v>0</v>
      </c>
      <c r="I16" s="21" t="s">
        <v>75</v>
      </c>
      <c r="J16" s="46">
        <v>1</v>
      </c>
      <c r="K16" s="12" t="e">
        <f>J16/H16</f>
        <v>#DIV/0!</v>
      </c>
      <c r="L16" s="46"/>
      <c r="M16" s="12" t="e">
        <f>L16/H16</f>
        <v>#DIV/0!</v>
      </c>
      <c r="N16" s="46"/>
      <c r="O16" s="12" t="e">
        <f t="shared" ref="O16" si="5">N16/H16</f>
        <v>#DIV/0!</v>
      </c>
      <c r="P16" s="39"/>
      <c r="Q16" s="12" t="e">
        <f t="shared" ref="Q16" si="6">+P16/H16</f>
        <v>#DIV/0!</v>
      </c>
      <c r="R16" s="38" t="s">
        <v>91</v>
      </c>
    </row>
    <row r="17" spans="1:18" s="11" customFormat="1" ht="162" x14ac:dyDescent="0.25">
      <c r="A17" s="56">
        <v>11</v>
      </c>
      <c r="B17" s="86"/>
      <c r="C17" s="6" t="s">
        <v>69</v>
      </c>
      <c r="D17" s="7" t="s">
        <v>51</v>
      </c>
      <c r="E17" s="8" t="s">
        <v>52</v>
      </c>
      <c r="F17" s="15" t="s">
        <v>55</v>
      </c>
      <c r="G17" s="15" t="s">
        <v>56</v>
      </c>
      <c r="H17" s="24">
        <v>2559593</v>
      </c>
      <c r="I17" s="21" t="s">
        <v>67</v>
      </c>
      <c r="J17" s="46">
        <f>99329.04+95810.02+159152.38</f>
        <v>354291.44</v>
      </c>
      <c r="K17" s="12">
        <f>J17/H17</f>
        <v>0.13841709990611789</v>
      </c>
      <c r="L17" s="47"/>
      <c r="M17" s="9">
        <f>L17/H17</f>
        <v>0</v>
      </c>
      <c r="N17" s="47"/>
      <c r="O17" s="9">
        <f t="shared" si="3"/>
        <v>0</v>
      </c>
      <c r="P17" s="10"/>
      <c r="Q17" s="9">
        <f t="shared" si="4"/>
        <v>0</v>
      </c>
      <c r="R17" s="38" t="s">
        <v>89</v>
      </c>
    </row>
    <row r="18" spans="1:18" s="11" customFormat="1" ht="174" thickBot="1" x14ac:dyDescent="0.3">
      <c r="A18" s="36">
        <v>12</v>
      </c>
      <c r="B18" s="87"/>
      <c r="C18" s="17" t="s">
        <v>70</v>
      </c>
      <c r="D18" s="45" t="s">
        <v>73</v>
      </c>
      <c r="E18" s="18" t="s">
        <v>48</v>
      </c>
      <c r="F18" s="18" t="s">
        <v>55</v>
      </c>
      <c r="G18" s="32" t="s">
        <v>56</v>
      </c>
      <c r="H18" s="26">
        <v>56957147</v>
      </c>
      <c r="I18" s="23" t="s">
        <v>68</v>
      </c>
      <c r="J18" s="50">
        <f>3942006+3641075+4134158</f>
        <v>11717239</v>
      </c>
      <c r="K18" s="51">
        <f>J18/H18</f>
        <v>0.20572025842516303</v>
      </c>
      <c r="L18" s="52"/>
      <c r="M18" s="19">
        <f>L18/H18</f>
        <v>0</v>
      </c>
      <c r="N18" s="52"/>
      <c r="O18" s="19">
        <f t="shared" si="3"/>
        <v>0</v>
      </c>
      <c r="P18" s="42"/>
      <c r="Q18" s="19">
        <f t="shared" si="4"/>
        <v>0</v>
      </c>
      <c r="R18" s="59" t="s">
        <v>90</v>
      </c>
    </row>
    <row r="20" spans="1:18" x14ac:dyDescent="0.25">
      <c r="P20" s="40"/>
      <c r="Q20" s="33"/>
    </row>
    <row r="21" spans="1:18" x14ac:dyDescent="0.25">
      <c r="P21" s="40"/>
    </row>
    <row r="22" spans="1:18" x14ac:dyDescent="0.25">
      <c r="P22" s="40"/>
    </row>
    <row r="23" spans="1:18" x14ac:dyDescent="0.25">
      <c r="P23" s="40"/>
    </row>
    <row r="24" spans="1:18" x14ac:dyDescent="0.25">
      <c r="P24" s="40"/>
    </row>
  </sheetData>
  <autoFilter ref="A4:R5">
    <filterColumn colId="9" showButton="0"/>
    <filterColumn colId="11" showButton="0"/>
    <filterColumn colId="13" showButton="0"/>
    <filterColumn colId="15" showButton="0"/>
  </autoFilter>
  <mergeCells count="20">
    <mergeCell ref="B15:B18"/>
    <mergeCell ref="R4:R5"/>
    <mergeCell ref="G4:G5"/>
    <mergeCell ref="I4:I5"/>
    <mergeCell ref="J4:K4"/>
    <mergeCell ref="L4:M4"/>
    <mergeCell ref="N4:O4"/>
    <mergeCell ref="H4:H5"/>
    <mergeCell ref="P4:Q4"/>
    <mergeCell ref="E4:E5"/>
    <mergeCell ref="F4:F5"/>
    <mergeCell ref="A1:B3"/>
    <mergeCell ref="C1:M3"/>
    <mergeCell ref="B10:B11"/>
    <mergeCell ref="A4:A5"/>
    <mergeCell ref="B4:B5"/>
    <mergeCell ref="C4:C5"/>
    <mergeCell ref="D4:D5"/>
    <mergeCell ref="B6:B7"/>
    <mergeCell ref="B8:B9"/>
  </mergeCells>
  <pageMargins left="0.70866141732283472" right="0.70866141732283472" top="0.74803149606299213" bottom="0.74803149606299213" header="0.31496062992125984" footer="0.31496062992125984"/>
  <pageSetup scale="36" fitToHeight="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e955e19-a42b-4e74-a6f0-9c4423dab0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4AB3A6D399214F9998C97467B44B97" ma:contentTypeVersion="16" ma:contentTypeDescription="Create a new document." ma:contentTypeScope="" ma:versionID="f0a65c711b901d65745242aa05765b36">
  <xsd:schema xmlns:xsd="http://www.w3.org/2001/XMLSchema" xmlns:xs="http://www.w3.org/2001/XMLSchema" xmlns:p="http://schemas.microsoft.com/office/2006/metadata/properties" xmlns:ns3="8e955e19-a42b-4e74-a6f0-9c4423dab016" xmlns:ns4="ca02151a-f957-41b7-9284-ad4c41341b90" targetNamespace="http://schemas.microsoft.com/office/2006/metadata/properties" ma:root="true" ma:fieldsID="a871975fb370a1857c82675b741f8138" ns3:_="" ns4:_="">
    <xsd:import namespace="8e955e19-a42b-4e74-a6f0-9c4423dab016"/>
    <xsd:import namespace="ca02151a-f957-41b7-9284-ad4c41341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55e19-a42b-4e74-a6f0-9c4423dab0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2151a-f957-41b7-9284-ad4c41341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724C8-CB79-450E-B732-03E99B45A46A}">
  <ds:schemaRefs>
    <ds:schemaRef ds:uri="http://schemas.microsoft.com/sharepoint/v3/contenttype/forms"/>
  </ds:schemaRefs>
</ds:datastoreItem>
</file>

<file path=customXml/itemProps2.xml><?xml version="1.0" encoding="utf-8"?>
<ds:datastoreItem xmlns:ds="http://schemas.openxmlformats.org/officeDocument/2006/customXml" ds:itemID="{7A9E16B9-64F6-4724-A8FA-6E6BF0BE9642}">
  <ds:schemaRefs>
    <ds:schemaRef ds:uri="http://schemas.microsoft.com/office/infopath/2007/PartnerControls"/>
    <ds:schemaRef ds:uri="http://purl.org/dc/terms/"/>
    <ds:schemaRef ds:uri="ca02151a-f957-41b7-9284-ad4c41341b90"/>
    <ds:schemaRef ds:uri="http://schemas.microsoft.com/office/2006/documentManagement/types"/>
    <ds:schemaRef ds:uri="8e955e19-a42b-4e74-a6f0-9c4423dab01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08082C1-0D48-4BF1-8678-34EB7B953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55e19-a42b-4e74-a6f0-9c4423dab016"/>
    <ds:schemaRef ds:uri="ca02151a-f957-41b7-9284-ad4c41341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2024</vt:lpstr>
      <vt:lpstr>'AUSTERIDAD  2024'!Área_de_impresión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Financiera</cp:lastModifiedBy>
  <cp:revision/>
  <cp:lastPrinted>2025-01-15T14:29:18Z</cp:lastPrinted>
  <dcterms:created xsi:type="dcterms:W3CDTF">2019-05-15T13:17:41Z</dcterms:created>
  <dcterms:modified xsi:type="dcterms:W3CDTF">2025-05-07T16:27:15Z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0x010100E94AB3A6D399214F9998C97467B44B97</vt:lpwstr>
  </property>
</Properties>
</file>